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５年度決算（R7年度作業）\令和５年度財政状況資料集の作成について（2回目・地方公会計関係）\04_公表データ\"/>
    </mc:Choice>
  </mc:AlternateContent>
  <xr:revisionPtr revIDLastSave="0" documentId="13_ncr:1_{F456E055-E115-4FAB-8487-EC50A31D7B6B}"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3" i="12" l="1"/>
  <c r="AA32" i="12"/>
  <c r="BG39" i="10" l="1"/>
  <c r="BG38" i="10"/>
  <c r="BG37" i="10"/>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E41" i="10"/>
  <c r="AM41" i="10"/>
  <c r="U41" i="10"/>
  <c r="C41" i="10"/>
  <c r="BE40" i="10"/>
  <c r="AM40" i="10"/>
  <c r="U40" i="10"/>
  <c r="C40" i="10"/>
  <c r="AM39" i="10"/>
  <c r="U39" i="10"/>
  <c r="AM38" i="10"/>
  <c r="U38" i="10"/>
  <c r="AM37" i="10"/>
  <c r="AM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l="1"/>
  <c r="C39" i="10" l="1"/>
  <c r="U34" i="10" s="1"/>
  <c r="U35" i="10" s="1"/>
  <c r="U36" i="10" s="1"/>
  <c r="U37" i="10" s="1"/>
  <c r="AM34" i="10" l="1"/>
  <c r="AM35" i="10" s="1"/>
  <c r="BE34" i="10"/>
  <c r="BE35" i="10" s="1"/>
  <c r="BE36" i="10" s="1"/>
  <c r="BE37" i="10" s="1"/>
  <c r="BE38" i="10" s="1"/>
  <c r="BE39" i="10" s="1"/>
  <c r="BW34" i="10" l="1"/>
  <c r="BW35" i="10" s="1"/>
  <c r="BW36" i="10" s="1"/>
  <c r="BW37" i="10" s="1"/>
  <c r="BW38" i="10" s="1"/>
  <c r="BW39" i="10" s="1"/>
  <c r="BW40" i="10" s="1"/>
  <c r="BW41"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<sst xmlns="http://schemas.openxmlformats.org/spreadsheetml/2006/main" count="1193" uniqueCount="604">
  <si>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</si>
  <si>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</si>
  <si>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</si>
  <si>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</si>
  <si>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</si>
  <si>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</si>
  <si>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</si>
  <si>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</si>
  <si>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</si>
  <si>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</si>
  <si>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</si>
  <si>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</si>
  <si>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</si>
  <si>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</si>
  <si>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</si>
  <si>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</si>
  <si>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</si>
  <si>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</si>
  <si>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</si>
  <si>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</si>
  <si>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</si>
  <si>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</si>
  <si>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</si>
  <si>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</si>
  <si>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</si>
  <si>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</si>
  <si>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</si>
  <si>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</si>
  <si>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</si>
  <si>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</si>
  <si>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</si>
  <si>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</si>
  <si>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</si>
  <si>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</si>
  <si>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</si>
  <si>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</si>
  <si>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</si>
  <si>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</si>
  <si>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</si>
  <si>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</si>
  <si>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</si>
  <si>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</si>
  <si>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</si>
  <si>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</si>
  <si>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</si>
  <si>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</si>
  <si>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</si>
  <si>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</si>
  <si>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</si>
  <si>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</si>
  <si>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</si>
  <si>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</si>
  <si>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</si>
  <si>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</si>
  <si>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</si>
  <si>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</si>
  <si>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</si>
  <si>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</si>
  <si>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</si>
  <si>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</si>
  <si>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</si>
  <si>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</si>
  <si>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</si>
  <si>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</si>
  <si>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</si>
  <si>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</si>
  <si>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</si>
  <si>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</si>
  <si>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</si>
  <si>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</si>
  <si>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</si>
  <si>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</si>
  <si>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</si>
  <si>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</si>
  <si>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</si>
  <si>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</si>
  <si>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</si>
  <si>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</si>
  <si>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</si>
  <si>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</si>
  <si>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</si>
  <si>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</si>
  <si>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</si>
  <si>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</si>
  <si>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</si>
  <si>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</si>
  <si>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</si>
  <si>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</si>
  <si>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</si>
  <si>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</si>
  <si>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</si>
  <si>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</si>
  <si>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</si>
  <si>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</si>
  <si>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佐世保市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</si>
  <si>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</si>
  <si>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</si>
  <si>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</si>
  <si>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</si>
  <si>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</si>
  <si>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</si>
  <si>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</si>
  <si>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</si>
  <si>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</si>
  <si>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</si>
  <si>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</si>
  <si>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</si>
  <si>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</si>
  <si>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</si>
  <si>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</si>
  <si>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</si>
  <si>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</si>
  <si>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</si>
  <si>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</si>
  <si>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</si>
  <si>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</si>
  <si>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</si>
  <si>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</si>
  <si>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</si>
  <si>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</si>
  <si>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</si>
  <si>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</si>
  <si>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</si>
  <si>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</si>
  <si>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</si>
  <si>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</si>
  <si>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</si>
  <si>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</si>
  <si>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</si>
  <si>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</si>
  <si>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</si>
  <si>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</si>
  <si>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</si>
  <si>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</si>
  <si>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</si>
  <si>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</si>
  <si>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</si>
  <si>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</si>
  <si>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</si>
  <si>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</si>
  <si>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</si>
  <si>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</si>
  <si>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</si>
  <si>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</si>
  <si>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</si>
  <si>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</si>
  <si>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</si>
  <si>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</si>
  <si>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</si>
  <si>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</si>
  <si>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</si>
  <si>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</si>
  <si>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</si>
  <si>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</si>
  <si>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</si>
  <si>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</si>
  <si>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</si>
  <si>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</si>
  <si>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</si>
  <si>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</si>
  <si>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</si>
  <si>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</si>
  <si>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</si>
  <si>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</si>
  <si>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</si>
  <si>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</si>
  <si>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</si>
  <si>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</si>
  <si>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</si>
  <si>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</si>
  <si>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</si>
  <si>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</si>
  <si>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</si>
  <si>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</si>
  <si>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</si>
  <si>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</si>
  <si>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</si>
  <si>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</si>
  <si>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</si>
  <si>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</si>
  <si>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</si>
  <si>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</si>
  <si>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</si>
  <si>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</si>
  <si>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</si>
  <si>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</si>
  <si>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</si>
  <si>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</si>
  <si>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</si>
  <si>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</si>
  <si>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</si>
  <si>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</si>
  <si>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</si>
  <si>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</si>
  <si>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</si>
  <si>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</si>
  <si>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</si>
  <si>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</si>
  <si>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</si>
  <si>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</si>
  <si>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</si>
  <si>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</si>
  <si>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</si>
  <si>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長崎県佐世保市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</si>
  <si>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</si>
  <si>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</si>
  <si>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</si>
  <si>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</si>
  <si>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</si>
  <si>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</si>
  <si>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</si>
  <si>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</si>
  <si>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</si>
  <si>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</si>
  <si>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</si>
  <si>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</si>
  <si>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</si>
  <si>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</si>
  <si>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</si>
  <si>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</si>
  <si>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</si>
  <si>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</si>
  <si>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</si>
  <si>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</si>
  <si>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</si>
  <si>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</si>
  <si>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</si>
  <si>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</si>
  <si>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</si>
  <si>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</si>
  <si>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</si>
  <si>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</si>
  <si>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</si>
  <si>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</si>
  <si>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</si>
  <si>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</si>
  <si>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</si>
  <si>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</si>
  <si>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</si>
  <si>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</si>
  <si>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</si>
  <si>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</si>
  <si>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</si>
  <si>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</si>
  <si>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</si>
  <si>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</si>
  <si>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</si>
  <si>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</si>
  <si>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</si>
  <si>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</si>
  <si>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</si>
  <si>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</si>
  <si>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</si>
  <si>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</si>
  <si>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</si>
  <si>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</si>
  <si>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</si>
  <si>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</si>
  <si>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</si>
  <si>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</si>
  <si>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</si>
  <si>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</si>
  <si>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</si>
  <si>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</si>
  <si>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</si>
  <si>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</si>
  <si>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</si>
  <si>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</si>
  <si>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</si>
  <si>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</si>
  <si>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</si>
  <si>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</si>
  <si>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</si>
  <si>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</si>
  <si>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</si>
  <si>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</si>
  <si>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</si>
  <si>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</si>
  <si>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</si>
  <si>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</si>
  <si>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</si>
  <si>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</si>
  <si>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</si>
  <si>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</si>
  <si>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</si>
  <si>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</si>
  <si>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</si>
  <si>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</si>
  <si>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</si>
  <si>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</si>
  <si>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</si>
  <si>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</si>
  <si>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</si>
  <si>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</si>
  <si>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</si>
  <si>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</si>
  <si>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</si>
  <si>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</si>
  <si>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</si>
  <si>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</si>
  <si>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</si>
  <si>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</si>
  <si>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</si>
  <si>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</si>
  <si>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</si>
  <si>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</si>
  <si>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</si>
  <si>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</si>
  <si>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</si>
  <si>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</si>
  <si>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</si>
  <si>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</si>
  <si>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</si>
  <si>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</si>
  <si>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</si>
  <si>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</si>
  <si>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</si>
  <si>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</si>
  <si>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</si>
  <si>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</si>
  <si>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</si>
  <si>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</si>
  <si>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</si>
  <si>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</si>
  <si>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</si>
  <si>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</si>
  <si>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</si>
  <si>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</si>
  <si>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</si>
  <si>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</si>
  <si>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</si>
  <si>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</si>
  <si>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</si>
  <si>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</si>
  <si>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</si>
  <si>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</si>
  <si>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</si>
  <si>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</si>
  <si>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</si>
  <si>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</si>
  <si>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</si>
  <si>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</si>
  <si>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</si>
  <si>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</si>
  <si>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</si>
  <si>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</si>
  <si>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</si>
  <si>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</si>
  <si>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</si>
  <si>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</si>
  <si>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</si>
  <si>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</si>
  <si>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</si>
  <si>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</si>
  <si>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長崎県佐世保市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</si>
  <si>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</si>
  <si>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</si>
  <si>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</si>
  <si>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</si>
  <si>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</si>
  <si>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</si>
  <si>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</si>
  <si>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</si>
  <si>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</si>
  <si>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</si>
  <si>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</si>
  <si>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</si>
  <si>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</si>
  <si>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</si>
  <si>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</si>
  <si>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</si>
  <si>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</si>
  <si>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</si>
  <si>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</si>
  <si>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</si>
  <si>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住宅事業特別会計</t>
    <phoneticPr fontId="5"/>
  </si>
  <si>
    <t>佐世保市等地域交通体系整備事業特別会計</t>
    <phoneticPr fontId="5"/>
  </si>
  <si>
    <t>土地取得事業特別会計</t>
    <phoneticPr fontId="5"/>
  </si>
  <si>
    <t>母子父子寡婦福祉資金貸付事業特別会計</t>
    <phoneticPr fontId="5"/>
  </si>
  <si>
    <t>病院資金貸付事業特別会計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</si>
  <si>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</si>
  <si>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</si>
  <si>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</si>
  <si>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</si>
  <si>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</si>
  <si>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</si>
  <si>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</si>
  <si>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</si>
  <si>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</si>
  <si>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</si>
  <si>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</si>
  <si>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</si>
  <si>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</si>
  <si>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</si>
  <si>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</si>
  <si>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</si>
  <si>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競輪事業特別会計</t>
    <phoneticPr fontId="5"/>
  </si>
  <si>
    <t>水道事業会計</t>
    <phoneticPr fontId="5"/>
  </si>
  <si>
    <t>法適用企業</t>
    <phoneticPr fontId="5"/>
  </si>
  <si>
    <t>下水道事業会計</t>
    <phoneticPr fontId="5"/>
  </si>
  <si>
    <t>集落排水事業特別会計</t>
    <phoneticPr fontId="5"/>
  </si>
  <si>
    <t>法非適用企業</t>
    <phoneticPr fontId="5"/>
  </si>
  <si>
    <t>交通船事業特別会計</t>
    <phoneticPr fontId="5"/>
  </si>
  <si>
    <t>卸売市場事業特別会計</t>
    <phoneticPr fontId="5"/>
  </si>
  <si>
    <t>港湾整備事業特別会計</t>
    <phoneticPr fontId="5"/>
  </si>
  <si>
    <t>工業団地整備事業特別会計</t>
    <phoneticPr fontId="5"/>
  </si>
  <si>
    <t>臨海土地造成事業特別会計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</si>
  <si>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</si>
  <si>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</si>
  <si>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</si>
  <si>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</si>
  <si>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</si>
  <si>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</si>
  <si>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</si>
  <si>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</si>
  <si>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</si>
  <si>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</si>
  <si>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</si>
  <si>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</si>
  <si>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</si>
  <si>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</si>
  <si>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</si>
  <si>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</si>
  <si>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</si>
  <si>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</si>
  <si>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</si>
  <si>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</si>
  <si>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</si>
  <si>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</si>
  <si>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</si>
  <si>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</si>
  <si>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</si>
  <si>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</si>
  <si>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</si>
  <si>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</si>
  <si>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</si>
  <si>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</si>
  <si>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</si>
  <si>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</si>
  <si>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</si>
  <si>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</si>
  <si>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</si>
  <si>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</si>
  <si>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</si>
  <si>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</si>
  <si>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</si>
  <si>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</si>
  <si>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</si>
  <si>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</si>
  <si>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</si>
  <si>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</si>
  <si>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</si>
  <si>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</si>
  <si>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</si>
  <si>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</si>
  <si>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</si>
  <si>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</si>
  <si>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</si>
  <si>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</si>
  <si>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</si>
  <si>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</si>
  <si>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</si>
  <si>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</si>
  <si>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</si>
  <si>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</si>
  <si>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</si>
  <si>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</si>
  <si>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</si>
  <si>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</si>
  <si>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</si>
  <si>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</si>
  <si>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</si>
  <si>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</si>
  <si>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</si>
  <si>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</si>
  <si>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</si>
  <si>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</si>
  <si>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</si>
  <si>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</si>
  <si>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</si>
  <si>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</si>
  <si>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</si>
  <si>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</si>
  <si>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</si>
  <si>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</si>
  <si>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</si>
  <si>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</si>
  <si>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</si>
  <si>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</si>
  <si>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</si>
  <si>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</si>
  <si>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</si>
  <si>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</si>
  <si>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</si>
  <si>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</si>
  <si>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</si>
  <si>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</si>
  <si>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</si>
  <si>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</si>
  <si>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</si>
  <si>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</si>
  <si>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</si>
  <si>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</si>
  <si>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</si>
  <si>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</si>
  <si>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</si>
  <si>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</si>
  <si>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</si>
  <si>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</si>
  <si>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</si>
  <si>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</si>
  <si>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</si>
  <si>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</si>
  <si>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</si>
  <si>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</si>
  <si>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</si>
  <si>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</si>
  <si>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</si>
  <si>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</si>
  <si>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</si>
  <si>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</si>
  <si>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</si>
  <si>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</si>
  <si>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</si>
  <si>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</si>
  <si>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</si>
  <si>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</si>
  <si>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</si>
  <si>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</si>
  <si>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</si>
  <si>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</si>
  <si>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</si>
  <si>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</si>
  <si>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</si>
  <si>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</si>
  <si>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</si>
  <si>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</si>
  <si>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</si>
  <si>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</si>
  <si>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</si>
  <si>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</si>
  <si>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</si>
  <si>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0.85</t>
  </si>
  <si>
    <t>▲ 1.34</t>
  </si>
  <si>
    <t>水道事業会計</t>
  </si>
  <si>
    <t>一般会計</t>
  </si>
  <si>
    <t>下水道事業会計</t>
  </si>
  <si>
    <t>住宅事業特別会計</t>
  </si>
  <si>
    <t>卸売市場事業特別会計</t>
  </si>
  <si>
    <t>競輪事業特別会計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</si>
  <si>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</si>
  <si>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</si>
  <si>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</si>
  <si>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</si>
  <si>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</si>
  <si>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</si>
  <si>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</si>
  <si>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</si>
  <si>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</si>
  <si>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10"/>
  </si>
  <si>
    <t>-</t>
    <phoneticPr fontId="10"/>
  </si>
  <si>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10"/>
  </si>
  <si>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10"/>
  </si>
  <si>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10"/>
  </si>
  <si>
    <t>長崎県市町村総合事務組合（市町村会館馬町別館管理事業特別会計）</t>
    <rPh sb="0" eb="12">
      <t>ナガサキケンシチョウソンソウゴウジムクミアイ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10"/>
  </si>
  <si>
    <t>長崎県市町村総合事務組合（公平委員会事業特別会計）</t>
    <rPh sb="0" eb="12">
      <t>ナガサキケンシチョウソンソウゴウジムクミアイ</t>
    </rPh>
    <rPh sb="13" eb="15">
      <t>コウヘイ</t>
    </rPh>
    <rPh sb="15" eb="18">
      <t>イインカイ</t>
    </rPh>
    <rPh sb="18" eb="20">
      <t>ジギョウ</t>
    </rPh>
    <rPh sb="20" eb="22">
      <t>トクベツ</t>
    </rPh>
    <rPh sb="22" eb="24">
      <t>カイケイ</t>
    </rPh>
    <phoneticPr fontId="10"/>
  </si>
  <si>
    <t>長崎県市町村総合事務組合（行政不服審査会事業特別会計）</t>
    <rPh sb="0" eb="12">
      <t>ナガサキケンシチョウソンソウゴウジムクミアイ</t>
    </rPh>
    <rPh sb="13" eb="15">
      <t>ギョウセイ</t>
    </rPh>
    <rPh sb="15" eb="17">
      <t>フフク</t>
    </rPh>
    <rPh sb="17" eb="19">
      <t>シンサ</t>
    </rPh>
    <rPh sb="19" eb="20">
      <t>カイ</t>
    </rPh>
    <rPh sb="20" eb="22">
      <t>ジギョウ</t>
    </rPh>
    <rPh sb="22" eb="24">
      <t>トクベツ</t>
    </rPh>
    <rPh sb="24" eb="26">
      <t>カイケイ</t>
    </rPh>
    <phoneticPr fontId="10"/>
  </si>
  <si>
    <t>長崎県市町村総合事務組合（交通災害共済事業特別会計）</t>
    <rPh sb="0" eb="12">
      <t>ナガサキケンシチョウソンソウゴウジムクミアイ</t>
    </rPh>
    <rPh sb="13" eb="15">
      <t>コウツウ</t>
    </rPh>
    <rPh sb="15" eb="17">
      <t>サイガイ</t>
    </rPh>
    <rPh sb="17" eb="19">
      <t>キョウサイ</t>
    </rPh>
    <rPh sb="19" eb="21">
      <t>ジギョウ</t>
    </rPh>
    <rPh sb="21" eb="23">
      <t>トクベツ</t>
    </rPh>
    <rPh sb="23" eb="25">
      <t>カイケイ</t>
    </rPh>
    <phoneticPr fontId="10"/>
  </si>
  <si>
    <t>公益社団法人佐世保地域文化事業財団</t>
    <rPh sb="0" eb="2">
      <t>コウエキ</t>
    </rPh>
    <rPh sb="2" eb="4">
      <t>シャダン</t>
    </rPh>
    <rPh sb="4" eb="6">
      <t>ホウジン</t>
    </rPh>
    <rPh sb="6" eb="9">
      <t>サセボ</t>
    </rPh>
    <rPh sb="9" eb="11">
      <t>チイキ</t>
    </rPh>
    <rPh sb="11" eb="13">
      <t>ブンカ</t>
    </rPh>
    <rPh sb="13" eb="15">
      <t>ジギョウ</t>
    </rPh>
    <rPh sb="15" eb="17">
      <t>ザイダン</t>
    </rPh>
    <phoneticPr fontId="10"/>
  </si>
  <si>
    <t>財団法人佐世保市中小企業勤労者福祉サービスセンター</t>
    <rPh sb="0" eb="2">
      <t>ザイダン</t>
    </rPh>
    <rPh sb="2" eb="4">
      <t>ホウジン</t>
    </rPh>
    <rPh sb="4" eb="8">
      <t>サセボシ</t>
    </rPh>
    <rPh sb="8" eb="10">
      <t>チュウショウ</t>
    </rPh>
    <rPh sb="10" eb="12">
      <t>キギョウ</t>
    </rPh>
    <rPh sb="12" eb="15">
      <t>キンロウシャ</t>
    </rPh>
    <rPh sb="15" eb="17">
      <t>フクシ</t>
    </rPh>
    <phoneticPr fontId="10"/>
  </si>
  <si>
    <t>財団法人佐世保観光コンベンション協会</t>
    <rPh sb="0" eb="2">
      <t>ザイダン</t>
    </rPh>
    <rPh sb="2" eb="4">
      <t>ホウジン</t>
    </rPh>
    <rPh sb="4" eb="7">
      <t>サセボ</t>
    </rPh>
    <rPh sb="7" eb="9">
      <t>カンコウ</t>
    </rPh>
    <rPh sb="16" eb="18">
      <t>キョウカイ</t>
    </rPh>
    <phoneticPr fontId="10"/>
  </si>
  <si>
    <t>させぼパール・シー株式会社</t>
    <rPh sb="9" eb="13">
      <t>カブシキガイシャ</t>
    </rPh>
    <phoneticPr fontId="10"/>
  </si>
  <si>
    <t>公益財団法人佐世保市スポーツ協会</t>
    <rPh sb="0" eb="2">
      <t>コウエキ</t>
    </rPh>
    <rPh sb="2" eb="4">
      <t>ザイダン</t>
    </rPh>
    <rPh sb="4" eb="6">
      <t>ホウジン</t>
    </rPh>
    <rPh sb="6" eb="9">
      <t>サセボ</t>
    </rPh>
    <rPh sb="9" eb="10">
      <t>シ</t>
    </rPh>
    <rPh sb="14" eb="16">
      <t>キョウカイ</t>
    </rPh>
    <phoneticPr fontId="10"/>
  </si>
  <si>
    <t>世知原温泉株式会社</t>
    <rPh sb="0" eb="3">
      <t>セチバル</t>
    </rPh>
    <rPh sb="3" eb="5">
      <t>オンセン</t>
    </rPh>
    <rPh sb="5" eb="9">
      <t>カブシキガイシャ</t>
    </rPh>
    <phoneticPr fontId="10"/>
  </si>
  <si>
    <t>宇久観光バス株式会社</t>
    <rPh sb="0" eb="2">
      <t>ウク</t>
    </rPh>
    <rPh sb="2" eb="4">
      <t>カンコウ</t>
    </rPh>
    <rPh sb="6" eb="10">
      <t>カブシキガイシャ</t>
    </rPh>
    <phoneticPr fontId="10"/>
  </si>
  <si>
    <t>させぼバス株式会社</t>
    <rPh sb="5" eb="9">
      <t>カブシキガイシャ</t>
    </rPh>
    <phoneticPr fontId="10"/>
  </si>
  <si>
    <t>地方独立行政法人　北松中央病院</t>
    <rPh sb="0" eb="2">
      <t>チホウ</t>
    </rPh>
    <rPh sb="2" eb="4">
      <t>ドクリツ</t>
    </rPh>
    <rPh sb="4" eb="6">
      <t>ギョウセイ</t>
    </rPh>
    <rPh sb="6" eb="8">
      <t>ホウジン</t>
    </rPh>
    <rPh sb="9" eb="11">
      <t>ホクショウ</t>
    </rPh>
    <rPh sb="11" eb="13">
      <t>チュウオウ</t>
    </rPh>
    <rPh sb="13" eb="15">
      <t>ビョウイン</t>
    </rPh>
    <phoneticPr fontId="10"/>
  </si>
  <si>
    <t>財団法人佐世保市学校給食会</t>
    <rPh sb="0" eb="2">
      <t>ザイダン</t>
    </rPh>
    <rPh sb="2" eb="4">
      <t>ホウジン</t>
    </rPh>
    <rPh sb="4" eb="8">
      <t>サセボシ</t>
    </rPh>
    <rPh sb="8" eb="10">
      <t>ガッコウ</t>
    </rPh>
    <rPh sb="10" eb="12">
      <t>キュウショク</t>
    </rPh>
    <rPh sb="12" eb="13">
      <t>カイ</t>
    </rPh>
    <phoneticPr fontId="10"/>
  </si>
  <si>
    <t>地方独立行政法人　佐世保市総合医療センター</t>
    <rPh sb="0" eb="2">
      <t>チホウ</t>
    </rPh>
    <rPh sb="2" eb="4">
      <t>ドクリツ</t>
    </rPh>
    <rPh sb="4" eb="6">
      <t>ギョウセイ</t>
    </rPh>
    <rPh sb="6" eb="8">
      <t>ホウジン</t>
    </rPh>
    <rPh sb="9" eb="13">
      <t>サセボシ</t>
    </rPh>
    <rPh sb="13" eb="15">
      <t>ソウゴウ</t>
    </rPh>
    <rPh sb="15" eb="17">
      <t>イリョウ</t>
    </rPh>
    <phoneticPr fontId="10"/>
  </si>
  <si>
    <t>公益社団法人長崎県林業公社</t>
    <rPh sb="0" eb="2">
      <t>コウエキ</t>
    </rPh>
    <rPh sb="2" eb="4">
      <t>シャダン</t>
    </rPh>
    <rPh sb="4" eb="6">
      <t>ホウジン</t>
    </rPh>
    <rPh sb="6" eb="9">
      <t>ナガサキケン</t>
    </rPh>
    <rPh sb="9" eb="11">
      <t>リンギョウ</t>
    </rPh>
    <rPh sb="11" eb="13">
      <t>コウシャ</t>
    </rPh>
    <phoneticPr fontId="10"/>
  </si>
  <si>
    <t>松浦鉄道株式会社</t>
    <rPh sb="0" eb="2">
      <t>マツウラ</t>
    </rPh>
    <rPh sb="2" eb="4">
      <t>テツドウ</t>
    </rPh>
    <rPh sb="4" eb="8">
      <t>カブシキガイシャ</t>
    </rPh>
    <phoneticPr fontId="10"/>
  </si>
  <si>
    <t>長崎県住宅供給公社</t>
    <rPh sb="0" eb="3">
      <t>ナガサキケン</t>
    </rPh>
    <rPh sb="3" eb="5">
      <t>ジュウタク</t>
    </rPh>
    <rPh sb="5" eb="7">
      <t>キョウキュウ</t>
    </rPh>
    <rPh sb="7" eb="9">
      <t>コウシャ</t>
    </rPh>
    <phoneticPr fontId="10"/>
  </si>
  <si>
    <t>株式会社西九州させぼパワーズ</t>
    <rPh sb="0" eb="4">
      <t>カブシキガイシャ</t>
    </rPh>
    <rPh sb="4" eb="5">
      <t>ニシ</t>
    </rPh>
    <rPh sb="5" eb="7">
      <t>キュウシュウ</t>
    </rPh>
    <phoneticPr fontId="10"/>
  </si>
  <si>
    <t>施設整備基金</t>
    <rPh sb="0" eb="2">
      <t>シセツ</t>
    </rPh>
    <rPh sb="2" eb="4">
      <t>セイビ</t>
    </rPh>
    <rPh sb="4" eb="6">
      <t>キキン</t>
    </rPh>
    <phoneticPr fontId="2"/>
  </si>
  <si>
    <t>ふるさと佐世保元気基金</t>
    <rPh sb="4" eb="7">
      <t>サセボ</t>
    </rPh>
    <rPh sb="7" eb="9">
      <t>ゲンキ</t>
    </rPh>
    <rPh sb="9" eb="11">
      <t>キキン</t>
    </rPh>
    <phoneticPr fontId="2"/>
  </si>
  <si>
    <t>合併市町村振興基金</t>
    <rPh sb="0" eb="2">
      <t>ガッペイ</t>
    </rPh>
    <rPh sb="2" eb="5">
      <t>シチョウソン</t>
    </rPh>
    <rPh sb="5" eb="7">
      <t>シンコウ</t>
    </rPh>
    <rPh sb="7" eb="9">
      <t>キキン</t>
    </rPh>
    <phoneticPr fontId="2"/>
  </si>
  <si>
    <t>住宅基金</t>
    <rPh sb="0" eb="2">
      <t>ジュウタク</t>
    </rPh>
    <rPh sb="2" eb="4">
      <t>キキン</t>
    </rPh>
    <phoneticPr fontId="2"/>
  </si>
  <si>
    <t>災害補てん基金</t>
    <rPh sb="0" eb="2">
      <t>サイガイ</t>
    </rPh>
    <rPh sb="2" eb="3">
      <t>ホ</t>
    </rPh>
    <rPh sb="5" eb="7">
      <t>キキン</t>
    </rPh>
    <phoneticPr fontId="2"/>
  </si>
  <si>
    <t>-</t>
    <phoneticPr fontId="2"/>
  </si>
  <si>
    <t>-</t>
    <phoneticPr fontId="2"/>
  </si>
  <si>
    <t>-</t>
    <phoneticPr fontId="2"/>
  </si>
  <si>
    <t>-</t>
    <phoneticPr fontId="2"/>
  </si>
  <si>
    <t>〇</t>
    <phoneticPr fontId="10"/>
  </si>
  <si>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</si>
  <si>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</si>
  <si>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</si>
  <si>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</si>
  <si>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</si>
  <si>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令和5年度は令和4年度と比較して0.8ポイント上昇し、類似団体と比較して高い水準となった。これは緊急防災・減災事業などに係る公債費償還に伴う元金償還が増となったこと及び合併特例債償還費、財源対策債償還費に係る交付税措置額の減などによるものである。今後も実質公債費比率は上昇する見込みとなっており、これまで以上に公債費の適正化に取り組んでいく必要がある。</t>
    <rPh sb="60" eb="61">
      <t>カカ</t>
    </rPh>
    <rPh sb="102" eb="103">
      <t>カカ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</si>
  <si>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</si>
  <si>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</si>
  <si>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</si>
  <si>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地方債の発行を抑制してきた結果、将来負担比率は「－」（将来負担なし）となっており、類似団体に比べて財政状況が健全である。一方、有形固定資産減価償却率は類似団体内平均値よりも高いことは上記のとおり。
こういった状況から、財政の健全性を維持しつつ老朽化対策を進める必要があるため、「佐世保市公共施設等総合管理計画」に基づき、施設の総量縮減及び長寿命化の実現を目指している。この計画のもと、長期的な視点から個別施設計画を策定し、財政負担の軽減や平準化により、財政計画との整合を図りながら取り組みを行ってい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</si>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</sst>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58FDC3E-3A6F-4822-BDF4-1F0F13894A9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E8F4-4BFD-B13D-180AE5DD627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101328</c:v>
                </c:pt>
                <c:pt idx="1">
                  <c:v>56448</c:v>
                </c:pt>
                <c:pt idx="2">
                  <c:v>65578</c:v>
                </c:pt>
                <c:pt idx="3">
                  <c:v>72095</c:v>
                </c:pt>
                <c:pt idx="4">
                  <c:v>65065</c:v>
                </c:pt>
              </c:numCache>
            </c:numRef>
          </c:val>
          <c:smooth val="0"/>
          <c:extLst>
            <c:ext xmlns:c16="http://schemas.microsoft.com/office/drawing/2014/chart" uri="{C3380CC4-5D6E-409C-BE32-E72D297353CC}">
              <c16:uniqueId val="{00000001-E8F4-4BFD-B13D-180AE5DD627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5.47</c:v>
                </c:pt>
                <c:pt idx="1">
                  <c:v>7.67</c:v>
                </c:pt>
                <c:pt idx="2">
                  <c:v>7.49</c:v>
                </c:pt>
                <c:pt idx="3">
                  <c:v>7.51</c:v>
                </c:pt>
                <c:pt idx="4">
                  <c:v>6.03</c:v>
                </c:pt>
              </c:numCache>
            </c:numRef>
          </c:val>
          <c:extLst>
            <c:ext xmlns:c16="http://schemas.microsoft.com/office/drawing/2014/chart" uri="{C3380CC4-5D6E-409C-BE32-E72D297353CC}">
              <c16:uniqueId val="{00000000-CFE2-4E7C-96B7-783711A07DD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9.35</c:v>
                </c:pt>
                <c:pt idx="1">
                  <c:v>9.39</c:v>
                </c:pt>
                <c:pt idx="2">
                  <c:v>10.89</c:v>
                </c:pt>
                <c:pt idx="3">
                  <c:v>10.55</c:v>
                </c:pt>
                <c:pt idx="4">
                  <c:v>10.54</c:v>
                </c:pt>
              </c:numCache>
            </c:numRef>
          </c:val>
          <c:extLst>
            <c:ext xmlns:c16="http://schemas.microsoft.com/office/drawing/2014/chart" uri="{C3380CC4-5D6E-409C-BE32-E72D297353CC}">
              <c16:uniqueId val="{00000001-CFE2-4E7C-96B7-783711A07DD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1.31</c:v>
                </c:pt>
                <c:pt idx="1">
                  <c:v>2.46</c:v>
                </c:pt>
                <c:pt idx="2">
                  <c:v>1.72</c:v>
                </c:pt>
                <c:pt idx="3">
                  <c:v>-0.85</c:v>
                </c:pt>
                <c:pt idx="4">
                  <c:v>-1.34</c:v>
                </c:pt>
              </c:numCache>
            </c:numRef>
          </c:val>
          <c:smooth val="0"/>
          <c:extLst>
            <c:ext xmlns:c16="http://schemas.microsoft.com/office/drawing/2014/chart" uri="{C3380CC4-5D6E-409C-BE32-E72D297353CC}">
              <c16:uniqueId val="{00000002-CFE2-4E7C-96B7-783711A07DD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c:v>
                </c:pt>
                <c:pt idx="2">
                  <c:v>#N/A</c:v>
                </c:pt>
                <c:pt idx="3">
                  <c:v>0.5</c:v>
                </c:pt>
                <c:pt idx="4">
                  <c:v>#N/A</c:v>
                </c:pt>
                <c:pt idx="5">
                  <c:v>0.65</c:v>
                </c:pt>
                <c:pt idx="6">
                  <c:v>#N/A</c:v>
                </c:pt>
                <c:pt idx="7">
                  <c:v>0.69</c:v>
                </c:pt>
                <c:pt idx="8">
                  <c:v>#N/A</c:v>
                </c:pt>
                <c:pt idx="9">
                  <c:v>0.25</c:v>
                </c:pt>
              </c:numCache>
            </c:numRef>
          </c:val>
          <c:extLst>
            <c:ext xmlns:c16="http://schemas.microsoft.com/office/drawing/2014/chart" uri="{C3380CC4-5D6E-409C-BE32-E72D297353CC}">
              <c16:uniqueId val="{00000000-841B-4C7D-90B8-CDEC7B2E23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41B-4C7D-90B8-CDEC7B2E2334}"/>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c:v>
                </c:pt>
                <c:pt idx="2">
                  <c:v>#N/A</c:v>
                </c:pt>
                <c:pt idx="3">
                  <c:v>0.1</c:v>
                </c:pt>
                <c:pt idx="4">
                  <c:v>#N/A</c:v>
                </c:pt>
                <c:pt idx="5">
                  <c:v>0.1</c:v>
                </c:pt>
                <c:pt idx="6">
                  <c:v>#N/A</c:v>
                </c:pt>
                <c:pt idx="7">
                  <c:v>0.11</c:v>
                </c:pt>
                <c:pt idx="8">
                  <c:v>#N/A</c:v>
                </c:pt>
                <c:pt idx="9">
                  <c:v>0.12</c:v>
                </c:pt>
              </c:numCache>
            </c:numRef>
          </c:val>
          <c:extLst>
            <c:ext xmlns:c16="http://schemas.microsoft.com/office/drawing/2014/chart" uri="{C3380CC4-5D6E-409C-BE32-E72D297353CC}">
              <c16:uniqueId val="{00000002-841B-4C7D-90B8-CDEC7B2E2334}"/>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0.28000000000000003</c:v>
                </c:pt>
                <c:pt idx="2">
                  <c:v>#N/A</c:v>
                </c:pt>
                <c:pt idx="3">
                  <c:v>0.72</c:v>
                </c:pt>
                <c:pt idx="4">
                  <c:v>#N/A</c:v>
                </c:pt>
                <c:pt idx="5">
                  <c:v>0.68</c:v>
                </c:pt>
                <c:pt idx="6">
                  <c:v>#N/A</c:v>
                </c:pt>
                <c:pt idx="7">
                  <c:v>0.23</c:v>
                </c:pt>
                <c:pt idx="8">
                  <c:v>#N/A</c:v>
                </c:pt>
                <c:pt idx="9">
                  <c:v>0.31</c:v>
                </c:pt>
              </c:numCache>
            </c:numRef>
          </c:val>
          <c:extLst>
            <c:ext xmlns:c16="http://schemas.microsoft.com/office/drawing/2014/chart" uri="{C3380CC4-5D6E-409C-BE32-E72D297353CC}">
              <c16:uniqueId val="{00000003-841B-4C7D-90B8-CDEC7B2E2334}"/>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0.52</c:v>
                </c:pt>
                <c:pt idx="2">
                  <c:v>#N/A</c:v>
                </c:pt>
                <c:pt idx="3">
                  <c:v>1.03</c:v>
                </c:pt>
                <c:pt idx="4">
                  <c:v>#N/A</c:v>
                </c:pt>
                <c:pt idx="5">
                  <c:v>0.91</c:v>
                </c:pt>
                <c:pt idx="6">
                  <c:v>#N/A</c:v>
                </c:pt>
                <c:pt idx="7">
                  <c:v>0.61</c:v>
                </c:pt>
                <c:pt idx="8">
                  <c:v>#N/A</c:v>
                </c:pt>
                <c:pt idx="9">
                  <c:v>0.43</c:v>
                </c:pt>
              </c:numCache>
            </c:numRef>
          </c:val>
          <c:extLst>
            <c:ext xmlns:c16="http://schemas.microsoft.com/office/drawing/2014/chart" uri="{C3380CC4-5D6E-409C-BE32-E72D297353CC}">
              <c16:uniqueId val="{00000004-841B-4C7D-90B8-CDEC7B2E2334}"/>
            </c:ext>
          </c:extLst>
        </c:ser>
        <c:ser>
          <c:idx val="5"/>
          <c:order val="5"/>
          <c:tx>
            <c:strRef>
              <c:f>データシート!$A$32</c:f>
              <c:strCache>
                <c:ptCount val="1"/>
                <c:pt idx="0">
                  <c:v>卸売市場事業特別会計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c:v>
                </c:pt>
                <c:pt idx="2">
                  <c:v>#N/A</c:v>
                </c:pt>
                <c:pt idx="3">
                  <c:v>0.6</c:v>
                </c:pt>
                <c:pt idx="4">
                  <c:v>#N/A</c:v>
                </c:pt>
                <c:pt idx="5">
                  <c:v>0.59</c:v>
                </c:pt>
                <c:pt idx="6">
                  <c:v>#N/A</c:v>
                </c:pt>
                <c:pt idx="7">
                  <c:v>0.6</c:v>
                </c:pt>
                <c:pt idx="8">
                  <c:v>#N/A</c:v>
                </c:pt>
                <c:pt idx="9">
                  <c:v>0.6</c:v>
                </c:pt>
              </c:numCache>
            </c:numRef>
          </c:val>
          <c:extLst>
            <c:ext xmlns:c16="http://schemas.microsoft.com/office/drawing/2014/chart" uri="{C3380CC4-5D6E-409C-BE32-E72D297353CC}">
              <c16:uniqueId val="{00000005-841B-4C7D-90B8-CDEC7B2E2334}"/>
            </c:ext>
          </c:extLst>
        </c:ser>
        <c:ser>
          <c:idx val="6"/>
          <c:order val="6"/>
          <c:tx>
            <c:strRef>
              <c:f>データシート!$A$33</c:f>
              <c:strCache>
                <c:ptCount val="1"/>
                <c:pt idx="0">
                  <c:v>住宅事業特別会計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0.68</c:v>
                </c:pt>
                <c:pt idx="2">
                  <c:v>#N/A</c:v>
                </c:pt>
                <c:pt idx="3">
                  <c:v>0.86</c:v>
                </c:pt>
                <c:pt idx="4">
                  <c:v>#N/A</c:v>
                </c:pt>
                <c:pt idx="5">
                  <c:v>0.61</c:v>
                </c:pt>
                <c:pt idx="6">
                  <c:v>#N/A</c:v>
                </c:pt>
                <c:pt idx="7">
                  <c:v>0.53</c:v>
                </c:pt>
                <c:pt idx="8">
                  <c:v>#N/A</c:v>
                </c:pt>
                <c:pt idx="9">
                  <c:v>0.87</c:v>
                </c:pt>
              </c:numCache>
            </c:numRef>
          </c:val>
          <c:extLst>
            <c:ext xmlns:c16="http://schemas.microsoft.com/office/drawing/2014/chart" uri="{C3380CC4-5D6E-409C-BE32-E72D297353CC}">
              <c16:uniqueId val="{00000006-841B-4C7D-90B8-CDEC7B2E233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4.8</c:v>
                </c:pt>
                <c:pt idx="2">
                  <c:v>#N/A</c:v>
                </c:pt>
                <c:pt idx="3">
                  <c:v>4.72</c:v>
                </c:pt>
                <c:pt idx="4">
                  <c:v>#N/A</c:v>
                </c:pt>
                <c:pt idx="5">
                  <c:v>4.75</c:v>
                </c:pt>
                <c:pt idx="6">
                  <c:v>#N/A</c:v>
                </c:pt>
                <c:pt idx="7">
                  <c:v>4.74</c:v>
                </c:pt>
                <c:pt idx="8">
                  <c:v>#N/A</c:v>
                </c:pt>
                <c:pt idx="9">
                  <c:v>4.83</c:v>
                </c:pt>
              </c:numCache>
            </c:numRef>
          </c:val>
          <c:extLst>
            <c:ext xmlns:c16="http://schemas.microsoft.com/office/drawing/2014/chart" uri="{C3380CC4-5D6E-409C-BE32-E72D297353CC}">
              <c16:uniqueId val="{00000007-841B-4C7D-90B8-CDEC7B2E233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4.75</c:v>
                </c:pt>
                <c:pt idx="2">
                  <c:v>#N/A</c:v>
                </c:pt>
                <c:pt idx="3">
                  <c:v>6.77</c:v>
                </c:pt>
                <c:pt idx="4">
                  <c:v>#N/A</c:v>
                </c:pt>
                <c:pt idx="5">
                  <c:v>6.82</c:v>
                </c:pt>
                <c:pt idx="6">
                  <c:v>#N/A</c:v>
                </c:pt>
                <c:pt idx="7">
                  <c:v>6.89</c:v>
                </c:pt>
                <c:pt idx="8">
                  <c:v>#N/A</c:v>
                </c:pt>
                <c:pt idx="9">
                  <c:v>5.0599999999999996</c:v>
                </c:pt>
              </c:numCache>
            </c:numRef>
          </c:val>
          <c:extLst>
            <c:ext xmlns:c16="http://schemas.microsoft.com/office/drawing/2014/chart" uri="{C3380CC4-5D6E-409C-BE32-E72D297353CC}">
              <c16:uniqueId val="{00000008-841B-4C7D-90B8-CDEC7B2E233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7.09</c:v>
                </c:pt>
                <c:pt idx="2">
                  <c:v>#N/A</c:v>
                </c:pt>
                <c:pt idx="3">
                  <c:v>7.06</c:v>
                </c:pt>
                <c:pt idx="4">
                  <c:v>#N/A</c:v>
                </c:pt>
                <c:pt idx="5">
                  <c:v>6.71</c:v>
                </c:pt>
                <c:pt idx="6">
                  <c:v>#N/A</c:v>
                </c:pt>
                <c:pt idx="7">
                  <c:v>6.51</c:v>
                </c:pt>
                <c:pt idx="8">
                  <c:v>#N/A</c:v>
                </c:pt>
                <c:pt idx="9">
                  <c:v>6.17</c:v>
                </c:pt>
              </c:numCache>
            </c:numRef>
          </c:val>
          <c:extLst>
            <c:ext xmlns:c16="http://schemas.microsoft.com/office/drawing/2014/chart" uri="{C3380CC4-5D6E-409C-BE32-E72D297353CC}">
              <c16:uniqueId val="{00000009-841B-4C7D-90B8-CDEC7B2E233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11280</c:v>
                </c:pt>
                <c:pt idx="5">
                  <c:v>11583</c:v>
                </c:pt>
                <c:pt idx="8">
                  <c:v>11203</c:v>
                </c:pt>
                <c:pt idx="11">
                  <c:v>10881</c:v>
                </c:pt>
                <c:pt idx="14">
                  <c:v>10433</c:v>
                </c:pt>
              </c:numCache>
            </c:numRef>
          </c:val>
          <c:extLst>
            <c:ext xmlns:c16="http://schemas.microsoft.com/office/drawing/2014/chart" uri="{C3380CC4-5D6E-409C-BE32-E72D297353CC}">
              <c16:uniqueId val="{00000000-50EA-4B32-8CCB-D723698D6EE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0EA-4B32-8CCB-D723698D6EE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33</c:v>
                </c:pt>
                <c:pt idx="3">
                  <c:v>28</c:v>
                </c:pt>
                <c:pt idx="6">
                  <c:v>22</c:v>
                </c:pt>
                <c:pt idx="9">
                  <c:v>21</c:v>
                </c:pt>
                <c:pt idx="12">
                  <c:v>18</c:v>
                </c:pt>
              </c:numCache>
            </c:numRef>
          </c:val>
          <c:extLst>
            <c:ext xmlns:c16="http://schemas.microsoft.com/office/drawing/2014/chart" uri="{C3380CC4-5D6E-409C-BE32-E72D297353CC}">
              <c16:uniqueId val="{00000002-50EA-4B32-8CCB-D723698D6EE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EA-4B32-8CCB-D723698D6EE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2238</c:v>
                </c:pt>
                <c:pt idx="3">
                  <c:v>2021</c:v>
                </c:pt>
                <c:pt idx="6">
                  <c:v>1861</c:v>
                </c:pt>
                <c:pt idx="9">
                  <c:v>1778</c:v>
                </c:pt>
                <c:pt idx="12">
                  <c:v>1798</c:v>
                </c:pt>
              </c:numCache>
            </c:numRef>
          </c:val>
          <c:extLst>
            <c:ext xmlns:c16="http://schemas.microsoft.com/office/drawing/2014/chart" uri="{C3380CC4-5D6E-409C-BE32-E72D297353CC}">
              <c16:uniqueId val="{00000004-50EA-4B32-8CCB-D723698D6EE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143</c:v>
                </c:pt>
                <c:pt idx="3">
                  <c:v>143</c:v>
                </c:pt>
                <c:pt idx="6">
                  <c:v>143</c:v>
                </c:pt>
                <c:pt idx="9">
                  <c:v>143</c:v>
                </c:pt>
                <c:pt idx="12">
                  <c:v>143</c:v>
                </c:pt>
              </c:numCache>
            </c:numRef>
          </c:val>
          <c:extLst>
            <c:ext xmlns:c16="http://schemas.microsoft.com/office/drawing/2014/chart" uri="{C3380CC4-5D6E-409C-BE32-E72D297353CC}">
              <c16:uniqueId val="{00000005-50EA-4B32-8CCB-D723698D6EE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0EA-4B32-8CCB-D723698D6EE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11369</c:v>
                </c:pt>
                <c:pt idx="3">
                  <c:v>11250</c:v>
                </c:pt>
                <c:pt idx="6">
                  <c:v>11871</c:v>
                </c:pt>
                <c:pt idx="9">
                  <c:v>11824</c:v>
                </c:pt>
                <c:pt idx="12">
                  <c:v>11648</c:v>
                </c:pt>
              </c:numCache>
            </c:numRef>
          </c:val>
          <c:extLst>
            <c:ext xmlns:c16="http://schemas.microsoft.com/office/drawing/2014/chart" uri="{C3380CC4-5D6E-409C-BE32-E72D297353CC}">
              <c16:uniqueId val="{00000007-50EA-4B32-8CCB-D723698D6EE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2503</c:v>
                </c:pt>
                <c:pt idx="2">
                  <c:v>#N/A</c:v>
                </c:pt>
                <c:pt idx="3">
                  <c:v>#N/A</c:v>
                </c:pt>
                <c:pt idx="4">
                  <c:v>1859</c:v>
                </c:pt>
                <c:pt idx="5">
                  <c:v>#N/A</c:v>
                </c:pt>
                <c:pt idx="6">
                  <c:v>#N/A</c:v>
                </c:pt>
                <c:pt idx="7">
                  <c:v>2694</c:v>
                </c:pt>
                <c:pt idx="8">
                  <c:v>#N/A</c:v>
                </c:pt>
                <c:pt idx="9">
                  <c:v>#N/A</c:v>
                </c:pt>
                <c:pt idx="10">
                  <c:v>2885</c:v>
                </c:pt>
                <c:pt idx="11">
                  <c:v>#N/A</c:v>
                </c:pt>
                <c:pt idx="12">
                  <c:v>#N/A</c:v>
                </c:pt>
                <c:pt idx="13">
                  <c:v>3174</c:v>
                </c:pt>
                <c:pt idx="14">
                  <c:v>#N/A</c:v>
                </c:pt>
              </c:numCache>
            </c:numRef>
          </c:val>
          <c:smooth val="0"/>
          <c:extLst>
            <c:ext xmlns:c16="http://schemas.microsoft.com/office/drawing/2014/chart" uri="{C3380CC4-5D6E-409C-BE32-E72D297353CC}">
              <c16:uniqueId val="{00000008-50EA-4B32-8CCB-D723698D6EE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93393</c:v>
                </c:pt>
                <c:pt idx="5">
                  <c:v>92553</c:v>
                </c:pt>
                <c:pt idx="8">
                  <c:v>91448</c:v>
                </c:pt>
                <c:pt idx="11">
                  <c:v>88427</c:v>
                </c:pt>
                <c:pt idx="14">
                  <c:v>85478</c:v>
                </c:pt>
              </c:numCache>
            </c:numRef>
          </c:val>
          <c:extLst>
            <c:ext xmlns:c16="http://schemas.microsoft.com/office/drawing/2014/chart" uri="{C3380CC4-5D6E-409C-BE32-E72D297353CC}">
              <c16:uniqueId val="{00000000-732D-4B5C-9DF6-E7276A47D94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34903</c:v>
                </c:pt>
                <c:pt idx="5">
                  <c:v>34681</c:v>
                </c:pt>
                <c:pt idx="8">
                  <c:v>36392</c:v>
                </c:pt>
                <c:pt idx="11">
                  <c:v>37006</c:v>
                </c:pt>
                <c:pt idx="14">
                  <c:v>37996</c:v>
                </c:pt>
              </c:numCache>
            </c:numRef>
          </c:val>
          <c:extLst>
            <c:ext xmlns:c16="http://schemas.microsoft.com/office/drawing/2014/chart" uri="{C3380CC4-5D6E-409C-BE32-E72D297353CC}">
              <c16:uniqueId val="{00000001-732D-4B5C-9DF6-E7276A47D94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28564</c:v>
                </c:pt>
                <c:pt idx="5">
                  <c:v>28198</c:v>
                </c:pt>
                <c:pt idx="8">
                  <c:v>30993</c:v>
                </c:pt>
                <c:pt idx="11">
                  <c:v>30964</c:v>
                </c:pt>
                <c:pt idx="14">
                  <c:v>29794</c:v>
                </c:pt>
              </c:numCache>
            </c:numRef>
          </c:val>
          <c:extLst>
            <c:ext xmlns:c16="http://schemas.microsoft.com/office/drawing/2014/chart" uri="{C3380CC4-5D6E-409C-BE32-E72D297353CC}">
              <c16:uniqueId val="{00000002-732D-4B5C-9DF6-E7276A47D94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2D-4B5C-9DF6-E7276A47D94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2D-4B5C-9DF6-E7276A47D94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90</c:v>
                </c:pt>
                <c:pt idx="3">
                  <c:v>108</c:v>
                </c:pt>
                <c:pt idx="6">
                  <c:v>111</c:v>
                </c:pt>
                <c:pt idx="9">
                  <c:v>124</c:v>
                </c:pt>
                <c:pt idx="12">
                  <c:v>141</c:v>
                </c:pt>
              </c:numCache>
            </c:numRef>
          </c:val>
          <c:extLst>
            <c:ext xmlns:c16="http://schemas.microsoft.com/office/drawing/2014/chart" uri="{C3380CC4-5D6E-409C-BE32-E72D297353CC}">
              <c16:uniqueId val="{00000005-732D-4B5C-9DF6-E7276A47D94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14006</c:v>
                </c:pt>
                <c:pt idx="3">
                  <c:v>13454</c:v>
                </c:pt>
                <c:pt idx="6">
                  <c:v>12360</c:v>
                </c:pt>
                <c:pt idx="9">
                  <c:v>12152</c:v>
                </c:pt>
                <c:pt idx="12">
                  <c:v>12115</c:v>
                </c:pt>
              </c:numCache>
            </c:numRef>
          </c:val>
          <c:extLst>
            <c:ext xmlns:c16="http://schemas.microsoft.com/office/drawing/2014/chart" uri="{C3380CC4-5D6E-409C-BE32-E72D297353CC}">
              <c16:uniqueId val="{00000006-732D-4B5C-9DF6-E7276A47D94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32D-4B5C-9DF6-E7276A47D94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25565</c:v>
                </c:pt>
                <c:pt idx="3">
                  <c:v>26030</c:v>
                </c:pt>
                <c:pt idx="6">
                  <c:v>26134</c:v>
                </c:pt>
                <c:pt idx="9">
                  <c:v>27274</c:v>
                </c:pt>
                <c:pt idx="12">
                  <c:v>27370</c:v>
                </c:pt>
              </c:numCache>
            </c:numRef>
          </c:val>
          <c:extLst>
            <c:ext xmlns:c16="http://schemas.microsoft.com/office/drawing/2014/chart" uri="{C3380CC4-5D6E-409C-BE32-E72D297353CC}">
              <c16:uniqueId val="{00000008-732D-4B5C-9DF6-E7276A47D94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1312</c:v>
                </c:pt>
                <c:pt idx="6">
                  <c:v>880</c:v>
                </c:pt>
                <c:pt idx="9">
                  <c:v>838</c:v>
                </c:pt>
                <c:pt idx="12">
                  <c:v>812</c:v>
                </c:pt>
              </c:numCache>
            </c:numRef>
          </c:val>
          <c:extLst>
            <c:ext xmlns:c16="http://schemas.microsoft.com/office/drawing/2014/chart" uri="{C3380CC4-5D6E-409C-BE32-E72D297353CC}">
              <c16:uniqueId val="{00000009-732D-4B5C-9DF6-E7276A47D94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116645</c:v>
                </c:pt>
                <c:pt idx="3">
                  <c:v>114203</c:v>
                </c:pt>
                <c:pt idx="6">
                  <c:v>112936</c:v>
                </c:pt>
                <c:pt idx="9">
                  <c:v>110301</c:v>
                </c:pt>
                <c:pt idx="12">
                  <c:v>106683</c:v>
                </c:pt>
              </c:numCache>
            </c:numRef>
          </c:val>
          <c:extLst>
            <c:ext xmlns:c16="http://schemas.microsoft.com/office/drawing/2014/chart" uri="{C3380CC4-5D6E-409C-BE32-E72D297353CC}">
              <c16:uniqueId val="{0000000A-732D-4B5C-9DF6-E7276A47D94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32D-4B5C-9DF6-E7276A47D94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6729</c:v>
                </c:pt>
                <c:pt idx="1">
                  <c:v>6334</c:v>
                </c:pt>
                <c:pt idx="2">
                  <c:v>6381</c:v>
                </c:pt>
              </c:numCache>
            </c:numRef>
          </c:val>
          <c:extLst>
            <c:ext xmlns:c16="http://schemas.microsoft.com/office/drawing/2014/chart" uri="{C3380CC4-5D6E-409C-BE32-E72D297353CC}">
              <c16:uniqueId val="{00000000-5774-4BE1-9A54-260D8DB7D6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3324</c:v>
                </c:pt>
                <c:pt idx="1">
                  <c:v>3261</c:v>
                </c:pt>
                <c:pt idx="2">
                  <c:v>3236</c:v>
                </c:pt>
              </c:numCache>
            </c:numRef>
          </c:val>
          <c:extLst>
            <c:ext xmlns:c16="http://schemas.microsoft.com/office/drawing/2014/chart" uri="{C3380CC4-5D6E-409C-BE32-E72D297353CC}">
              <c16:uniqueId val="{00000001-5774-4BE1-9A54-260D8DB7D6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13118</c:v>
                </c:pt>
                <c:pt idx="1">
                  <c:v>12953</c:v>
                </c:pt>
                <c:pt idx="2">
                  <c:v>12932</c:v>
                </c:pt>
              </c:numCache>
            </c:numRef>
          </c:val>
          <c:extLst>
            <c:ext xmlns:c16="http://schemas.microsoft.com/office/drawing/2014/chart" uri="{C3380CC4-5D6E-409C-BE32-E72D297353CC}">
              <c16:uniqueId val="{00000002-5774-4BE1-9A54-260D8DB7D67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{2D7D1A13-1147-4A75-BCA5-99160E6DA4B2}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580-45E0-82E9-3F396D55928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{B0FB07D2-6265-43AF-B1B4-06C0D620AE6A}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80-45E0-82E9-3F396D55928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{28717D32-4DE6-4F5D-9376-B55A9BF79996}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80-45E0-82E9-3F396D55928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{EB8875C6-6376-4BF4-99CE-57A46E6B28CF}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80-45E0-82E9-3F396D55928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{BC82C492-F42D-4315-93E4-6DEA46432C53}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80-45E0-82E9-3F396D55928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{6502DBE4-5994-4521-8C6B-20625AD8C611}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580-45E0-82E9-3F396D55928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{2FF0259E-82D2-4822-B70A-AA6DAE6ED0E8}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580-45E0-82E9-3F396D55928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{A796DC59-F33F-4911-9D5B-B24CC1515191}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580-45E0-82E9-3F396D55928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{E695232B-2882-465E-BD60-2752B7315E26}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580-45E0-82E9-3F396D55928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62.9</c:v>
                </c:pt>
                <c:pt idx="8">
                  <c:v>64</c:v>
                </c:pt>
                <c:pt idx="16">
                  <c:v>65.5</c:v>
                </c:pt>
                <c:pt idx="24">
                  <c:v>66.900000000000006</c:v>
                </c:pt>
                <c:pt idx="32">
                  <c:v>65.900000000000006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580-45E0-82E9-3F396D55928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{8A1B5009-6686-42F7-A9B3-F5895A30ECBC}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580-45E0-82E9-3F396D55928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{F998C459-E322-4A72-9E4C-EFFD64409DC7}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80-45E0-82E9-3F396D55928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{33075E54-3087-4CD7-8FFB-7F9468DAC83C}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80-45E0-82E9-3F396D55928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{E29150F2-942E-439A-91CD-9B2E519E0909}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80-45E0-82E9-3F396D55928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{6CC16A3B-C88C-4AEE-B629-AC270417DFB5}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80-45E0-82E9-3F396D55928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{1A9A6118-5E5B-4382-A579-0C66BB7CC007}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580-45E0-82E9-3F396D55928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{F3F507F3-BA7A-4B83-A65C-82E111B6D870}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580-45E0-82E9-3F396D55928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{534F2959-C1C7-4C60-929E-5E84146F6726}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580-45E0-82E9-3F396D55928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{E564806B-9908-464C-A529-9A9CE7ACE7EC}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580-45E0-82E9-3F396D55928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8580-45E0-82E9-3F396D559287}"/>
            </c:ext>
          </c:extLst>
        </c:ser>
        <c:dLbls>
          <c:showLegendKey val="0"/>
          <c:showVal val="1"/>
          <c:showCatName val="0"/>
          <c:showSerName val="0"/>
          <c:showPercent val="0"/>
          <c:showBubbleSize val="0"/>
        </c:dLbls>
        <c:axId val="46179840"/>
        <c:axId val="46181760"/>
      </c:scatterChart>
      <c:valAx>
        <c:axId val="46179840"/>
        <c:scaling>
          <c:orientation val="maxMin"/>
          <c:max val="67"/>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{BB27CC51-800C-441E-87AE-399BD3D87694}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433-4359-B6EC-827F9FD580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{C3E49688-E771-4087-B7FF-612630B6E218}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33-4359-B6EC-827F9FD580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{EDFBE950-C8A3-49D6-97B4-8DEF968053B8}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33-4359-B6EC-827F9FD580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{63043A6B-47DE-4D92-8143-C5C31824B69A}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33-4359-B6EC-827F9FD580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{CA405FD8-1646-45B9-B045-00A3FC457026}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33-4359-B6EC-827F9FD5805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{9B876B25-E72F-4AA7-8224-4303578795F8}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433-4359-B6EC-827F9FD5805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{CAF0811C-7400-4DB8-A367-86949A1C53B0}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433-4359-B6EC-827F9FD5805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{DBB50437-DA1C-4DA2-BD1D-9DAEF9CD9C4F}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433-4359-B6EC-827F9FD5805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{115E074C-D92E-4C65-A80D-D77A178BAEAD}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433-4359-B6EC-827F9FD580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4.3</c:v>
                </c:pt>
                <c:pt idx="16">
                  <c:v>4.5</c:v>
                </c:pt>
                <c:pt idx="24">
                  <c:v>4.7</c:v>
                </c:pt>
                <c:pt idx="32">
                  <c:v>5.5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433-4359-B6EC-827F9FD5805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{A13BA1FB-BDF7-4CBD-9604-C8E93084F1A9}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433-4359-B6EC-827F9FD5805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{35EDAF80-75E5-490C-81C5-96F203AB9D5A}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33-4359-B6EC-827F9FD580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{24E88A60-BFE5-48CC-B495-D17712B158C4}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33-4359-B6EC-827F9FD580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{A1987FB0-768A-44EF-A503-4BCB4BAFB2A9}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33-4359-B6EC-827F9FD580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{3E5FE9A5-6C63-4203-93B2-C916360FC132}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33-4359-B6EC-827F9FD5805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{7CB954C1-2635-4278-9329-E7F6FDAA41ED}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433-4359-B6EC-827F9FD5805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{23F1C73F-A02B-42D4-A971-DB2776BC90FE}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433-4359-B6EC-827F9FD58058}"/>
                </c:ext>
              </c:extLst>
            </c:dLbl>
            <c:dLbl>
              <c:idx val="24"/>
              <c:layout>
                <c:manualLayout>
                  <c:x val="-4.4905057365901176E-2"/>
                  <c:y val="-5.778039286064114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{50A1C31E-77D9-4B93-8C87-B123411AAA45}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433-4359-B6EC-827F9FD58058}"/>
                </c:ext>
              </c:extLst>
            </c:dLbl>
            <c:dLbl>
              <c:idx val="32"/>
              <c:layout>
                <c:manualLayout>
                  <c:x val="-1.8235628084250128E-2"/>
                  <c:y val="-6.705324380251619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{E713AE5B-078A-497D-AAEC-D908D79AAC33}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433-4359-B6EC-827F9FD580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5433-4359-B6EC-827F9FD58058}"/>
            </c:ext>
          </c:extLst>
        </c:ser>
        <c:dLbls>
          <c:showLegendKey val="0"/>
          <c:showVal val="1"/>
          <c:showCatName val="0"/>
          <c:showSerName val="0"/>
          <c:showPercent val="0"/>
          <c:showBubbleSize val="0"/>
        </c:dLbls>
        <c:axId val="84219776"/>
        <c:axId val="84234240"/>
      </c:scatterChart>
      <c:valAx>
        <c:axId val="84219776"/>
        <c:scaling>
          <c:orientation val="maxMin"/>
          <c:max val="5.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元利償還金等については、前年度と比較して約</a:t>
          </a:r>
          <a:r>
            <a:rPr kumimoji="1" lang="en-US" altLang="ja-JP" sz="1200">
              <a:solidFill>
                <a:sysClr val="windowText" lastClr="000000"/>
              </a:solidFill>
              <a:latin typeface="ＭＳ ゴシック" pitchFamily="49" charset="-128"/>
              <a:ea typeface="ＭＳ ゴシック" pitchFamily="49" charset="-128"/>
            </a:rPr>
            <a:t>1</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6</a:t>
          </a:r>
          <a:r>
            <a:rPr kumimoji="1" lang="ja-JP" altLang="en-US" sz="1200">
              <a:solidFill>
                <a:sysClr val="windowText" lastClr="000000"/>
              </a:solidFill>
              <a:latin typeface="ＭＳ ゴシック" pitchFamily="49" charset="-128"/>
              <a:ea typeface="ＭＳ ゴシック" pitchFamily="49" charset="-128"/>
            </a:rPr>
            <a:t>千万円減少した。これは、プライマリーバランスの黒字化を達成し、地方債残高が減少したことなどによるものである。</a:t>
          </a:r>
        </a:p>
        <a:p>
          <a:r>
            <a:rPr kumimoji="1" lang="ja-JP" altLang="en-US" sz="1200">
              <a:solidFill>
                <a:sysClr val="windowText" lastClr="000000"/>
              </a:solidFill>
              <a:latin typeface="ＭＳ ゴシック" pitchFamily="49" charset="-128"/>
              <a:ea typeface="ＭＳ ゴシック" pitchFamily="49" charset="-128"/>
            </a:rPr>
            <a:t>　また、控除財源である算入公債費等については、前年度比で約</a:t>
          </a:r>
          <a:r>
            <a:rPr kumimoji="1" lang="en-US" altLang="ja-JP" sz="1200">
              <a:solidFill>
                <a:sysClr val="windowText" lastClr="000000"/>
              </a:solidFill>
              <a:latin typeface="ＭＳ ゴシック" pitchFamily="49" charset="-128"/>
              <a:ea typeface="ＭＳ ゴシック" pitchFamily="49" charset="-128"/>
            </a:rPr>
            <a:t>4</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千万円の減となった。これは合併特例債などの交付税措置の大きい起債の償還が終了したことなどによるものである。分子合計では前年度と比較して約</a:t>
          </a:r>
          <a:r>
            <a:rPr kumimoji="1" lang="en-US" altLang="ja-JP" sz="1200">
              <a:solidFill>
                <a:sysClr val="windowText" lastClr="000000"/>
              </a:solidFill>
              <a:latin typeface="ＭＳ ゴシック" pitchFamily="49" charset="-128"/>
              <a:ea typeface="ＭＳ ゴシック" pitchFamily="49" charset="-128"/>
            </a:rPr>
            <a:t>2</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9</a:t>
          </a:r>
          <a:r>
            <a:rPr kumimoji="1" lang="ja-JP" altLang="en-US" sz="1200">
              <a:solidFill>
                <a:sysClr val="windowText" lastClr="000000"/>
              </a:solidFill>
              <a:latin typeface="ＭＳ ゴシック" pitchFamily="49" charset="-128"/>
              <a:ea typeface="ＭＳ ゴシック" pitchFamily="49" charset="-128"/>
            </a:rPr>
            <a:t>千万円の増となり、令和</a:t>
          </a:r>
          <a:r>
            <a:rPr kumimoji="1" lang="en-US" altLang="ja-JP" sz="1200">
              <a:solidFill>
                <a:sysClr val="windowText" lastClr="000000"/>
              </a:solidFill>
              <a:latin typeface="ＭＳ ゴシック" pitchFamily="49" charset="-128"/>
              <a:ea typeface="ＭＳ ゴシック" pitchFamily="49" charset="-128"/>
            </a:rPr>
            <a:t>3</a:t>
          </a:r>
          <a:r>
            <a:rPr kumimoji="1" lang="ja-JP" altLang="en-US" sz="1200">
              <a:solidFill>
                <a:sysClr val="windowText" lastClr="000000"/>
              </a:solidFill>
              <a:latin typeface="ＭＳ ゴシック" pitchFamily="49" charset="-128"/>
              <a:ea typeface="ＭＳ ゴシック" pitchFamily="49" charset="-128"/>
            </a:rPr>
            <a:t>年度から令和</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年度の</a:t>
          </a:r>
          <a:r>
            <a:rPr kumimoji="1" lang="en-US" altLang="ja-JP" sz="1200">
              <a:solidFill>
                <a:sysClr val="windowText" lastClr="000000"/>
              </a:solidFill>
              <a:latin typeface="ＭＳ ゴシック" pitchFamily="49" charset="-128"/>
              <a:ea typeface="ＭＳ ゴシック" pitchFamily="49" charset="-128"/>
            </a:rPr>
            <a:t>3</a:t>
          </a:r>
          <a:r>
            <a:rPr kumimoji="1" lang="ja-JP" altLang="en-US" sz="1200">
              <a:solidFill>
                <a:sysClr val="windowText" lastClr="000000"/>
              </a:solidFill>
              <a:latin typeface="ＭＳ ゴシック" pitchFamily="49" charset="-128"/>
              <a:ea typeface="ＭＳ ゴシック" pitchFamily="49" charset="-128"/>
            </a:rPr>
            <a:t>か年平均で算出した令和</a:t>
          </a:r>
          <a:r>
            <a:rPr kumimoji="1" lang="en-US" altLang="ja-JP" sz="1200">
              <a:solidFill>
                <a:sysClr val="windowText" lastClr="000000"/>
              </a:solidFill>
              <a:latin typeface="ＭＳ ゴシック" pitchFamily="49" charset="-128"/>
              <a:ea typeface="ＭＳ ゴシック" pitchFamily="49" charset="-128"/>
            </a:rPr>
            <a:t>4</a:t>
          </a:r>
          <a:r>
            <a:rPr kumimoji="1" lang="ja-JP" altLang="en-US" sz="1200">
              <a:solidFill>
                <a:sysClr val="windowText" lastClr="000000"/>
              </a:solidFill>
              <a:latin typeface="ＭＳ ゴシック" pitchFamily="49" charset="-128"/>
              <a:ea typeface="ＭＳ ゴシック" pitchFamily="49" charset="-128"/>
            </a:rPr>
            <a:t>年度の実質公債費比率は</a:t>
          </a:r>
          <a:r>
            <a:rPr kumimoji="1" lang="en-US" altLang="ja-JP" sz="1200">
              <a:solidFill>
                <a:sysClr val="windowText" lastClr="000000"/>
              </a:solidFill>
              <a:latin typeface="ＭＳ ゴシック" pitchFamily="49" charset="-128"/>
              <a:ea typeface="ＭＳ ゴシック" pitchFamily="49" charset="-128"/>
            </a:rPr>
            <a:t>5.5</a:t>
          </a:r>
          <a:r>
            <a:rPr kumimoji="1" lang="ja-JP" altLang="en-US" sz="1200">
              <a:solidFill>
                <a:sysClr val="windowText" lastClr="000000"/>
              </a:solidFill>
              <a:latin typeface="ＭＳ ゴシック" pitchFamily="49" charset="-128"/>
              <a:ea typeface="ＭＳ ゴシック" pitchFamily="49" charset="-128"/>
            </a:rPr>
            <a:t>％となり、令和</a:t>
          </a:r>
          <a:r>
            <a:rPr kumimoji="1" lang="en-US" altLang="ja-JP" sz="1200">
              <a:solidFill>
                <a:sysClr val="windowText" lastClr="000000"/>
              </a:solidFill>
              <a:latin typeface="ＭＳ ゴシック" pitchFamily="49" charset="-128"/>
              <a:ea typeface="ＭＳ ゴシック" pitchFamily="49" charset="-128"/>
            </a:rPr>
            <a:t>4</a:t>
          </a:r>
          <a:r>
            <a:rPr kumimoji="1" lang="ja-JP" altLang="en-US" sz="1200">
              <a:solidFill>
                <a:sysClr val="windowText" lastClr="000000"/>
              </a:solidFill>
              <a:latin typeface="ＭＳ ゴシック" pitchFamily="49" charset="-128"/>
              <a:ea typeface="ＭＳ ゴシック" pitchFamily="49" charset="-128"/>
            </a:rPr>
            <a:t>年度の</a:t>
          </a:r>
          <a:r>
            <a:rPr kumimoji="1" lang="en-US" altLang="ja-JP" sz="1200">
              <a:solidFill>
                <a:sysClr val="windowText" lastClr="000000"/>
              </a:solidFill>
              <a:latin typeface="ＭＳ ゴシック" pitchFamily="49" charset="-128"/>
              <a:ea typeface="ＭＳ ゴシック" pitchFamily="49" charset="-128"/>
            </a:rPr>
            <a:t>4.7</a:t>
          </a:r>
          <a:r>
            <a:rPr kumimoji="1" lang="ja-JP" altLang="en-US" sz="1200">
              <a:solidFill>
                <a:sysClr val="windowText" lastClr="000000"/>
              </a:solidFill>
              <a:latin typeface="ＭＳ ゴシック" pitchFamily="49" charset="-128"/>
              <a:ea typeface="ＭＳ ゴシック" pitchFamily="49" charset="-128"/>
            </a:rPr>
            <a:t>％から</a:t>
          </a:r>
          <a:r>
            <a:rPr kumimoji="1" lang="en-US" altLang="ja-JP" sz="1200">
              <a:solidFill>
                <a:sysClr val="windowText" lastClr="000000"/>
              </a:solidFill>
              <a:latin typeface="ＭＳ ゴシック" pitchFamily="49" charset="-128"/>
              <a:ea typeface="ＭＳ ゴシック" pitchFamily="49" charset="-128"/>
            </a:rPr>
            <a:t>0.8</a:t>
          </a:r>
          <a:r>
            <a:rPr kumimoji="1" lang="ja-JP" altLang="en-US" sz="1200">
              <a:solidFill>
                <a:sysClr val="windowText" lastClr="000000"/>
              </a:solidFill>
              <a:latin typeface="ＭＳ ゴシック" pitchFamily="49" charset="-128"/>
              <a:ea typeface="ＭＳ ゴシック" pitchFamily="49" charset="-128"/>
            </a:rPr>
            <a:t>ポイント改善している。</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減債基金積立不足額については、毎年生じていない。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将来負担額については、一般会計等に係る地方債の現在高が約</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千万円減少した。プライマリーバランスの黒字の達成などが主な要因である。また</a:t>
          </a:r>
          <a:r>
            <a:rPr kumimoji="1" lang="ja-JP" altLang="en-US" sz="1400">
              <a:solidFill>
                <a:srgbClr val="FF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公営企業債等繰入見込額が、下水道事業で</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千万円増加したことなどにより、前年度と比較して約</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億円の増となった。</a:t>
          </a:r>
        </a:p>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また、控除財源である充当可能財源等については、都市計画税や公営住宅使用料の充当可能特定歳入が約</a:t>
          </a:r>
          <a:r>
            <a:rPr kumimoji="1" lang="en-US" altLang="ja-JP" sz="1400">
              <a:solidFill>
                <a:sysClr val="windowText" lastClr="000000"/>
              </a:solidFill>
              <a:latin typeface="ＭＳ ゴシック" pitchFamily="49" charset="-128"/>
              <a:ea typeface="ＭＳ ゴシック" pitchFamily="49" charset="-128"/>
            </a:rPr>
            <a:t>9.9</a:t>
          </a:r>
          <a:r>
            <a:rPr kumimoji="1" lang="ja-JP" altLang="en-US" sz="1400">
              <a:solidFill>
                <a:sysClr val="windowText" lastClr="000000"/>
              </a:solidFill>
              <a:latin typeface="ＭＳ ゴシック" pitchFamily="49" charset="-128"/>
              <a:ea typeface="ＭＳ ゴシック" pitchFamily="49" charset="-128"/>
            </a:rPr>
            <a:t>億円の増となったものの、基準財政需要額算入見込額が地方債残高の減少に伴い</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千万円の減となり、前年度と比較して約</a:t>
          </a:r>
          <a:r>
            <a:rPr kumimoji="1" lang="en-US" altLang="ja-JP" sz="1400">
              <a:solidFill>
                <a:sysClr val="windowText" lastClr="000000"/>
              </a:solidFill>
              <a:latin typeface="ＭＳ ゴシック" pitchFamily="49" charset="-128"/>
              <a:ea typeface="ＭＳ ゴシック" pitchFamily="49" charset="-128"/>
            </a:rPr>
            <a:t>29.5</a:t>
          </a:r>
          <a:r>
            <a:rPr kumimoji="1" lang="ja-JP" altLang="en-US" sz="1400">
              <a:solidFill>
                <a:sysClr val="windowText" lastClr="000000"/>
              </a:solidFill>
              <a:latin typeface="ＭＳ ゴシック" pitchFamily="49" charset="-128"/>
              <a:ea typeface="ＭＳ ゴシック" pitchFamily="49" charset="-128"/>
            </a:rPr>
            <a:t>億円の減となった。</a:t>
          </a:r>
        </a:p>
        <a:p>
          <a:r>
            <a:rPr kumimoji="1" lang="ja-JP" altLang="en-US" sz="1400">
              <a:solidFill>
                <a:sysClr val="windowText" lastClr="000000"/>
              </a:solidFill>
              <a:latin typeface="ＭＳ ゴシック" pitchFamily="49" charset="-128"/>
              <a:ea typeface="ＭＳ ゴシック" pitchFamily="49" charset="-128"/>
            </a:rPr>
            <a:t>　この結果、充当可能財源</a:t>
          </a:r>
          <a:r>
            <a:rPr kumimoji="1" lang="ja-JP" altLang="en-US" sz="1400">
              <a:latin typeface="ＭＳ ゴシック" pitchFamily="49" charset="-128"/>
              <a:ea typeface="ＭＳ ゴシック" pitchFamily="49" charset="-128"/>
            </a:rPr>
            <a:t>が将来負担額を上回っており、引き続き将来負担比率は「－」となった。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長崎県佐世保市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各基金で増減はあったものの、全体額としては前年度比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億円増とほぼ横ばいである。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％を超過する分については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DX</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戦略に基づく事業に充当するという考え方のもと、計画的な基金の運用を行っている。また、施設整備基金においても、今後策定される公共施設の再編に関する実施計画に基づき、計画的に運用していく。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合併市町村振興基金：地域住民の連帯の強化及び地域振興等に資する事業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施設整備基金：施設の整備を推進し、市民の安全及び行政サービスの向上に資する事業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ふるさと佐世保元気基金：恵まれた自然とともに市民が元気で輝くまちづくりに資する事業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年度は、合併市町村振興基金について旧吉井支所庁庁舎解体及び跡地造成経費などの対象事業への基金繰入により残高は減となった。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施設整備基金においては、オフィス改革推進事業や、令和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続き本庁舎のリニューアル事業、前畑崎辺道路整備事業などに充当したことから減となった。また、ふるさと納税寄附金を原資とするふるさと佐世保元気基金において、寄附額に対し対象事業費が少なかったことから残高は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施設整備基金：今後策定される公共施設の再編に関する実施計画に基づき計画的に運用していく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ふるさと佐世保元気基金：寄附者が寄附の際に選択された４つの活用方法に沿った運用を行う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市民会館売払収入や運用益の増及び対象事業への繰入額の減などにより、残高は増加した。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年度緊急経済対策に伴う起債の増発のための繰入が令和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年度で終了したことにより、減少幅は小さくなった。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0FF87C8-4122-489F-829E-1A7CDAFF07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042DE42-79A7-4006-87C6-E58CC34FD5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C6F4281-89BF-4473-8A82-9B2CF0F13D2F}"/>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8676F48-2E92-4A27-86D4-15FAE48F7D7A}"/>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CE565CC-7EEE-4A46-8F3C-31EAC89D50DC}"/>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16B7A1C-D273-49E0-9CF2-37FDAC466231}"/>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0C7ADC5-EA24-44D8-BA0B-B7B38915F33B}"/>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0F8CE8E-74C0-4E99-B1D0-7125111320E8}"/>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2F40E1F9-E249-4543-82F7-CD5D6030F4E2}"/>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0E1C5FC-10C5-40C6-A403-C6BF565C044D}"/>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E0AB5B6-F279-4AA0-835C-33C85636DF22}"/>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3B1784E-6120-406A-ACA4-DDB2D778E5AF}"/>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411C23F-D33C-4B18-8786-997A5DE21916}"/>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0A3D652-8484-465D-BAD0-A93A4B308B49}"/>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8F3E085-02F2-409E-BB18-46B861F1B6F6}"/>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7E33AAA-8D72-4390-ACC8-05D408F41F6A}"/>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00B7F78-324B-4C11-9B31-9B4171B5B91B}"/>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3C46EA1-2E47-4CA8-BB3F-EB7321D8B666}"/>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1D599F0-9D9F-4DC7-8AA7-B6B5CB91930B}"/>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6B54BB0-6072-4909-B215-C7B5D3581FC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B9D2A0A-300F-4D8F-840C-EDFC1A2DEA62}"/>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10F5BF9-D2A8-4F5E-9277-62AD776D4276}"/>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236,906
234,624
426.01
136,710,600
131,857,406
3,649,539
60,543,303
100,844,861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D7A6D2F-07F3-4AD5-8090-21AB88E10F9F}"/>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19A4C64-07FD-4823-8E65-3800AC46AEDD}"/>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1BB72BE-094C-4F40-99B4-C32BE6B2622B}"/>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DF7FA03-91D8-4F9E-BF54-7D42C754CD01}"/>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4F68B86-ED54-4B1B-AD60-9C5BE44261AA}"/>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4A72848-0392-403B-824F-2ECD67B66FEC}"/>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55A4AEE-D76F-4510-954E-BA902EBAA17E}"/>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2823A2E-2957-40F6-A42D-4B614C3C05C7}"/>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FCAE09E-5FEC-479D-B5EE-1E0C09213D63}"/>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4D19E99-8542-4EF6-A4C2-E1A9158A58CD}"/>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4A99B1D-C905-4D4F-A055-10A8A38CB249}"/>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1F2D70F4-5FF9-4B8F-A53D-DEC24C24198D}"/>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AA35EAE-250F-4627-85FE-EE025F9E7948}"/>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9DA7C11-1E76-4898-8242-E1DC3132E739}"/>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0799078-10E2-4F5B-A923-7A8DBFCF147B}"/>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3BFF773-C3B3-451E-A3FA-C7798CE5D12D}"/>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A2D7E37-1BE4-4D4A-BB25-CF399FE34F7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D360BF8-7D5F-4F80-9E5F-97B729BA76B9}"/>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CE1840C-108B-49A3-8586-6060F04F2779}"/>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6207D6A-B2CB-435D-A5B1-AA840C0E616F}"/>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F7BB91C-C5E1-4E2B-B34D-BFD5C60E9B33}"/>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324AF53-1DB0-4705-B18E-F06E8DE500A9}"/>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CF8E8EF-BE88-491D-BA8E-22CEDD208C81}"/>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9868A42-2825-4AF0-A524-3038AA3C7EF4}"/>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F26EC13-17B2-4078-AE0E-D7598356B9B7}"/>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7EC4E13-E472-4FFC-9D04-71D63ED6ED45}"/>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073DBE6-BCA5-49FE-BDE0-E36757EC69B4}"/>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35C0373-85F4-4F8A-A81D-249AE2BFFB4B}"/>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A5DA77E-3686-4841-BAC3-8B275E8238FD}"/>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094D8E3-8738-461C-B918-99B793A052B8}"/>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B006549-EF62-4D25-B303-7EBBA81028B2}"/>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0264ABE-4D91-499A-8A9B-978DD5D01C6C}"/>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EBBD2D2-8F9A-45EE-B8C9-C47971F96E2B}"/>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8194D2C-9578-433E-89D4-150D3BD1CE52}"/>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E01C54F-1A77-486C-BBD7-A3DDCBC9D85E}"/>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有形固定資産減価償却率は、類似団体、全国、及び県の平均よりも高い水準にある。この主な原因として、類似団体等に比べて保有資産が多く、そのため更新の遅れが生じていることが挙げられる。</a:t>
          </a:r>
        </a:p>
        <a:p>
          <a:r>
            <a:rPr kumimoji="1" lang="ja-JP" altLang="en-US" sz="1100">
              <a:latin typeface="ＭＳ Ｐゴシック" panose="020B0600070205080204" pitchFamily="50" charset="-128"/>
              <a:ea typeface="ＭＳ Ｐゴシック" panose="020B0600070205080204" pitchFamily="50" charset="-128"/>
            </a:rPr>
            <a:t>この問題を解決するために「佐世保市公共施設等総合管理計画」に基づく計画的な集約・更新を推進しており、令和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月に同計画の改訂を行い取り組みの更なる推進を図っていることから、年々上昇していた有形固定資産減価償却率は</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年度に下降に転じ、類似団体内平均値との乖離が縮小している。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3ADA3E5-89D2-440F-B065-A1F9E839FB89}"/>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565F8C8-E494-455E-900C-BFF5C79B2596}"/>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289B4EBE-87AE-4C43-8C33-88236082C088}"/>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6215C60B-1B00-4418-80ED-1C7F04795FCE}"/>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A1BEAB78-1F93-4D1D-81A6-505F419980F5}"/>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1BF05696-3050-4732-A799-7E6903CCBC25}"/>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91CFCD9B-BC80-4165-B1A0-A545474480DA}"/>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7021D68E-84EE-419C-BDD2-3632A027BE19}"/>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FEC123A4-BC53-4055-AA20-BAAB4954D37B}"/>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AE137548-C990-4A02-95CB-90CAB5E6C2E5}"/>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6CC4911A-8348-4562-8FE5-950C2F6A8A33}"/>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4DC26CAF-BCEF-4138-B7AE-7AF68CE550B8}"/>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34642A50-C4AE-4A46-A79F-11AC078CECC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B838B685-3F2F-4D7E-BDD2-65DADD098885}"/>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2E5EF9E0-EFB6-4ED5-9B13-D73EAE5E8953}"/>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BA3FDBE5-1332-4069-A076-D7716F81923D}"/>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75" name="直線コネクタ 74">
          <a:extLst>
            <a:ext uri="{FF2B5EF4-FFF2-40B4-BE49-F238E27FC236}">
              <a16:creationId xmlns:a16="http://schemas.microsoft.com/office/drawing/2014/main" id="{84487514-A5DD-4336-87AE-9B97A9C422F6}"/>
            </a:ext>
          </a:extLst>
        </xdr:cNvPr>
        <xdr:cNvCxnSpPr/>
      </xdr:nvCxnSpPr>
      <xdr:spPr>
        <a:xfrm flipV="1">
          <a:off x="4760595" y="4634865"/>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6" name="有形固定資産減価償却率最小値テキスト">
          <a:extLst>
            <a:ext uri="{FF2B5EF4-FFF2-40B4-BE49-F238E27FC236}">
              <a16:creationId xmlns:a16="http://schemas.microsoft.com/office/drawing/2014/main" id="{7A10BC46-C883-45D9-8ED7-34CDBE68ACE2}"/>
            </a:ext>
          </a:extLst>
        </xdr:cNvPr>
        <xdr:cNvSpPr txBox="1"/>
      </xdr:nvSpPr>
      <xdr:spPr>
        <a:xfrm>
          <a:off x="4813300"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7" name="直線コネクタ 76">
          <a:extLst>
            <a:ext uri="{FF2B5EF4-FFF2-40B4-BE49-F238E27FC236}">
              <a16:creationId xmlns:a16="http://schemas.microsoft.com/office/drawing/2014/main" id="{D29DECE8-82C2-4063-9079-8DDCB8B84DD0}"/>
            </a:ext>
          </a:extLst>
        </xdr:cNvPr>
        <xdr:cNvCxnSpPr/>
      </xdr:nvCxnSpPr>
      <xdr:spPr>
        <a:xfrm>
          <a:off x="4673600" y="594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8" name="有形固定資産減価償却率最大値テキスト">
          <a:extLst>
            <a:ext uri="{FF2B5EF4-FFF2-40B4-BE49-F238E27FC236}">
              <a16:creationId xmlns:a16="http://schemas.microsoft.com/office/drawing/2014/main" id="{670A4B66-B192-4602-B19F-E4E6B3C35B36}"/>
            </a:ext>
          </a:extLst>
        </xdr:cNvPr>
        <xdr:cNvSpPr txBox="1"/>
      </xdr:nvSpPr>
      <xdr:spPr>
        <a:xfrm>
          <a:off x="4813300" y="441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9" name="直線コネクタ 78">
          <a:extLst>
            <a:ext uri="{FF2B5EF4-FFF2-40B4-BE49-F238E27FC236}">
              <a16:creationId xmlns:a16="http://schemas.microsoft.com/office/drawing/2014/main" id="{3515C3E9-12D4-424E-AAAF-BFA3BD85B668}"/>
            </a:ext>
          </a:extLst>
        </xdr:cNvPr>
        <xdr:cNvCxnSpPr/>
      </xdr:nvCxnSpPr>
      <xdr:spPr>
        <a:xfrm>
          <a:off x="4673600" y="463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80" name="有形固定資産減価償却率平均値テキスト">
          <a:extLst>
            <a:ext uri="{FF2B5EF4-FFF2-40B4-BE49-F238E27FC236}">
              <a16:creationId xmlns:a16="http://schemas.microsoft.com/office/drawing/2014/main" id="{7167256D-C5C3-4DD0-ACBB-1B3D56DF89CA}"/>
            </a:ext>
          </a:extLst>
        </xdr:cNvPr>
        <xdr:cNvSpPr txBox="1"/>
      </xdr:nvSpPr>
      <xdr:spPr>
        <a:xfrm>
          <a:off x="4813300" y="5270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1" name="フローチャート: 判断 80">
          <a:extLst>
            <a:ext uri="{FF2B5EF4-FFF2-40B4-BE49-F238E27FC236}">
              <a16:creationId xmlns:a16="http://schemas.microsoft.com/office/drawing/2014/main" id="{C939529D-8F72-4C6D-88BA-4B7705DDC31E}"/>
            </a:ext>
          </a:extLst>
        </xdr:cNvPr>
        <xdr:cNvSpPr/>
      </xdr:nvSpPr>
      <xdr:spPr>
        <a:xfrm>
          <a:off x="4711700" y="541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82" name="フローチャート: 判断 81">
          <a:extLst>
            <a:ext uri="{FF2B5EF4-FFF2-40B4-BE49-F238E27FC236}">
              <a16:creationId xmlns:a16="http://schemas.microsoft.com/office/drawing/2014/main" id="{62EDEECF-35A5-4AB1-AC68-696D4DF2E4F6}"/>
            </a:ext>
          </a:extLst>
        </xdr:cNvPr>
        <xdr:cNvSpPr/>
      </xdr:nvSpPr>
      <xdr:spPr>
        <a:xfrm>
          <a:off x="4000500" y="53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3" name="フローチャート: 判断 82">
          <a:extLst>
            <a:ext uri="{FF2B5EF4-FFF2-40B4-BE49-F238E27FC236}">
              <a16:creationId xmlns:a16="http://schemas.microsoft.com/office/drawing/2014/main" id="{DE68453D-96DE-4393-9898-2630567B68D7}"/>
            </a:ext>
          </a:extLst>
        </xdr:cNvPr>
        <xdr:cNvSpPr/>
      </xdr:nvSpPr>
      <xdr:spPr>
        <a:xfrm>
          <a:off x="3238500" y="535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4" name="フローチャート: 判断 83">
          <a:extLst>
            <a:ext uri="{FF2B5EF4-FFF2-40B4-BE49-F238E27FC236}">
              <a16:creationId xmlns:a16="http://schemas.microsoft.com/office/drawing/2014/main" id="{9CB84BAC-EB33-4AA9-B44A-FC70CA459878}"/>
            </a:ext>
          </a:extLst>
        </xdr:cNvPr>
        <xdr:cNvSpPr/>
      </xdr:nvSpPr>
      <xdr:spPr>
        <a:xfrm>
          <a:off x="2476500" y="531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5" name="フローチャート: 判断 84">
          <a:extLst>
            <a:ext uri="{FF2B5EF4-FFF2-40B4-BE49-F238E27FC236}">
              <a16:creationId xmlns:a16="http://schemas.microsoft.com/office/drawing/2014/main" id="{E35C0FA4-AD4D-4E2E-A059-B67B8F2DA8D8}"/>
            </a:ext>
          </a:extLst>
        </xdr:cNvPr>
        <xdr:cNvSpPr/>
      </xdr:nvSpPr>
      <xdr:spPr>
        <a:xfrm>
          <a:off x="1714500" y="527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6FE9C57-D6EB-40E9-8AAA-7F3E02B63ACF}"/>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DF9C3DB-2FB8-45C1-B141-E3168A663A7D}"/>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B3AD0FD-EBAD-456A-BC28-F21883737EBE}"/>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FE319A2-C20B-4465-B49A-AD39422F466C}"/>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380174E-D734-44B0-A313-CFAC52FA651E}"/>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107527</xdr:rowOff>
    </xdr:from>
    <xdr:to>
      <xdr:col>23</xdr:col>
      <xdr:colOff>136525</xdr:colOff>
      <xdr:row>32</xdr:row>
      <xdr:rowOff>37677</xdr:rowOff>
    </xdr:to>
    <xdr:sp macro="" textlink="">
      <xdr:nvSpPr>
        <xdr:cNvPr id="91" name="楕円 90">
          <a:extLst>
            <a:ext uri="{FF2B5EF4-FFF2-40B4-BE49-F238E27FC236}">
              <a16:creationId xmlns:a16="http://schemas.microsoft.com/office/drawing/2014/main" id="{C557FA27-CA2F-4BE5-85F0-EEFF0EDEF69B}"/>
            </a:ext>
          </a:extLst>
        </xdr:cNvPr>
        <xdr:cNvSpPr/>
      </xdr:nvSpPr>
      <xdr:spPr>
        <a:xfrm>
          <a:off x="4711700" y="542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85954</xdr:rowOff>
    </xdr:from>
    <xdr:ext cx="405111" cy="259045"/>
    <xdr:sp macro="" textlink="">
      <xdr:nvSpPr>
        <xdr:cNvPr id="92" name="有形固定資産減価償却率該当値テキスト">
          <a:extLst>
            <a:ext uri="{FF2B5EF4-FFF2-40B4-BE49-F238E27FC236}">
              <a16:creationId xmlns:a16="http://schemas.microsoft.com/office/drawing/2014/main" id="{90E4CF57-FC30-495D-A971-15DC89605D82}"/>
            </a:ext>
          </a:extLst>
        </xdr:cNvPr>
        <xdr:cNvSpPr txBox="1"/>
      </xdr:nvSpPr>
      <xdr:spPr>
        <a:xfrm>
          <a:off x="4813300" y="5400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143510</xdr:rowOff>
    </xdr:from>
    <xdr:to>
      <xdr:col>19</xdr:col>
      <xdr:colOff>187325</xdr:colOff>
      <xdr:row>32</xdr:row>
      <xdr:rowOff>73660</xdr:rowOff>
    </xdr:to>
    <xdr:sp macro="" textlink="">
      <xdr:nvSpPr>
        <xdr:cNvPr id="93" name="楕円 92">
          <a:extLst>
            <a:ext uri="{FF2B5EF4-FFF2-40B4-BE49-F238E27FC236}">
              <a16:creationId xmlns:a16="http://schemas.microsoft.com/office/drawing/2014/main" id="{966BA22B-41CB-4492-A54D-81C11B38F0F2}"/>
            </a:ext>
          </a:extLst>
        </xdr:cNvPr>
        <xdr:cNvSpPr/>
      </xdr:nvSpPr>
      <xdr:spPr>
        <a:xfrm>
          <a:off x="4000500" y="545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158327</xdr:rowOff>
    </xdr:from>
    <xdr:to>
      <xdr:col>23</xdr:col>
      <xdr:colOff>85725</xdr:colOff>
      <xdr:row>32</xdr:row>
      <xdr:rowOff>22860</xdr:rowOff>
    </xdr:to>
    <xdr:cxnSp macro="">
      <xdr:nvCxnSpPr>
        <xdr:cNvPr id="94" name="直線コネクタ 93">
          <a:extLst>
            <a:ext uri="{FF2B5EF4-FFF2-40B4-BE49-F238E27FC236}">
              <a16:creationId xmlns:a16="http://schemas.microsoft.com/office/drawing/2014/main" id="{C9D07A89-D38F-4578-A530-A6BBF8F49D92}"/>
            </a:ext>
          </a:extLst>
        </xdr:cNvPr>
        <xdr:cNvCxnSpPr/>
      </xdr:nvCxnSpPr>
      <xdr:spPr>
        <a:xfrm flipV="1">
          <a:off x="4051300" y="5473277"/>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93133</xdr:rowOff>
    </xdr:from>
    <xdr:to>
      <xdr:col>15</xdr:col>
      <xdr:colOff>187325</xdr:colOff>
      <xdr:row>32</xdr:row>
      <xdr:rowOff>23283</xdr:rowOff>
    </xdr:to>
    <xdr:sp macro="" textlink="">
      <xdr:nvSpPr>
        <xdr:cNvPr id="95" name="楕円 94">
          <a:extLst>
            <a:ext uri="{FF2B5EF4-FFF2-40B4-BE49-F238E27FC236}">
              <a16:creationId xmlns:a16="http://schemas.microsoft.com/office/drawing/2014/main" id="{FBB2AC4B-E77F-47F0-BDB5-8C93595064E6}"/>
            </a:ext>
          </a:extLst>
        </xdr:cNvPr>
        <xdr:cNvSpPr/>
      </xdr:nvSpPr>
      <xdr:spPr>
        <a:xfrm>
          <a:off x="3238500" y="540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143933</xdr:rowOff>
    </xdr:from>
    <xdr:to>
      <xdr:col>19</xdr:col>
      <xdr:colOff>136525</xdr:colOff>
      <xdr:row>32</xdr:row>
      <xdr:rowOff>22860</xdr:rowOff>
    </xdr:to>
    <xdr:cxnSp macro="">
      <xdr:nvCxnSpPr>
        <xdr:cNvPr id="96" name="直線コネクタ 95">
          <a:extLst>
            <a:ext uri="{FF2B5EF4-FFF2-40B4-BE49-F238E27FC236}">
              <a16:creationId xmlns:a16="http://schemas.microsoft.com/office/drawing/2014/main" id="{0C6CBD37-F24E-4E00-8263-59E5282DC68B}"/>
            </a:ext>
          </a:extLst>
        </xdr:cNvPr>
        <xdr:cNvCxnSpPr/>
      </xdr:nvCxnSpPr>
      <xdr:spPr>
        <a:xfrm>
          <a:off x="3289300" y="545888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39158</xdr:rowOff>
    </xdr:from>
    <xdr:to>
      <xdr:col>11</xdr:col>
      <xdr:colOff>187325</xdr:colOff>
      <xdr:row>31</xdr:row>
      <xdr:rowOff>140758</xdr:rowOff>
    </xdr:to>
    <xdr:sp macro="" textlink="">
      <xdr:nvSpPr>
        <xdr:cNvPr id="97" name="楕円 96">
          <a:extLst>
            <a:ext uri="{FF2B5EF4-FFF2-40B4-BE49-F238E27FC236}">
              <a16:creationId xmlns:a16="http://schemas.microsoft.com/office/drawing/2014/main" id="{C695E437-2509-414E-AD01-5DD09E7A3C35}"/>
            </a:ext>
          </a:extLst>
        </xdr:cNvPr>
        <xdr:cNvSpPr/>
      </xdr:nvSpPr>
      <xdr:spPr>
        <a:xfrm>
          <a:off x="2476500" y="53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89958</xdr:rowOff>
    </xdr:from>
    <xdr:to>
      <xdr:col>15</xdr:col>
      <xdr:colOff>136525</xdr:colOff>
      <xdr:row>31</xdr:row>
      <xdr:rowOff>143933</xdr:rowOff>
    </xdr:to>
    <xdr:cxnSp macro="">
      <xdr:nvCxnSpPr>
        <xdr:cNvPr id="98" name="直線コネクタ 97">
          <a:extLst>
            <a:ext uri="{FF2B5EF4-FFF2-40B4-BE49-F238E27FC236}">
              <a16:creationId xmlns:a16="http://schemas.microsoft.com/office/drawing/2014/main" id="{925A8947-0D88-4B9A-BCD2-E639096CE4AF}"/>
            </a:ext>
          </a:extLst>
        </xdr:cNvPr>
        <xdr:cNvCxnSpPr/>
      </xdr:nvCxnSpPr>
      <xdr:spPr>
        <a:xfrm>
          <a:off x="2527300" y="540490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171027</xdr:rowOff>
    </xdr:from>
    <xdr:to>
      <xdr:col>7</xdr:col>
      <xdr:colOff>187325</xdr:colOff>
      <xdr:row>31</xdr:row>
      <xdr:rowOff>101177</xdr:rowOff>
    </xdr:to>
    <xdr:sp macro="" textlink="">
      <xdr:nvSpPr>
        <xdr:cNvPr id="99" name="楕円 98">
          <a:extLst>
            <a:ext uri="{FF2B5EF4-FFF2-40B4-BE49-F238E27FC236}">
              <a16:creationId xmlns:a16="http://schemas.microsoft.com/office/drawing/2014/main" id="{E146746F-93D4-4CEA-AA30-02E00D4EB01B}"/>
            </a:ext>
          </a:extLst>
        </xdr:cNvPr>
        <xdr:cNvSpPr/>
      </xdr:nvSpPr>
      <xdr:spPr>
        <a:xfrm>
          <a:off x="1714500" y="53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50377</xdr:rowOff>
    </xdr:from>
    <xdr:to>
      <xdr:col>11</xdr:col>
      <xdr:colOff>136525</xdr:colOff>
      <xdr:row>31</xdr:row>
      <xdr:rowOff>89958</xdr:rowOff>
    </xdr:to>
    <xdr:cxnSp macro="">
      <xdr:nvCxnSpPr>
        <xdr:cNvPr id="100" name="直線コネクタ 99">
          <a:extLst>
            <a:ext uri="{FF2B5EF4-FFF2-40B4-BE49-F238E27FC236}">
              <a16:creationId xmlns:a16="http://schemas.microsoft.com/office/drawing/2014/main" id="{81572D26-C098-424F-B651-29F0A8E26FC3}"/>
            </a:ext>
          </a:extLst>
        </xdr:cNvPr>
        <xdr:cNvCxnSpPr/>
      </xdr:nvCxnSpPr>
      <xdr:spPr>
        <a:xfrm>
          <a:off x="1765300" y="536532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101" name="n_1aveValue有形固定資産減価償却率">
          <a:extLst>
            <a:ext uri="{FF2B5EF4-FFF2-40B4-BE49-F238E27FC236}">
              <a16:creationId xmlns:a16="http://schemas.microsoft.com/office/drawing/2014/main" id="{229FAE9A-1A26-44EE-91B1-D254D7ABEC2B}"/>
            </a:ext>
          </a:extLst>
        </xdr:cNvPr>
        <xdr:cNvSpPr txBox="1"/>
      </xdr:nvSpPr>
      <xdr:spPr>
        <a:xfrm>
          <a:off x="3836044" y="5161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102" name="n_2aveValue有形固定資産減価償却率">
          <a:extLst>
            <a:ext uri="{FF2B5EF4-FFF2-40B4-BE49-F238E27FC236}">
              <a16:creationId xmlns:a16="http://schemas.microsoft.com/office/drawing/2014/main" id="{5B52123A-36A3-4801-BD59-DC7C18837F74}"/>
            </a:ext>
          </a:extLst>
        </xdr:cNvPr>
        <xdr:cNvSpPr txBox="1"/>
      </xdr:nvSpPr>
      <xdr:spPr>
        <a:xfrm>
          <a:off x="3086744" y="512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103" name="n_3aveValue有形固定資産減価償却率">
          <a:extLst>
            <a:ext uri="{FF2B5EF4-FFF2-40B4-BE49-F238E27FC236}">
              <a16:creationId xmlns:a16="http://schemas.microsoft.com/office/drawing/2014/main" id="{4E290513-11A3-4C29-9617-A2BF5A53BD3A}"/>
            </a:ext>
          </a:extLst>
        </xdr:cNvPr>
        <xdr:cNvSpPr txBox="1"/>
      </xdr:nvSpPr>
      <xdr:spPr>
        <a:xfrm>
          <a:off x="2324744" y="50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104" name="n_4aveValue有形固定資産減価償却率">
          <a:extLst>
            <a:ext uri="{FF2B5EF4-FFF2-40B4-BE49-F238E27FC236}">
              <a16:creationId xmlns:a16="http://schemas.microsoft.com/office/drawing/2014/main" id="{A75A0D11-A2DC-4191-BB14-11CEB933D6B3}"/>
            </a:ext>
          </a:extLst>
        </xdr:cNvPr>
        <xdr:cNvSpPr txBox="1"/>
      </xdr:nvSpPr>
      <xdr:spPr>
        <a:xfrm>
          <a:off x="1562744" y="5050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64787</xdr:rowOff>
    </xdr:from>
    <xdr:ext cx="405111" cy="259045"/>
    <xdr:sp macro="" textlink="">
      <xdr:nvSpPr>
        <xdr:cNvPr id="105" name="n_1mainValue有形固定資産減価償却率">
          <a:extLst>
            <a:ext uri="{FF2B5EF4-FFF2-40B4-BE49-F238E27FC236}">
              <a16:creationId xmlns:a16="http://schemas.microsoft.com/office/drawing/2014/main" id="{F18D4B7A-04FA-4626-BA61-DDEAD2FFE405}"/>
            </a:ext>
          </a:extLst>
        </xdr:cNvPr>
        <xdr:cNvSpPr txBox="1"/>
      </xdr:nvSpPr>
      <xdr:spPr>
        <a:xfrm>
          <a:off x="3836044"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14410</xdr:rowOff>
    </xdr:from>
    <xdr:ext cx="405111" cy="259045"/>
    <xdr:sp macro="" textlink="">
      <xdr:nvSpPr>
        <xdr:cNvPr id="106" name="n_2mainValue有形固定資産減価償却率">
          <a:extLst>
            <a:ext uri="{FF2B5EF4-FFF2-40B4-BE49-F238E27FC236}">
              <a16:creationId xmlns:a16="http://schemas.microsoft.com/office/drawing/2014/main" id="{A8502501-391C-4E47-9054-06F6A52D9288}"/>
            </a:ext>
          </a:extLst>
        </xdr:cNvPr>
        <xdr:cNvSpPr txBox="1"/>
      </xdr:nvSpPr>
      <xdr:spPr>
        <a:xfrm>
          <a:off x="3086744" y="5500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131885</xdr:rowOff>
    </xdr:from>
    <xdr:ext cx="405111" cy="259045"/>
    <xdr:sp macro="" textlink="">
      <xdr:nvSpPr>
        <xdr:cNvPr id="107" name="n_3mainValue有形固定資産減価償却率">
          <a:extLst>
            <a:ext uri="{FF2B5EF4-FFF2-40B4-BE49-F238E27FC236}">
              <a16:creationId xmlns:a16="http://schemas.microsoft.com/office/drawing/2014/main" id="{0EDFFC4F-1878-4C43-99D5-CD60F38FAD50}"/>
            </a:ext>
          </a:extLst>
        </xdr:cNvPr>
        <xdr:cNvSpPr txBox="1"/>
      </xdr:nvSpPr>
      <xdr:spPr>
        <a:xfrm>
          <a:off x="2324744" y="54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92304</xdr:rowOff>
    </xdr:from>
    <xdr:ext cx="405111" cy="259045"/>
    <xdr:sp macro="" textlink="">
      <xdr:nvSpPr>
        <xdr:cNvPr id="108" name="n_4mainValue有形固定資産減価償却率">
          <a:extLst>
            <a:ext uri="{FF2B5EF4-FFF2-40B4-BE49-F238E27FC236}">
              <a16:creationId xmlns:a16="http://schemas.microsoft.com/office/drawing/2014/main" id="{228956A6-530A-4D1E-9BB4-F23174894331}"/>
            </a:ext>
          </a:extLst>
        </xdr:cNvPr>
        <xdr:cNvSpPr txBox="1"/>
      </xdr:nvSpPr>
      <xdr:spPr>
        <a:xfrm>
          <a:off x="1562744" y="5407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7105F5A8-2683-4D24-8BE0-32D1AF6CFD5F}"/>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49A71FDF-F5CA-48CB-AA94-72FBFF6F549F}"/>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7F8E5763-9705-499B-8AB3-656BAE545AFF}"/>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80FA367C-D5FE-4343-BB01-25ADADE1376D}"/>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AE71ED62-626B-40A2-9A1A-FD6226F90CAE}"/>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F3C7AB85-0C4A-40C3-B72D-46273405F07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B8FF1ADD-361E-4415-9F92-475165F139DF}"/>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2B7E18B1-C1FD-444B-BA3C-02B32CC9DFCF}"/>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8265A955-1540-4DB8-8790-A5F00A276D43}"/>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5F536B8D-6731-4532-A0BE-B928BFCF2DDD}"/>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BC9E5E10-781A-44F4-A28B-3975D7DE98B9}"/>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C771D3AE-E5FD-41B7-B080-D7000771B1A7}"/>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7E1046DE-137B-4043-B640-6BBD7832130D}"/>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債務償還比率は類似団体平均を下回っており、主な要因としては、計画的な地方債の借入および交付税措置の高い地方債の借入を行ったことなどにより将来の負担を抑えていることなどが要因と考えられる。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43E657CF-8613-4DA0-A9AF-2A04A0FAE9AE}"/>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82F4BE2B-A863-4DFA-B96D-86D1460FB825}"/>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23AD6022-05DE-41BC-B40A-A27A4F6C3296}"/>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3C720BBF-96EC-4151-85FB-8BC73058403A}"/>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967D6E9A-3DC0-483C-9AC8-84D786AD50E3}"/>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AF1F94EC-C6BE-4E1A-9B29-CA06F5F70F2C}"/>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59AA59C7-3853-4BFE-B47C-B5F864427164}"/>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7C74C598-D354-449C-B931-66AA4F4288BE}"/>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18FD01B0-FEA8-4D2B-8E13-2CAA0D817913}"/>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A87C99C8-3116-4EF3-B72E-63EBF2621EF6}"/>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6CE0C99E-4E25-4A11-95F1-805EB33A6857}"/>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5002D04D-FC22-4963-9918-815939FBA00A}"/>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1C5AB08A-0FAC-4102-B091-8C375DD69D7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E2EB4BE0-9FE7-493A-8407-7DF0C40B7E03}"/>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1EA86F6A-9EEF-4E86-87A6-1E708AF98C1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37" name="直線コネクタ 136">
          <a:extLst>
            <a:ext uri="{FF2B5EF4-FFF2-40B4-BE49-F238E27FC236}">
              <a16:creationId xmlns:a16="http://schemas.microsoft.com/office/drawing/2014/main" id="{DBAAA835-A8FF-4B33-B9DC-E65A6B58E167}"/>
            </a:ext>
          </a:extLst>
        </xdr:cNvPr>
        <xdr:cNvCxnSpPr/>
      </xdr:nvCxnSpPr>
      <xdr:spPr>
        <a:xfrm flipV="1">
          <a:off x="14793595" y="4541308"/>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38" name="債務償還比率最小値テキスト">
          <a:extLst>
            <a:ext uri="{FF2B5EF4-FFF2-40B4-BE49-F238E27FC236}">
              <a16:creationId xmlns:a16="http://schemas.microsoft.com/office/drawing/2014/main" id="{6601B28C-F0DA-449D-A10C-0DF136857147}"/>
            </a:ext>
          </a:extLst>
        </xdr:cNvPr>
        <xdr:cNvSpPr txBox="1"/>
      </xdr:nvSpPr>
      <xdr:spPr>
        <a:xfrm>
          <a:off x="14846300" y="598578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39" name="直線コネクタ 138">
          <a:extLst>
            <a:ext uri="{FF2B5EF4-FFF2-40B4-BE49-F238E27FC236}">
              <a16:creationId xmlns:a16="http://schemas.microsoft.com/office/drawing/2014/main" id="{2C6212A0-D8ED-4321-A2B9-2E44185D8CB6}"/>
            </a:ext>
          </a:extLst>
        </xdr:cNvPr>
        <xdr:cNvCxnSpPr/>
      </xdr:nvCxnSpPr>
      <xdr:spPr>
        <a:xfrm>
          <a:off x="14706600" y="5981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83A0B54-0FE5-4C7F-BC37-383981E98CED}"/>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758459EB-B77B-4214-AF1C-FC2CAC84734F}"/>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13916</xdr:rowOff>
    </xdr:from>
    <xdr:ext cx="469744" cy="259045"/>
    <xdr:sp macro="" textlink="">
      <xdr:nvSpPr>
        <xdr:cNvPr id="142" name="債務償還比率平均値テキスト">
          <a:extLst>
            <a:ext uri="{FF2B5EF4-FFF2-40B4-BE49-F238E27FC236}">
              <a16:creationId xmlns:a16="http://schemas.microsoft.com/office/drawing/2014/main" id="{6C3BE3C7-EF79-40CC-BE4A-4D20327A8CBE}"/>
            </a:ext>
          </a:extLst>
        </xdr:cNvPr>
        <xdr:cNvSpPr txBox="1"/>
      </xdr:nvSpPr>
      <xdr:spPr>
        <a:xfrm>
          <a:off x="14846300" y="5157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43" name="フローチャート: 判断 142">
          <a:extLst>
            <a:ext uri="{FF2B5EF4-FFF2-40B4-BE49-F238E27FC236}">
              <a16:creationId xmlns:a16="http://schemas.microsoft.com/office/drawing/2014/main" id="{BE5D0C93-51C1-4A26-A94E-D88CC952FB34}"/>
            </a:ext>
          </a:extLst>
        </xdr:cNvPr>
        <xdr:cNvSpPr/>
      </xdr:nvSpPr>
      <xdr:spPr>
        <a:xfrm>
          <a:off x="14744700" y="517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44" name="フローチャート: 判断 143">
          <a:extLst>
            <a:ext uri="{FF2B5EF4-FFF2-40B4-BE49-F238E27FC236}">
              <a16:creationId xmlns:a16="http://schemas.microsoft.com/office/drawing/2014/main" id="{B517406F-48D8-4091-89FA-BBA616E1F27B}"/>
            </a:ext>
          </a:extLst>
        </xdr:cNvPr>
        <xdr:cNvSpPr/>
      </xdr:nvSpPr>
      <xdr:spPr>
        <a:xfrm>
          <a:off x="14033500" y="517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45" name="フローチャート: 判断 144">
          <a:extLst>
            <a:ext uri="{FF2B5EF4-FFF2-40B4-BE49-F238E27FC236}">
              <a16:creationId xmlns:a16="http://schemas.microsoft.com/office/drawing/2014/main" id="{B5617652-859D-4C8C-AD35-04FB84499343}"/>
            </a:ext>
          </a:extLst>
        </xdr:cNvPr>
        <xdr:cNvSpPr/>
      </xdr:nvSpPr>
      <xdr:spPr>
        <a:xfrm>
          <a:off x="13271500" y="509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46" name="フローチャート: 判断 145">
          <a:extLst>
            <a:ext uri="{FF2B5EF4-FFF2-40B4-BE49-F238E27FC236}">
              <a16:creationId xmlns:a16="http://schemas.microsoft.com/office/drawing/2014/main" id="{A100C030-3481-4139-A4F8-6BF8E918187E}"/>
            </a:ext>
          </a:extLst>
        </xdr:cNvPr>
        <xdr:cNvSpPr/>
      </xdr:nvSpPr>
      <xdr:spPr>
        <a:xfrm>
          <a:off x="12509500" y="527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47" name="フローチャート: 判断 146">
          <a:extLst>
            <a:ext uri="{FF2B5EF4-FFF2-40B4-BE49-F238E27FC236}">
              <a16:creationId xmlns:a16="http://schemas.microsoft.com/office/drawing/2014/main" id="{21AA1D1C-E4A6-4BE2-AB04-89A1B563451C}"/>
            </a:ext>
          </a:extLst>
        </xdr:cNvPr>
        <xdr:cNvSpPr/>
      </xdr:nvSpPr>
      <xdr:spPr>
        <a:xfrm>
          <a:off x="11747500" y="528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A0A4E43-0FE3-4650-BA6D-BAD2922E89C2}"/>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33182BA-EC02-4AE7-81F2-5C1A88F8C153}"/>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6290D60-4657-4F91-8D66-D9446F9B3222}"/>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FB03825B-A527-46AF-BFDB-AA94A77A8A01}"/>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AB442AF-2EB4-4FF8-BB4A-7FD7C49AE302}"/>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149726</xdr:rowOff>
    </xdr:from>
    <xdr:to>
      <xdr:col>76</xdr:col>
      <xdr:colOff>73025</xdr:colOff>
      <xdr:row>30</xdr:row>
      <xdr:rowOff>79876</xdr:rowOff>
    </xdr:to>
    <xdr:sp macro="" textlink="">
      <xdr:nvSpPr>
        <xdr:cNvPr id="153" name="楕円 152">
          <a:extLst>
            <a:ext uri="{FF2B5EF4-FFF2-40B4-BE49-F238E27FC236}">
              <a16:creationId xmlns:a16="http://schemas.microsoft.com/office/drawing/2014/main" id="{5AE51F59-D918-48BA-8004-3F743B75AB57}"/>
            </a:ext>
          </a:extLst>
        </xdr:cNvPr>
        <xdr:cNvSpPr/>
      </xdr:nvSpPr>
      <xdr:spPr>
        <a:xfrm>
          <a:off x="14744700" y="51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1153</xdr:rowOff>
    </xdr:from>
    <xdr:ext cx="469744" cy="259045"/>
    <xdr:sp macro="" textlink="">
      <xdr:nvSpPr>
        <xdr:cNvPr id="154" name="債務償還比率該当値テキスト">
          <a:extLst>
            <a:ext uri="{FF2B5EF4-FFF2-40B4-BE49-F238E27FC236}">
              <a16:creationId xmlns:a16="http://schemas.microsoft.com/office/drawing/2014/main" id="{DC1B287C-DBAA-439E-A33B-467CA45998B1}"/>
            </a:ext>
          </a:extLst>
        </xdr:cNvPr>
        <xdr:cNvSpPr txBox="1"/>
      </xdr:nvSpPr>
      <xdr:spPr>
        <a:xfrm>
          <a:off x="14846300" y="497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141090</xdr:rowOff>
    </xdr:from>
    <xdr:to>
      <xdr:col>72</xdr:col>
      <xdr:colOff>123825</xdr:colOff>
      <xdr:row>30</xdr:row>
      <xdr:rowOff>71240</xdr:rowOff>
    </xdr:to>
    <xdr:sp macro="" textlink="">
      <xdr:nvSpPr>
        <xdr:cNvPr id="155" name="楕円 154">
          <a:extLst>
            <a:ext uri="{FF2B5EF4-FFF2-40B4-BE49-F238E27FC236}">
              <a16:creationId xmlns:a16="http://schemas.microsoft.com/office/drawing/2014/main" id="{637F4709-D098-4CDF-9992-FB0AA5E87CDF}"/>
            </a:ext>
          </a:extLst>
        </xdr:cNvPr>
        <xdr:cNvSpPr/>
      </xdr:nvSpPr>
      <xdr:spPr>
        <a:xfrm>
          <a:off x="14033500" y="511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20440</xdr:rowOff>
    </xdr:from>
    <xdr:to>
      <xdr:col>76</xdr:col>
      <xdr:colOff>22225</xdr:colOff>
      <xdr:row>30</xdr:row>
      <xdr:rowOff>29076</xdr:rowOff>
    </xdr:to>
    <xdr:cxnSp macro="">
      <xdr:nvCxnSpPr>
        <xdr:cNvPr id="156" name="直線コネクタ 155">
          <a:extLst>
            <a:ext uri="{FF2B5EF4-FFF2-40B4-BE49-F238E27FC236}">
              <a16:creationId xmlns:a16="http://schemas.microsoft.com/office/drawing/2014/main" id="{A3E9BBE2-F665-45F4-B804-6556EC3B556B}"/>
            </a:ext>
          </a:extLst>
        </xdr:cNvPr>
        <xdr:cNvCxnSpPr/>
      </xdr:nvCxnSpPr>
      <xdr:spPr>
        <a:xfrm>
          <a:off x="14084300" y="5163940"/>
          <a:ext cx="711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54010</xdr:rowOff>
    </xdr:from>
    <xdr:to>
      <xdr:col>68</xdr:col>
      <xdr:colOff>123825</xdr:colOff>
      <xdr:row>29</xdr:row>
      <xdr:rowOff>155610</xdr:rowOff>
    </xdr:to>
    <xdr:sp macro="" textlink="">
      <xdr:nvSpPr>
        <xdr:cNvPr id="157" name="楕円 156">
          <a:extLst>
            <a:ext uri="{FF2B5EF4-FFF2-40B4-BE49-F238E27FC236}">
              <a16:creationId xmlns:a16="http://schemas.microsoft.com/office/drawing/2014/main" id="{C5B6778F-FC1E-46E0-AAA6-A3DBCB252395}"/>
            </a:ext>
          </a:extLst>
        </xdr:cNvPr>
        <xdr:cNvSpPr/>
      </xdr:nvSpPr>
      <xdr:spPr>
        <a:xfrm>
          <a:off x="13271500" y="502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104810</xdr:rowOff>
    </xdr:from>
    <xdr:to>
      <xdr:col>72</xdr:col>
      <xdr:colOff>73025</xdr:colOff>
      <xdr:row>30</xdr:row>
      <xdr:rowOff>20440</xdr:rowOff>
    </xdr:to>
    <xdr:cxnSp macro="">
      <xdr:nvCxnSpPr>
        <xdr:cNvPr id="158" name="直線コネクタ 157">
          <a:extLst>
            <a:ext uri="{FF2B5EF4-FFF2-40B4-BE49-F238E27FC236}">
              <a16:creationId xmlns:a16="http://schemas.microsoft.com/office/drawing/2014/main" id="{B9586526-1E00-4A72-831D-93BD7EDEE10B}"/>
            </a:ext>
          </a:extLst>
        </xdr:cNvPr>
        <xdr:cNvCxnSpPr/>
      </xdr:nvCxnSpPr>
      <xdr:spPr>
        <a:xfrm>
          <a:off x="13322300" y="5076860"/>
          <a:ext cx="762000" cy="8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40047</xdr:rowOff>
    </xdr:from>
    <xdr:to>
      <xdr:col>64</xdr:col>
      <xdr:colOff>123825</xdr:colOff>
      <xdr:row>30</xdr:row>
      <xdr:rowOff>141647</xdr:rowOff>
    </xdr:to>
    <xdr:sp macro="" textlink="">
      <xdr:nvSpPr>
        <xdr:cNvPr id="159" name="楕円 158">
          <a:extLst>
            <a:ext uri="{FF2B5EF4-FFF2-40B4-BE49-F238E27FC236}">
              <a16:creationId xmlns:a16="http://schemas.microsoft.com/office/drawing/2014/main" id="{FDFA38F8-8065-4779-8B6C-971093FFD3B6}"/>
            </a:ext>
          </a:extLst>
        </xdr:cNvPr>
        <xdr:cNvSpPr/>
      </xdr:nvSpPr>
      <xdr:spPr>
        <a:xfrm>
          <a:off x="12509500" y="518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104810</xdr:rowOff>
    </xdr:from>
    <xdr:to>
      <xdr:col>68</xdr:col>
      <xdr:colOff>73025</xdr:colOff>
      <xdr:row>30</xdr:row>
      <xdr:rowOff>90847</xdr:rowOff>
    </xdr:to>
    <xdr:cxnSp macro="">
      <xdr:nvCxnSpPr>
        <xdr:cNvPr id="160" name="直線コネクタ 159">
          <a:extLst>
            <a:ext uri="{FF2B5EF4-FFF2-40B4-BE49-F238E27FC236}">
              <a16:creationId xmlns:a16="http://schemas.microsoft.com/office/drawing/2014/main" id="{51F6AF1A-A2D0-4031-AFF3-501F5EA375B2}"/>
            </a:ext>
          </a:extLst>
        </xdr:cNvPr>
        <xdr:cNvCxnSpPr/>
      </xdr:nvCxnSpPr>
      <xdr:spPr>
        <a:xfrm flipV="1">
          <a:off x="12560300" y="5076860"/>
          <a:ext cx="762000" cy="15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27453</xdr:rowOff>
    </xdr:from>
    <xdr:to>
      <xdr:col>60</xdr:col>
      <xdr:colOff>123825</xdr:colOff>
      <xdr:row>30</xdr:row>
      <xdr:rowOff>129053</xdr:rowOff>
    </xdr:to>
    <xdr:sp macro="" textlink="">
      <xdr:nvSpPr>
        <xdr:cNvPr id="161" name="楕円 160">
          <a:extLst>
            <a:ext uri="{FF2B5EF4-FFF2-40B4-BE49-F238E27FC236}">
              <a16:creationId xmlns:a16="http://schemas.microsoft.com/office/drawing/2014/main" id="{C1639095-CF5B-4775-A335-0DFB28735E29}"/>
            </a:ext>
          </a:extLst>
        </xdr:cNvPr>
        <xdr:cNvSpPr/>
      </xdr:nvSpPr>
      <xdr:spPr>
        <a:xfrm>
          <a:off x="11747500" y="517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78253</xdr:rowOff>
    </xdr:from>
    <xdr:to>
      <xdr:col>64</xdr:col>
      <xdr:colOff>73025</xdr:colOff>
      <xdr:row>30</xdr:row>
      <xdr:rowOff>90847</xdr:rowOff>
    </xdr:to>
    <xdr:cxnSp macro="">
      <xdr:nvCxnSpPr>
        <xdr:cNvPr id="162" name="直線コネクタ 161">
          <a:extLst>
            <a:ext uri="{FF2B5EF4-FFF2-40B4-BE49-F238E27FC236}">
              <a16:creationId xmlns:a16="http://schemas.microsoft.com/office/drawing/2014/main" id="{284392B9-7BEE-4C4D-AD7C-ED18DD98DF00}"/>
            </a:ext>
          </a:extLst>
        </xdr:cNvPr>
        <xdr:cNvCxnSpPr/>
      </xdr:nvCxnSpPr>
      <xdr:spPr>
        <a:xfrm>
          <a:off x="11798300" y="5221753"/>
          <a:ext cx="762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121380</xdr:rowOff>
    </xdr:from>
    <xdr:ext cx="469744" cy="259045"/>
    <xdr:sp macro="" textlink="">
      <xdr:nvSpPr>
        <xdr:cNvPr id="163" name="n_1aveValue債務償還比率">
          <a:extLst>
            <a:ext uri="{FF2B5EF4-FFF2-40B4-BE49-F238E27FC236}">
              <a16:creationId xmlns:a16="http://schemas.microsoft.com/office/drawing/2014/main" id="{D0DDF4C0-2132-4251-9146-62EBCC1EC766}"/>
            </a:ext>
          </a:extLst>
        </xdr:cNvPr>
        <xdr:cNvSpPr txBox="1"/>
      </xdr:nvSpPr>
      <xdr:spPr>
        <a:xfrm>
          <a:off x="13836727" y="526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46534</xdr:rowOff>
    </xdr:from>
    <xdr:ext cx="469744" cy="259045"/>
    <xdr:sp macro="" textlink="">
      <xdr:nvSpPr>
        <xdr:cNvPr id="164" name="n_2aveValue債務償還比率">
          <a:extLst>
            <a:ext uri="{FF2B5EF4-FFF2-40B4-BE49-F238E27FC236}">
              <a16:creationId xmlns:a16="http://schemas.microsoft.com/office/drawing/2014/main" id="{94615561-B140-4F82-BBF4-7578D6C47392}"/>
            </a:ext>
          </a:extLst>
        </xdr:cNvPr>
        <xdr:cNvSpPr txBox="1"/>
      </xdr:nvSpPr>
      <xdr:spPr>
        <a:xfrm>
          <a:off x="13087427" y="519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57040</xdr:rowOff>
    </xdr:from>
    <xdr:ext cx="469744" cy="259045"/>
    <xdr:sp macro="" textlink="">
      <xdr:nvSpPr>
        <xdr:cNvPr id="165" name="n_3aveValue債務償還比率">
          <a:extLst>
            <a:ext uri="{FF2B5EF4-FFF2-40B4-BE49-F238E27FC236}">
              <a16:creationId xmlns:a16="http://schemas.microsoft.com/office/drawing/2014/main" id="{417CC193-D213-494B-BD06-3C9DC9C01B71}"/>
            </a:ext>
          </a:extLst>
        </xdr:cNvPr>
        <xdr:cNvSpPr txBox="1"/>
      </xdr:nvSpPr>
      <xdr:spPr>
        <a:xfrm>
          <a:off x="12325427" y="537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64117</xdr:rowOff>
    </xdr:from>
    <xdr:ext cx="469744" cy="259045"/>
    <xdr:sp macro="" textlink="">
      <xdr:nvSpPr>
        <xdr:cNvPr id="166" name="n_4aveValue債務償還比率">
          <a:extLst>
            <a:ext uri="{FF2B5EF4-FFF2-40B4-BE49-F238E27FC236}">
              <a16:creationId xmlns:a16="http://schemas.microsoft.com/office/drawing/2014/main" id="{BB3C2F9A-B1C2-4F06-BD44-F77D0BDC9F9D}"/>
            </a:ext>
          </a:extLst>
        </xdr:cNvPr>
        <xdr:cNvSpPr txBox="1"/>
      </xdr:nvSpPr>
      <xdr:spPr>
        <a:xfrm>
          <a:off x="11563427" y="53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87767</xdr:rowOff>
    </xdr:from>
    <xdr:ext cx="469744" cy="259045"/>
    <xdr:sp macro="" textlink="">
      <xdr:nvSpPr>
        <xdr:cNvPr id="167" name="n_1mainValue債務償還比率">
          <a:extLst>
            <a:ext uri="{FF2B5EF4-FFF2-40B4-BE49-F238E27FC236}">
              <a16:creationId xmlns:a16="http://schemas.microsoft.com/office/drawing/2014/main" id="{7AE83BF1-4B08-44E6-87B5-5495D78D0AA5}"/>
            </a:ext>
          </a:extLst>
        </xdr:cNvPr>
        <xdr:cNvSpPr txBox="1"/>
      </xdr:nvSpPr>
      <xdr:spPr>
        <a:xfrm>
          <a:off x="13836727" y="488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687</xdr:rowOff>
    </xdr:from>
    <xdr:ext cx="469744" cy="259045"/>
    <xdr:sp macro="" textlink="">
      <xdr:nvSpPr>
        <xdr:cNvPr id="168" name="n_2mainValue債務償還比率">
          <a:extLst>
            <a:ext uri="{FF2B5EF4-FFF2-40B4-BE49-F238E27FC236}">
              <a16:creationId xmlns:a16="http://schemas.microsoft.com/office/drawing/2014/main" id="{52A4089E-FF01-4E90-A388-EE60F36B7E01}"/>
            </a:ext>
          </a:extLst>
        </xdr:cNvPr>
        <xdr:cNvSpPr txBox="1"/>
      </xdr:nvSpPr>
      <xdr:spPr>
        <a:xfrm>
          <a:off x="13087427" y="480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158174</xdr:rowOff>
    </xdr:from>
    <xdr:ext cx="469744" cy="259045"/>
    <xdr:sp macro="" textlink="">
      <xdr:nvSpPr>
        <xdr:cNvPr id="169" name="n_3mainValue債務償還比率">
          <a:extLst>
            <a:ext uri="{FF2B5EF4-FFF2-40B4-BE49-F238E27FC236}">
              <a16:creationId xmlns:a16="http://schemas.microsoft.com/office/drawing/2014/main" id="{0A8C3518-24A8-47E4-B279-191D677BBF46}"/>
            </a:ext>
          </a:extLst>
        </xdr:cNvPr>
        <xdr:cNvSpPr txBox="1"/>
      </xdr:nvSpPr>
      <xdr:spPr>
        <a:xfrm>
          <a:off x="12325427" y="495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145580</xdr:rowOff>
    </xdr:from>
    <xdr:ext cx="469744" cy="259045"/>
    <xdr:sp macro="" textlink="">
      <xdr:nvSpPr>
        <xdr:cNvPr id="170" name="n_4mainValue債務償還比率">
          <a:extLst>
            <a:ext uri="{FF2B5EF4-FFF2-40B4-BE49-F238E27FC236}">
              <a16:creationId xmlns:a16="http://schemas.microsoft.com/office/drawing/2014/main" id="{2FFA2E79-8A77-485B-B454-B921A0EEAEFA}"/>
            </a:ext>
          </a:extLst>
        </xdr:cNvPr>
        <xdr:cNvSpPr txBox="1"/>
      </xdr:nvSpPr>
      <xdr:spPr>
        <a:xfrm>
          <a:off x="11563427" y="494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DBB4B4C9-8901-45C0-B396-8EBF124DF7C8}"/>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FFCC70A-5CAE-4652-AE45-B677AC28C8B3}"/>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3F0700C4-A922-444B-8274-044AEDC66E44}"/>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1962FD60-F080-4F30-ABC2-C63DEF361FD1}"/>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20DB148C-0305-4EA1-B5A8-81593CD676D7}"/>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BB46D680-6CE3-4157-B9B1-A8B6C2611D8C}"/>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7C8095F-3178-40E7-95B9-BCC62423893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7A54B22-224E-4398-A469-338694737DA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945EEC0-7597-4477-B8FD-46A0B9D4715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681B470-C09B-4E5B-998E-4225174C11C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3D03204-27A0-4F93-A309-902538DF199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1A5B71F-1DBF-464D-B05C-5E91247B1DF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66AA6AC-BD15-49CF-BC3D-A4EDEDA922D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769C50E-5E32-4DDD-8A51-D4E3CD3E15E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ACF08F3-F324-47EC-9493-75CE41B10D6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C4CEC4B-4043-440E-864C-A635CEC6BA7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236,906
234,624
426.01
136,710,600
131,857,406
3,649,539
60,543,303
100,844,861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FF03344-7552-4D5D-82E1-BCB22312DF7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9346C06-DEA2-4121-B212-C99951E19DE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E3D80E5-8F2D-469E-9545-3243549DD96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81EC7ED-A2BB-448A-A7A5-ECA1BD59857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1892B58-F0A5-4E27-8B8C-4C95BA4A6B4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79667C3-B58E-4974-8A04-9689BB4F1A4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F572E3F-1D0C-435B-A9CF-7B0371A9892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8EAC9B0-7BE3-4760-9A81-35E6E2F0C6D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040725B-8443-4EC0-8943-A1EB00EB84E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EC25F20-085A-476E-B01A-F087351DFE5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66814CE-B1FB-40F8-BBDE-131DA4B073E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6DB95CE-CD9E-4FAC-815C-1FB88CE1560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E9C5560-0B30-469A-BBD9-C8923048EA0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6B23F7A-0305-4AC8-8EEB-4C8545F6A2C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BC6670E-1EE4-489B-AD99-D2BE5E881D7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872669D-552A-4774-994D-A5C79775151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6D29922-E584-423A-A47B-DD7593DACA0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A27C36F-3695-4751-842A-697A0D00B14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C315B3C-D007-4B76-A39C-85B066C646B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C9815A1-BAD0-4FE1-B292-0201F64748A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94E6166-DA85-4516-8B41-3A2B5168690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E6AF5A4-A876-400A-BC7A-4E54949203A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1A32AC4-4A7C-4B75-B97D-CCEA09B985B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1D5BADC-ECFB-44DE-9FA3-C23419B375C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E23A6FB-823C-4FA3-A57A-B06F5741E68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4D19A54-88E5-4EEC-87A0-2736CB99B32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9D04B52-526D-4A1C-8D16-D66E66C3BE4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BC6DBEB-209C-4846-9486-4BD0372C7FC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57F8621-F6B6-442F-BB1C-4C6C6F76D95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1A51A85-C3AF-4C64-9198-06EB33772C7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86400F7-4464-420C-82F4-FC2928E37A0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338AF91-A864-49A2-8F11-D8185531B22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53FFBE7-4EBD-4D09-96A9-70E75323CC4E}"/>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03E5FC2-4C60-4FAD-9987-6389FAF63C3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0D6D848-3AC1-4E0A-A11D-0553AA215BC1}"/>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22572F9-29C7-43AF-9B04-E8EDE3753716}"/>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C01D5A5-3E0F-4F82-A123-3F1EFDC09F6C}"/>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6E0636C5-B652-4011-8E1F-24A48AA690C8}"/>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F761F11-8A56-419F-B11F-74FF0026E384}"/>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E8249A87-AC4E-45DA-AD5C-02937C7ABF0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32607AA-58E1-4386-9A77-7E5037D870B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D3495A89-5C14-4B70-BF46-A59559F8894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7636C19-48AA-428C-973C-C3CF077DBC0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17C39D02-CBA5-4EFD-A6D9-7389CB5C12D7}"/>
            </a:ext>
          </a:extLst>
        </xdr:cNvPr>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BD7B0655-421F-47E6-A1F1-BD621FB03B3D}"/>
            </a:ext>
          </a:extLst>
        </xdr:cNvPr>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E5314E8A-9F9B-4926-9F0F-BC9FE0C2DD4A}"/>
            </a:ext>
          </a:extLst>
        </xdr:cNvPr>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B77E0A7C-F880-4A46-9B76-FB392374822E}"/>
            </a:ext>
          </a:extLst>
        </xdr:cNvPr>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25533482-CDA5-45D4-A7A5-D1D3CB35E319}"/>
            </a:ext>
          </a:extLst>
        </xdr:cNvPr>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5914E0AE-9E64-4DD3-8C27-249A08C6E7D8}"/>
            </a:ext>
          </a:extLst>
        </xdr:cNvPr>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2E79EBD7-648B-4E9C-8448-20CA38C263E7}"/>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03280787-527A-4033-ADED-08EE7C9C6255}"/>
            </a:ext>
          </a:extLst>
        </xdr:cNvPr>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3FBAA5AB-02E9-457D-A87C-903DBDD0C191}"/>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03C2B944-20BE-4A46-AEFD-0BEA44230487}"/>
            </a:ext>
          </a:extLst>
        </xdr:cNvPr>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067AB909-81F8-4ABC-9AFD-47B265B436AA}"/>
            </a:ext>
          </a:extLst>
        </xdr:cNvPr>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FD461FF-CCBD-4C38-A431-980D5943532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A7D125C-BD1C-4956-AC60-C0B4E09B79E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4EFC85B-1D8C-4076-835F-DA0C3FC1305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5C949DE-B1D4-49FF-8E14-DD67CB605E7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429ED83-9092-4E58-A6BF-5A7EB0DFA45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xdr:rowOff>
    </xdr:from>
    <xdr:to>
      <xdr:col>24</xdr:col>
      <xdr:colOff>114300</xdr:colOff>
      <xdr:row>37</xdr:row>
      <xdr:rowOff>101854</xdr:rowOff>
    </xdr:to>
    <xdr:sp macro="" textlink="">
      <xdr:nvSpPr>
        <xdr:cNvPr id="71" name="楕円 70">
          <a:extLst>
            <a:ext uri="{FF2B5EF4-FFF2-40B4-BE49-F238E27FC236}">
              <a16:creationId xmlns:a16="http://schemas.microsoft.com/office/drawing/2014/main" id="{7A306516-9444-4282-AADB-E6143B53FD0E}"/>
            </a:ext>
          </a:extLst>
        </xdr:cNvPr>
        <xdr:cNvSpPr/>
      </xdr:nvSpPr>
      <xdr:spPr>
        <a:xfrm>
          <a:off x="4584700" y="634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23131</xdr:rowOff>
    </xdr:from>
    <xdr:ext cx="405111" cy="259045"/>
    <xdr:sp macro="" textlink="">
      <xdr:nvSpPr>
        <xdr:cNvPr id="72" name="【道路】&#10;有形固定資産減価償却率該当値テキスト">
          <a:extLst>
            <a:ext uri="{FF2B5EF4-FFF2-40B4-BE49-F238E27FC236}">
              <a16:creationId xmlns:a16="http://schemas.microsoft.com/office/drawing/2014/main" id="{72D1ED2B-D610-483F-AE70-B171886D0815}"/>
            </a:ext>
          </a:extLst>
        </xdr:cNvPr>
        <xdr:cNvSpPr txBox="1"/>
      </xdr:nvSpPr>
      <xdr:spPr>
        <a:xfrm>
          <a:off x="4673600" y="619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107696</xdr:rowOff>
    </xdr:from>
    <xdr:to>
      <xdr:col>20</xdr:col>
      <xdr:colOff>38100</xdr:colOff>
      <xdr:row>37</xdr:row>
      <xdr:rowOff>37846</xdr:rowOff>
    </xdr:to>
    <xdr:sp macro="" textlink="">
      <xdr:nvSpPr>
        <xdr:cNvPr id="73" name="楕円 72">
          <a:extLst>
            <a:ext uri="{FF2B5EF4-FFF2-40B4-BE49-F238E27FC236}">
              <a16:creationId xmlns:a16="http://schemas.microsoft.com/office/drawing/2014/main" id="{CF6FC78B-8A35-415D-B2E5-3C2B636E5799}"/>
            </a:ext>
          </a:extLst>
        </xdr:cNvPr>
        <xdr:cNvSpPr/>
      </xdr:nvSpPr>
      <xdr:spPr>
        <a:xfrm>
          <a:off x="37465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158496</xdr:rowOff>
    </xdr:from>
    <xdr:to>
      <xdr:col>24</xdr:col>
      <xdr:colOff>63500</xdr:colOff>
      <xdr:row>37</xdr:row>
      <xdr:rowOff>51054</xdr:rowOff>
    </xdr:to>
    <xdr:cxnSp macro="">
      <xdr:nvCxnSpPr>
        <xdr:cNvPr id="74" name="直線コネクタ 73">
          <a:extLst>
            <a:ext uri="{FF2B5EF4-FFF2-40B4-BE49-F238E27FC236}">
              <a16:creationId xmlns:a16="http://schemas.microsoft.com/office/drawing/2014/main" id="{AE04648B-C818-4F45-BAF4-B2B0F411B82D}"/>
            </a:ext>
          </a:extLst>
        </xdr:cNvPr>
        <xdr:cNvCxnSpPr/>
      </xdr:nvCxnSpPr>
      <xdr:spPr>
        <a:xfrm>
          <a:off x="3797300" y="633069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91694</xdr:rowOff>
    </xdr:from>
    <xdr:to>
      <xdr:col>15</xdr:col>
      <xdr:colOff>101600</xdr:colOff>
      <xdr:row>37</xdr:row>
      <xdr:rowOff>21844</xdr:rowOff>
    </xdr:to>
    <xdr:sp macro="" textlink="">
      <xdr:nvSpPr>
        <xdr:cNvPr id="75" name="楕円 74">
          <a:extLst>
            <a:ext uri="{FF2B5EF4-FFF2-40B4-BE49-F238E27FC236}">
              <a16:creationId xmlns:a16="http://schemas.microsoft.com/office/drawing/2014/main" id="{163C5AA0-31BC-4830-A4CA-AA50D3C928D4}"/>
            </a:ext>
          </a:extLst>
        </xdr:cNvPr>
        <xdr:cNvSpPr/>
      </xdr:nvSpPr>
      <xdr:spPr>
        <a:xfrm>
          <a:off x="28575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142494</xdr:rowOff>
    </xdr:from>
    <xdr:to>
      <xdr:col>19</xdr:col>
      <xdr:colOff>177800</xdr:colOff>
      <xdr:row>36</xdr:row>
      <xdr:rowOff>158496</xdr:rowOff>
    </xdr:to>
    <xdr:cxnSp macro="">
      <xdr:nvCxnSpPr>
        <xdr:cNvPr id="76" name="直線コネクタ 75">
          <a:extLst>
            <a:ext uri="{FF2B5EF4-FFF2-40B4-BE49-F238E27FC236}">
              <a16:creationId xmlns:a16="http://schemas.microsoft.com/office/drawing/2014/main" id="{91CA87B2-BFEC-409D-9C9E-378064AEF34C}"/>
            </a:ext>
          </a:extLst>
        </xdr:cNvPr>
        <xdr:cNvCxnSpPr/>
      </xdr:nvCxnSpPr>
      <xdr:spPr>
        <a:xfrm>
          <a:off x="2908300" y="631469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59690</xdr:rowOff>
    </xdr:from>
    <xdr:to>
      <xdr:col>10</xdr:col>
      <xdr:colOff>165100</xdr:colOff>
      <xdr:row>36</xdr:row>
      <xdr:rowOff>161290</xdr:rowOff>
    </xdr:to>
    <xdr:sp macro="" textlink="">
      <xdr:nvSpPr>
        <xdr:cNvPr id="77" name="楕円 76">
          <a:extLst>
            <a:ext uri="{FF2B5EF4-FFF2-40B4-BE49-F238E27FC236}">
              <a16:creationId xmlns:a16="http://schemas.microsoft.com/office/drawing/2014/main" id="{42111DE5-6EC2-4669-A2A5-437BE691AB36}"/>
            </a:ext>
          </a:extLst>
        </xdr:cNvPr>
        <xdr:cNvSpPr/>
      </xdr:nvSpPr>
      <xdr:spPr>
        <a:xfrm>
          <a:off x="1968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110490</xdr:rowOff>
    </xdr:from>
    <xdr:to>
      <xdr:col>15</xdr:col>
      <xdr:colOff>50800</xdr:colOff>
      <xdr:row>36</xdr:row>
      <xdr:rowOff>142494</xdr:rowOff>
    </xdr:to>
    <xdr:cxnSp macro="">
      <xdr:nvCxnSpPr>
        <xdr:cNvPr id="78" name="直線コネクタ 77">
          <a:extLst>
            <a:ext uri="{FF2B5EF4-FFF2-40B4-BE49-F238E27FC236}">
              <a16:creationId xmlns:a16="http://schemas.microsoft.com/office/drawing/2014/main" id="{7FB5ACF6-D965-4C00-9E08-459C67AE0A86}"/>
            </a:ext>
          </a:extLst>
        </xdr:cNvPr>
        <xdr:cNvCxnSpPr/>
      </xdr:nvCxnSpPr>
      <xdr:spPr>
        <a:xfrm>
          <a:off x="2019300" y="628269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27686</xdr:rowOff>
    </xdr:from>
    <xdr:to>
      <xdr:col>6</xdr:col>
      <xdr:colOff>38100</xdr:colOff>
      <xdr:row>36</xdr:row>
      <xdr:rowOff>129286</xdr:rowOff>
    </xdr:to>
    <xdr:sp macro="" textlink="">
      <xdr:nvSpPr>
        <xdr:cNvPr id="79" name="楕円 78">
          <a:extLst>
            <a:ext uri="{FF2B5EF4-FFF2-40B4-BE49-F238E27FC236}">
              <a16:creationId xmlns:a16="http://schemas.microsoft.com/office/drawing/2014/main" id="{5382C3F1-5684-4658-B6B1-AB228D3AD9DE}"/>
            </a:ext>
          </a:extLst>
        </xdr:cNvPr>
        <xdr:cNvSpPr/>
      </xdr:nvSpPr>
      <xdr:spPr>
        <a:xfrm>
          <a:off x="1079500" y="61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78486</xdr:rowOff>
    </xdr:from>
    <xdr:to>
      <xdr:col>10</xdr:col>
      <xdr:colOff>114300</xdr:colOff>
      <xdr:row>36</xdr:row>
      <xdr:rowOff>110490</xdr:rowOff>
    </xdr:to>
    <xdr:cxnSp macro="">
      <xdr:nvCxnSpPr>
        <xdr:cNvPr id="80" name="直線コネクタ 79">
          <a:extLst>
            <a:ext uri="{FF2B5EF4-FFF2-40B4-BE49-F238E27FC236}">
              <a16:creationId xmlns:a16="http://schemas.microsoft.com/office/drawing/2014/main" id="{53AB8057-9D4A-4504-A384-2F921F102345}"/>
            </a:ext>
          </a:extLst>
        </xdr:cNvPr>
        <xdr:cNvCxnSpPr/>
      </xdr:nvCxnSpPr>
      <xdr:spPr>
        <a:xfrm>
          <a:off x="1130300" y="625068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a:extLst>
            <a:ext uri="{FF2B5EF4-FFF2-40B4-BE49-F238E27FC236}">
              <a16:creationId xmlns:a16="http://schemas.microsoft.com/office/drawing/2014/main" id="{A887A867-B247-4069-8618-FE46214DFF55}"/>
            </a:ext>
          </a:extLst>
        </xdr:cNvPr>
        <xdr:cNvSpPr txBox="1"/>
      </xdr:nvSpPr>
      <xdr:spPr>
        <a:xfrm>
          <a:off x="3582044"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3E4BC3EE-2330-4C1C-9682-FB0DD6694B39}"/>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51279D62-D689-4D64-9285-BB0264923915}"/>
            </a:ext>
          </a:extLst>
        </xdr:cNvPr>
        <xdr:cNvSpPr txBox="1"/>
      </xdr:nvSpPr>
      <xdr:spPr>
        <a:xfrm>
          <a:off x="1816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a:extLst>
            <a:ext uri="{FF2B5EF4-FFF2-40B4-BE49-F238E27FC236}">
              <a16:creationId xmlns:a16="http://schemas.microsoft.com/office/drawing/2014/main" id="{758A2880-38FE-4B8E-B62F-FAEDBA99F166}"/>
            </a:ext>
          </a:extLst>
        </xdr:cNvPr>
        <xdr:cNvSpPr txBox="1"/>
      </xdr:nvSpPr>
      <xdr:spPr>
        <a:xfrm>
          <a:off x="927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54373</xdr:rowOff>
    </xdr:from>
    <xdr:ext cx="405111" cy="259045"/>
    <xdr:sp macro="" textlink="">
      <xdr:nvSpPr>
        <xdr:cNvPr id="85" name="n_1mainValue【道路】&#10;有形固定資産減価償却率">
          <a:extLst>
            <a:ext uri="{FF2B5EF4-FFF2-40B4-BE49-F238E27FC236}">
              <a16:creationId xmlns:a16="http://schemas.microsoft.com/office/drawing/2014/main" id="{0E8DD754-F29B-4773-9AD8-FCE847CC501F}"/>
            </a:ext>
          </a:extLst>
        </xdr:cNvPr>
        <xdr:cNvSpPr txBox="1"/>
      </xdr:nvSpPr>
      <xdr:spPr>
        <a:xfrm>
          <a:off x="35820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38371</xdr:rowOff>
    </xdr:from>
    <xdr:ext cx="405111" cy="259045"/>
    <xdr:sp macro="" textlink="">
      <xdr:nvSpPr>
        <xdr:cNvPr id="86" name="n_2mainValue【道路】&#10;有形固定資産減価償却率">
          <a:extLst>
            <a:ext uri="{FF2B5EF4-FFF2-40B4-BE49-F238E27FC236}">
              <a16:creationId xmlns:a16="http://schemas.microsoft.com/office/drawing/2014/main" id="{B6FF4E4D-85DE-4575-948C-7187BA4CC7B2}"/>
            </a:ext>
          </a:extLst>
        </xdr:cNvPr>
        <xdr:cNvSpPr txBox="1"/>
      </xdr:nvSpPr>
      <xdr:spPr>
        <a:xfrm>
          <a:off x="2705744" y="603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6367</xdr:rowOff>
    </xdr:from>
    <xdr:ext cx="405111" cy="259045"/>
    <xdr:sp macro="" textlink="">
      <xdr:nvSpPr>
        <xdr:cNvPr id="87" name="n_3mainValue【道路】&#10;有形固定資産減価償却率">
          <a:extLst>
            <a:ext uri="{FF2B5EF4-FFF2-40B4-BE49-F238E27FC236}">
              <a16:creationId xmlns:a16="http://schemas.microsoft.com/office/drawing/2014/main" id="{DEB93E4C-1336-46A8-8EC2-FE4235FD45C8}"/>
            </a:ext>
          </a:extLst>
        </xdr:cNvPr>
        <xdr:cNvSpPr txBox="1"/>
      </xdr:nvSpPr>
      <xdr:spPr>
        <a:xfrm>
          <a:off x="1816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145813</xdr:rowOff>
    </xdr:from>
    <xdr:ext cx="405111" cy="259045"/>
    <xdr:sp macro="" textlink="">
      <xdr:nvSpPr>
        <xdr:cNvPr id="88" name="n_4mainValue【道路】&#10;有形固定資産減価償却率">
          <a:extLst>
            <a:ext uri="{FF2B5EF4-FFF2-40B4-BE49-F238E27FC236}">
              <a16:creationId xmlns:a16="http://schemas.microsoft.com/office/drawing/2014/main" id="{72D02108-F1F2-466E-A3E5-25972C1A3C2A}"/>
            </a:ext>
          </a:extLst>
        </xdr:cNvPr>
        <xdr:cNvSpPr txBox="1"/>
      </xdr:nvSpPr>
      <xdr:spPr>
        <a:xfrm>
          <a:off x="927744" y="59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DBEDC09-0700-450F-BFA6-8705F918E7E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46DBFDD-5B14-4764-B9F1-D9D7B5FFCB7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B1919F4-7EA8-4456-B7A2-2E398FD19A5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FC80BFB-445B-4CA8-B3C7-33990180872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F6A3C23-DD56-4397-99B5-889BE83073D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A87ACE7-668F-4ECA-A50C-683CCF136D0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83F3229-7DAA-4043-B13B-BFC768B7CB9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4739695-CBDD-4CA2-A9F9-5E4C89CBFE2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5317743B-530C-4761-B592-01E884E20DA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9F4501C-C2F4-4801-BCA9-3C8039BE707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9A1149B3-8467-4AF3-A1B3-35A0F57FA64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AE655AD9-479F-4F5E-A189-780832CEE07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21ED54B9-329C-4A9A-8789-DA68D380C82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CC2E8014-44E9-4435-932E-55A015B105E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BF129BBC-B04D-4482-92BD-BC51FB6A31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47780E78-7D5D-4137-BED5-235E707ECC59}"/>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AC5A8A6-A38A-4B2A-9F44-5654490EFDC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7CFBFDCE-0A80-41E4-B59E-C84BF15C46CF}"/>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F0F19293-EA94-496A-AEF1-2E539FE0D90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A7A58D64-8F0C-4D13-B353-A5DF8E3E44A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980028DF-862B-4C7F-92E4-54FCF927C91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048AD619-803F-48C0-826E-F0345E0ABA1D}"/>
            </a:ext>
          </a:extLst>
        </xdr:cNvPr>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5F13617A-015A-4785-9F25-8DA48F36962B}"/>
            </a:ext>
          </a:extLst>
        </xdr:cNvPr>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F71E852B-D4C9-4FBC-8CD0-32A018954CFA}"/>
            </a:ext>
          </a:extLst>
        </xdr:cNvPr>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C353130E-53AA-4E72-8C43-ADC11BB8A400}"/>
            </a:ext>
          </a:extLst>
        </xdr:cNvPr>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AD74CB62-9FD1-48B9-824E-9B5314E10B2D}"/>
            </a:ext>
          </a:extLst>
        </xdr:cNvPr>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34276</xdr:rowOff>
    </xdr:from>
    <xdr:ext cx="469744" cy="259045"/>
    <xdr:sp macro="" textlink="">
      <xdr:nvSpPr>
        <xdr:cNvPr id="115" name="【道路】&#10;一人当たり延長平均値テキスト">
          <a:extLst>
            <a:ext uri="{FF2B5EF4-FFF2-40B4-BE49-F238E27FC236}">
              <a16:creationId xmlns:a16="http://schemas.microsoft.com/office/drawing/2014/main" id="{AB437350-B61F-4A28-9983-F374037CDE56}"/>
            </a:ext>
          </a:extLst>
        </xdr:cNvPr>
        <xdr:cNvSpPr txBox="1"/>
      </xdr:nvSpPr>
      <xdr:spPr>
        <a:xfrm>
          <a:off x="10515600" y="6549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26F19F5E-DDB9-4C5F-867E-7121ABF8B697}"/>
            </a:ext>
          </a:extLst>
        </xdr:cNvPr>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332A31D9-64EC-47E0-BDDF-352F2D061D36}"/>
            </a:ext>
          </a:extLst>
        </xdr:cNvPr>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85B22B50-8556-4142-B92B-7DFDB69CA874}"/>
            </a:ext>
          </a:extLst>
        </xdr:cNvPr>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6843B9F6-6E6D-460B-A934-B30E575F0521}"/>
            </a:ext>
          </a:extLst>
        </xdr:cNvPr>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389B80D2-DDC9-4CF4-B316-85B8EAB9299A}"/>
            </a:ext>
          </a:extLst>
        </xdr:cNvPr>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8B34CC5E-9C9E-4132-A484-E509B0401AF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51984A0-F662-42CC-80C4-2B1B3BAA237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ED7161D-E9DC-4D1F-A7F1-9019B60E665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1EAFEA6-02E9-4997-BE62-810D98766C5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C5752E1-3230-401B-99B5-5DE25D8F8BD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44236</xdr:rowOff>
    </xdr:from>
    <xdr:to>
      <xdr:col>55</xdr:col>
      <xdr:colOff>50800</xdr:colOff>
      <xdr:row>37</xdr:row>
      <xdr:rowOff>145836</xdr:rowOff>
    </xdr:to>
    <xdr:sp macro="" textlink="">
      <xdr:nvSpPr>
        <xdr:cNvPr id="126" name="楕円 125">
          <a:extLst>
            <a:ext uri="{FF2B5EF4-FFF2-40B4-BE49-F238E27FC236}">
              <a16:creationId xmlns:a16="http://schemas.microsoft.com/office/drawing/2014/main" id="{405B1A92-DC3A-4383-8E88-8C56595DFA85}"/>
            </a:ext>
          </a:extLst>
        </xdr:cNvPr>
        <xdr:cNvSpPr/>
      </xdr:nvSpPr>
      <xdr:spPr>
        <a:xfrm>
          <a:off x="10426700" y="638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67113</xdr:rowOff>
    </xdr:from>
    <xdr:ext cx="469744" cy="259045"/>
    <xdr:sp macro="" textlink="">
      <xdr:nvSpPr>
        <xdr:cNvPr id="127" name="【道路】&#10;一人当たり延長該当値テキスト">
          <a:extLst>
            <a:ext uri="{FF2B5EF4-FFF2-40B4-BE49-F238E27FC236}">
              <a16:creationId xmlns:a16="http://schemas.microsoft.com/office/drawing/2014/main" id="{0CA21E16-7E2B-4134-8A65-339B5C5DCD24}"/>
            </a:ext>
          </a:extLst>
        </xdr:cNvPr>
        <xdr:cNvSpPr txBox="1"/>
      </xdr:nvSpPr>
      <xdr:spPr>
        <a:xfrm>
          <a:off x="10515600" y="623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56947</xdr:rowOff>
    </xdr:from>
    <xdr:to>
      <xdr:col>50</xdr:col>
      <xdr:colOff>165100</xdr:colOff>
      <xdr:row>37</xdr:row>
      <xdr:rowOff>158547</xdr:rowOff>
    </xdr:to>
    <xdr:sp macro="" textlink="">
      <xdr:nvSpPr>
        <xdr:cNvPr id="128" name="楕円 127">
          <a:extLst>
            <a:ext uri="{FF2B5EF4-FFF2-40B4-BE49-F238E27FC236}">
              <a16:creationId xmlns:a16="http://schemas.microsoft.com/office/drawing/2014/main" id="{4538539A-1C06-4564-92CA-910B7C62D7A5}"/>
            </a:ext>
          </a:extLst>
        </xdr:cNvPr>
        <xdr:cNvSpPr/>
      </xdr:nvSpPr>
      <xdr:spPr>
        <a:xfrm>
          <a:off x="9588500" y="64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95036</xdr:rowOff>
    </xdr:from>
    <xdr:to>
      <xdr:col>55</xdr:col>
      <xdr:colOff>0</xdr:colOff>
      <xdr:row>37</xdr:row>
      <xdr:rowOff>107747</xdr:rowOff>
    </xdr:to>
    <xdr:cxnSp macro="">
      <xdr:nvCxnSpPr>
        <xdr:cNvPr id="129" name="直線コネクタ 128">
          <a:extLst>
            <a:ext uri="{FF2B5EF4-FFF2-40B4-BE49-F238E27FC236}">
              <a16:creationId xmlns:a16="http://schemas.microsoft.com/office/drawing/2014/main" id="{035C0B7A-8C92-4EB7-A4B2-0CC08A4C154F}"/>
            </a:ext>
          </a:extLst>
        </xdr:cNvPr>
        <xdr:cNvCxnSpPr/>
      </xdr:nvCxnSpPr>
      <xdr:spPr>
        <a:xfrm flipV="1">
          <a:off x="9639300" y="6438686"/>
          <a:ext cx="838200" cy="1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66822</xdr:rowOff>
    </xdr:from>
    <xdr:to>
      <xdr:col>46</xdr:col>
      <xdr:colOff>38100</xdr:colOff>
      <xdr:row>37</xdr:row>
      <xdr:rowOff>168422</xdr:rowOff>
    </xdr:to>
    <xdr:sp macro="" textlink="">
      <xdr:nvSpPr>
        <xdr:cNvPr id="130" name="楕円 129">
          <a:extLst>
            <a:ext uri="{FF2B5EF4-FFF2-40B4-BE49-F238E27FC236}">
              <a16:creationId xmlns:a16="http://schemas.microsoft.com/office/drawing/2014/main" id="{1483DD13-C7AF-4200-8E14-03CE1CD4E2FD}"/>
            </a:ext>
          </a:extLst>
        </xdr:cNvPr>
        <xdr:cNvSpPr/>
      </xdr:nvSpPr>
      <xdr:spPr>
        <a:xfrm>
          <a:off x="8699500" y="641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107747</xdr:rowOff>
    </xdr:from>
    <xdr:to>
      <xdr:col>50</xdr:col>
      <xdr:colOff>114300</xdr:colOff>
      <xdr:row>37</xdr:row>
      <xdr:rowOff>117622</xdr:rowOff>
    </xdr:to>
    <xdr:cxnSp macro="">
      <xdr:nvCxnSpPr>
        <xdr:cNvPr id="131" name="直線コネクタ 130">
          <a:extLst>
            <a:ext uri="{FF2B5EF4-FFF2-40B4-BE49-F238E27FC236}">
              <a16:creationId xmlns:a16="http://schemas.microsoft.com/office/drawing/2014/main" id="{CB9BE12E-6B9A-4BC6-BC87-DC8AB26432E7}"/>
            </a:ext>
          </a:extLst>
        </xdr:cNvPr>
        <xdr:cNvCxnSpPr/>
      </xdr:nvCxnSpPr>
      <xdr:spPr>
        <a:xfrm flipV="1">
          <a:off x="8750300" y="6451397"/>
          <a:ext cx="8890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78069</xdr:rowOff>
    </xdr:from>
    <xdr:to>
      <xdr:col>41</xdr:col>
      <xdr:colOff>101600</xdr:colOff>
      <xdr:row>38</xdr:row>
      <xdr:rowOff>8220</xdr:rowOff>
    </xdr:to>
    <xdr:sp macro="" textlink="">
      <xdr:nvSpPr>
        <xdr:cNvPr id="132" name="楕円 131">
          <a:extLst>
            <a:ext uri="{FF2B5EF4-FFF2-40B4-BE49-F238E27FC236}">
              <a16:creationId xmlns:a16="http://schemas.microsoft.com/office/drawing/2014/main" id="{2473F6E1-5C96-4201-B020-921347D25BD1}"/>
            </a:ext>
          </a:extLst>
        </xdr:cNvPr>
        <xdr:cNvSpPr/>
      </xdr:nvSpPr>
      <xdr:spPr>
        <a:xfrm>
          <a:off x="7810500" y="64217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117622</xdr:rowOff>
    </xdr:from>
    <xdr:to>
      <xdr:col>45</xdr:col>
      <xdr:colOff>177800</xdr:colOff>
      <xdr:row>37</xdr:row>
      <xdr:rowOff>128869</xdr:rowOff>
    </xdr:to>
    <xdr:cxnSp macro="">
      <xdr:nvCxnSpPr>
        <xdr:cNvPr id="133" name="直線コネクタ 132">
          <a:extLst>
            <a:ext uri="{FF2B5EF4-FFF2-40B4-BE49-F238E27FC236}">
              <a16:creationId xmlns:a16="http://schemas.microsoft.com/office/drawing/2014/main" id="{5082ED8E-20E3-4D51-8028-69DCE8F2F30B}"/>
            </a:ext>
          </a:extLst>
        </xdr:cNvPr>
        <xdr:cNvCxnSpPr/>
      </xdr:nvCxnSpPr>
      <xdr:spPr>
        <a:xfrm flipV="1">
          <a:off x="7861300" y="6461272"/>
          <a:ext cx="8890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89225</xdr:rowOff>
    </xdr:from>
    <xdr:to>
      <xdr:col>36</xdr:col>
      <xdr:colOff>165100</xdr:colOff>
      <xdr:row>38</xdr:row>
      <xdr:rowOff>19376</xdr:rowOff>
    </xdr:to>
    <xdr:sp macro="" textlink="">
      <xdr:nvSpPr>
        <xdr:cNvPr id="134" name="楕円 133">
          <a:extLst>
            <a:ext uri="{FF2B5EF4-FFF2-40B4-BE49-F238E27FC236}">
              <a16:creationId xmlns:a16="http://schemas.microsoft.com/office/drawing/2014/main" id="{228F2250-C439-4A84-BF32-2547D3D0BD40}"/>
            </a:ext>
          </a:extLst>
        </xdr:cNvPr>
        <xdr:cNvSpPr/>
      </xdr:nvSpPr>
      <xdr:spPr>
        <a:xfrm>
          <a:off x="6921500" y="64328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128869</xdr:rowOff>
    </xdr:from>
    <xdr:to>
      <xdr:col>41</xdr:col>
      <xdr:colOff>50800</xdr:colOff>
      <xdr:row>37</xdr:row>
      <xdr:rowOff>140025</xdr:rowOff>
    </xdr:to>
    <xdr:cxnSp macro="">
      <xdr:nvCxnSpPr>
        <xdr:cNvPr id="135" name="直線コネクタ 134">
          <a:extLst>
            <a:ext uri="{FF2B5EF4-FFF2-40B4-BE49-F238E27FC236}">
              <a16:creationId xmlns:a16="http://schemas.microsoft.com/office/drawing/2014/main" id="{6AA0F640-6665-4388-802A-375315368B2B}"/>
            </a:ext>
          </a:extLst>
        </xdr:cNvPr>
        <xdr:cNvCxnSpPr/>
      </xdr:nvCxnSpPr>
      <xdr:spPr>
        <a:xfrm flipV="1">
          <a:off x="6972300" y="6472519"/>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158361</xdr:rowOff>
    </xdr:from>
    <xdr:ext cx="469744" cy="259045"/>
    <xdr:sp macro="" textlink="">
      <xdr:nvSpPr>
        <xdr:cNvPr id="136" name="n_1aveValue【道路】&#10;一人当たり延長">
          <a:extLst>
            <a:ext uri="{FF2B5EF4-FFF2-40B4-BE49-F238E27FC236}">
              <a16:creationId xmlns:a16="http://schemas.microsoft.com/office/drawing/2014/main" id="{EFD5E11F-4F06-49F2-BF3A-8E2C6D521ED4}"/>
            </a:ext>
          </a:extLst>
        </xdr:cNvPr>
        <xdr:cNvSpPr txBox="1"/>
      </xdr:nvSpPr>
      <xdr:spPr>
        <a:xfrm>
          <a:off x="9391727" y="66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161012</xdr:rowOff>
    </xdr:from>
    <xdr:ext cx="469744" cy="259045"/>
    <xdr:sp macro="" textlink="">
      <xdr:nvSpPr>
        <xdr:cNvPr id="137" name="n_2aveValue【道路】&#10;一人当たり延長">
          <a:extLst>
            <a:ext uri="{FF2B5EF4-FFF2-40B4-BE49-F238E27FC236}">
              <a16:creationId xmlns:a16="http://schemas.microsoft.com/office/drawing/2014/main" id="{7E91F09D-4265-4D3D-B416-1768E4E7D616}"/>
            </a:ext>
          </a:extLst>
        </xdr:cNvPr>
        <xdr:cNvSpPr txBox="1"/>
      </xdr:nvSpPr>
      <xdr:spPr>
        <a:xfrm>
          <a:off x="8515427" y="667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169059</xdr:rowOff>
    </xdr:from>
    <xdr:ext cx="469744" cy="259045"/>
    <xdr:sp macro="" textlink="">
      <xdr:nvSpPr>
        <xdr:cNvPr id="138" name="n_3aveValue【道路】&#10;一人当たり延長">
          <a:extLst>
            <a:ext uri="{FF2B5EF4-FFF2-40B4-BE49-F238E27FC236}">
              <a16:creationId xmlns:a16="http://schemas.microsoft.com/office/drawing/2014/main" id="{D36F83FA-2EF1-488E-96E9-7D825CA2B0A9}"/>
            </a:ext>
          </a:extLst>
        </xdr:cNvPr>
        <xdr:cNvSpPr txBox="1"/>
      </xdr:nvSpPr>
      <xdr:spPr>
        <a:xfrm>
          <a:off x="7626427" y="668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164213</xdr:rowOff>
    </xdr:from>
    <xdr:ext cx="469744" cy="259045"/>
    <xdr:sp macro="" textlink="">
      <xdr:nvSpPr>
        <xdr:cNvPr id="139" name="n_4aveValue【道路】&#10;一人当たり延長">
          <a:extLst>
            <a:ext uri="{FF2B5EF4-FFF2-40B4-BE49-F238E27FC236}">
              <a16:creationId xmlns:a16="http://schemas.microsoft.com/office/drawing/2014/main" id="{59AFC883-106F-402D-BD8C-CC8670666B1F}"/>
            </a:ext>
          </a:extLst>
        </xdr:cNvPr>
        <xdr:cNvSpPr txBox="1"/>
      </xdr:nvSpPr>
      <xdr:spPr>
        <a:xfrm>
          <a:off x="6737427" y="667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3624</xdr:rowOff>
    </xdr:from>
    <xdr:ext cx="469744" cy="259045"/>
    <xdr:sp macro="" textlink="">
      <xdr:nvSpPr>
        <xdr:cNvPr id="140" name="n_1mainValue【道路】&#10;一人当たり延長">
          <a:extLst>
            <a:ext uri="{FF2B5EF4-FFF2-40B4-BE49-F238E27FC236}">
              <a16:creationId xmlns:a16="http://schemas.microsoft.com/office/drawing/2014/main" id="{EA494131-9E32-4C49-8153-99629DBFE326}"/>
            </a:ext>
          </a:extLst>
        </xdr:cNvPr>
        <xdr:cNvSpPr txBox="1"/>
      </xdr:nvSpPr>
      <xdr:spPr>
        <a:xfrm>
          <a:off x="9391727" y="6175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13499</xdr:rowOff>
    </xdr:from>
    <xdr:ext cx="469744" cy="259045"/>
    <xdr:sp macro="" textlink="">
      <xdr:nvSpPr>
        <xdr:cNvPr id="141" name="n_2mainValue【道路】&#10;一人当たり延長">
          <a:extLst>
            <a:ext uri="{FF2B5EF4-FFF2-40B4-BE49-F238E27FC236}">
              <a16:creationId xmlns:a16="http://schemas.microsoft.com/office/drawing/2014/main" id="{66D35912-F44C-4ACE-8254-E94C56AC2FA8}"/>
            </a:ext>
          </a:extLst>
        </xdr:cNvPr>
        <xdr:cNvSpPr txBox="1"/>
      </xdr:nvSpPr>
      <xdr:spPr>
        <a:xfrm>
          <a:off x="8515427" y="618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24746</xdr:rowOff>
    </xdr:from>
    <xdr:ext cx="469744" cy="259045"/>
    <xdr:sp macro="" textlink="">
      <xdr:nvSpPr>
        <xdr:cNvPr id="142" name="n_3mainValue【道路】&#10;一人当たり延長">
          <a:extLst>
            <a:ext uri="{FF2B5EF4-FFF2-40B4-BE49-F238E27FC236}">
              <a16:creationId xmlns:a16="http://schemas.microsoft.com/office/drawing/2014/main" id="{BE93C207-AA02-4CCD-BCDE-2B557437ECA3}"/>
            </a:ext>
          </a:extLst>
        </xdr:cNvPr>
        <xdr:cNvSpPr txBox="1"/>
      </xdr:nvSpPr>
      <xdr:spPr>
        <a:xfrm>
          <a:off x="7626427" y="619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35902</xdr:rowOff>
    </xdr:from>
    <xdr:ext cx="469744" cy="259045"/>
    <xdr:sp macro="" textlink="">
      <xdr:nvSpPr>
        <xdr:cNvPr id="143" name="n_4mainValue【道路】&#10;一人当たり延長">
          <a:extLst>
            <a:ext uri="{FF2B5EF4-FFF2-40B4-BE49-F238E27FC236}">
              <a16:creationId xmlns:a16="http://schemas.microsoft.com/office/drawing/2014/main" id="{54A76C68-8E6E-492A-ABD9-10D70E5694BA}"/>
            </a:ext>
          </a:extLst>
        </xdr:cNvPr>
        <xdr:cNvSpPr txBox="1"/>
      </xdr:nvSpPr>
      <xdr:spPr>
        <a:xfrm>
          <a:off x="6737427" y="620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A6F8798D-F733-493F-B662-CCB6076A09B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DC3470CE-A64E-49CF-98AA-94885C1791A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C4A6CC54-C1D3-49F8-A704-15BC507EC3C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DAF83DBA-D12B-4D7E-B2D2-5F2C92C1F5D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842B0AF3-477B-4CD9-8165-3FC9306191C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81677B9F-6CEF-4ABC-BBAF-87325F1C695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8B71C982-54BC-406A-9271-B4004C541FF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67B324A4-E3CF-41AF-9B02-350521AA7CD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44262502-A900-4149-8179-82EC51F1216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366E8860-8D0C-44AE-9653-4A50BB8DB83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129E1347-0144-4A79-BA93-478434B9774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AFDAF2DB-69E2-4907-922A-5230244DC69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91E76501-30C1-4572-A145-327D5CBEDA4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1AF0F130-8438-4133-B65A-6FD1E22446F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C0EE3CEE-35B9-42E7-838D-EF1D0C3490A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3008B4ED-4B5A-4690-98EE-EB978DC4859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FFD69FE2-05F7-4DAC-A873-7E7232F680A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275861CE-D504-442F-ACED-C70FA4606FD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A86DF0DD-8E3D-48F3-9419-8531AB8FA46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14320C70-54CA-4989-94DE-8CBA8216634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68CF9DE1-2928-4525-8E05-78CEEE9B20E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B5236051-3CB6-4065-8C32-17FEB01393E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AB4C4C13-326C-4D3F-978C-98888E3F0F1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9B6E508D-E823-43B5-9921-20673E50F24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3F80BAA2-A643-4814-98A1-6E8649125205}"/>
            </a:ext>
          </a:extLst>
        </xdr:cNvPr>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0314C162-27FA-44FB-99C0-14C1E14EA03F}"/>
            </a:ext>
          </a:extLst>
        </xdr:cNvPr>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6E0C3AD9-7F92-4907-840E-39FF8E3FBACB}"/>
            </a:ext>
          </a:extLst>
        </xdr:cNvPr>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A81F18EF-8CDE-4442-96A0-5A7CD493F439}"/>
            </a:ext>
          </a:extLst>
        </xdr:cNvPr>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206E25CA-76ED-43F7-93FD-F1CF6CB6EFFB}"/>
            </a:ext>
          </a:extLst>
        </xdr:cNvPr>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33037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447DFF35-EA04-43AE-86E5-3013BC8C3F19}"/>
            </a:ext>
          </a:extLst>
        </xdr:cNvPr>
        <xdr:cNvSpPr txBox="1"/>
      </xdr:nvSpPr>
      <xdr:spPr>
        <a:xfrm>
          <a:off x="4673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EA1E2719-62F8-4EB4-8F60-34DF72E43CE0}"/>
            </a:ext>
          </a:extLst>
        </xdr:cNvPr>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7C9DAFDC-6B75-492B-B0FD-9D9758192DC2}"/>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1521E6BA-AB72-4BAD-81BE-3173234A00CC}"/>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A5A29E08-CF55-4E21-B975-9060048AB720}"/>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99AE7B91-64F9-4E15-B424-84090A698FA9}"/>
            </a:ext>
          </a:extLst>
        </xdr:cNvPr>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DBDFC4EE-5C7C-4458-8F2D-78C46D79CE9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8A9B1CEC-376C-4F41-8C6B-840ED1C43D9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DC76C6D-D64C-4D80-9F86-9C917EC183F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49E31DF-7FC2-4643-B092-C184BE5BEFA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F58E54E-6238-4E45-8526-BDCBCDB9564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84455</xdr:rowOff>
    </xdr:from>
    <xdr:to>
      <xdr:col>24</xdr:col>
      <xdr:colOff>114300</xdr:colOff>
      <xdr:row>62</xdr:row>
      <xdr:rowOff>14605</xdr:rowOff>
    </xdr:to>
    <xdr:sp macro="" textlink="">
      <xdr:nvSpPr>
        <xdr:cNvPr id="184" name="楕円 183">
          <a:extLst>
            <a:ext uri="{FF2B5EF4-FFF2-40B4-BE49-F238E27FC236}">
              <a16:creationId xmlns:a16="http://schemas.microsoft.com/office/drawing/2014/main" id="{0C9A4E51-CC36-4AC9-A8F6-80D084782957}"/>
            </a:ext>
          </a:extLst>
        </xdr:cNvPr>
        <xdr:cNvSpPr/>
      </xdr:nvSpPr>
      <xdr:spPr>
        <a:xfrm>
          <a:off x="45847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62882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97CE888D-98DD-4F87-8EB9-9B5368D66651}"/>
            </a:ext>
          </a:extLst>
        </xdr:cNvPr>
        <xdr:cNvSpPr txBox="1"/>
      </xdr:nvSpPr>
      <xdr:spPr>
        <a:xfrm>
          <a:off x="4673600"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34925</xdr:rowOff>
    </xdr:from>
    <xdr:to>
      <xdr:col>20</xdr:col>
      <xdr:colOff>38100</xdr:colOff>
      <xdr:row>61</xdr:row>
      <xdr:rowOff>136525</xdr:rowOff>
    </xdr:to>
    <xdr:sp macro="" textlink="">
      <xdr:nvSpPr>
        <xdr:cNvPr id="186" name="楕円 185">
          <a:extLst>
            <a:ext uri="{FF2B5EF4-FFF2-40B4-BE49-F238E27FC236}">
              <a16:creationId xmlns:a16="http://schemas.microsoft.com/office/drawing/2014/main" id="{982C0A4B-A162-4770-AE8E-A37067E7159C}"/>
            </a:ext>
          </a:extLst>
        </xdr:cNvPr>
        <xdr:cNvSpPr/>
      </xdr:nvSpPr>
      <xdr:spPr>
        <a:xfrm>
          <a:off x="3746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85725</xdr:rowOff>
    </xdr:from>
    <xdr:to>
      <xdr:col>24</xdr:col>
      <xdr:colOff>63500</xdr:colOff>
      <xdr:row>61</xdr:row>
      <xdr:rowOff>135255</xdr:rowOff>
    </xdr:to>
    <xdr:cxnSp macro="">
      <xdr:nvCxnSpPr>
        <xdr:cNvPr id="187" name="直線コネクタ 186">
          <a:extLst>
            <a:ext uri="{FF2B5EF4-FFF2-40B4-BE49-F238E27FC236}">
              <a16:creationId xmlns:a16="http://schemas.microsoft.com/office/drawing/2014/main" id="{D003A14B-E08D-4078-A0F8-117DB4F97F2E}"/>
            </a:ext>
          </a:extLst>
        </xdr:cNvPr>
        <xdr:cNvCxnSpPr/>
      </xdr:nvCxnSpPr>
      <xdr:spPr>
        <a:xfrm>
          <a:off x="3797300" y="1054417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12065</xdr:rowOff>
    </xdr:from>
    <xdr:to>
      <xdr:col>15</xdr:col>
      <xdr:colOff>101600</xdr:colOff>
      <xdr:row>61</xdr:row>
      <xdr:rowOff>113665</xdr:rowOff>
    </xdr:to>
    <xdr:sp macro="" textlink="">
      <xdr:nvSpPr>
        <xdr:cNvPr id="188" name="楕円 187">
          <a:extLst>
            <a:ext uri="{FF2B5EF4-FFF2-40B4-BE49-F238E27FC236}">
              <a16:creationId xmlns:a16="http://schemas.microsoft.com/office/drawing/2014/main" id="{27797C49-F002-4E25-83E2-DF4E5A2E8F08}"/>
            </a:ext>
          </a:extLst>
        </xdr:cNvPr>
        <xdr:cNvSpPr/>
      </xdr:nvSpPr>
      <xdr:spPr>
        <a:xfrm>
          <a:off x="2857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62865</xdr:rowOff>
    </xdr:from>
    <xdr:to>
      <xdr:col>19</xdr:col>
      <xdr:colOff>177800</xdr:colOff>
      <xdr:row>61</xdr:row>
      <xdr:rowOff>85725</xdr:rowOff>
    </xdr:to>
    <xdr:cxnSp macro="">
      <xdr:nvCxnSpPr>
        <xdr:cNvPr id="189" name="直線コネクタ 188">
          <a:extLst>
            <a:ext uri="{FF2B5EF4-FFF2-40B4-BE49-F238E27FC236}">
              <a16:creationId xmlns:a16="http://schemas.microsoft.com/office/drawing/2014/main" id="{B71D1753-CCDE-4F2F-A074-3E6C03C55D27}"/>
            </a:ext>
          </a:extLst>
        </xdr:cNvPr>
        <xdr:cNvCxnSpPr/>
      </xdr:nvCxnSpPr>
      <xdr:spPr>
        <a:xfrm>
          <a:off x="2908300" y="105213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158750</xdr:rowOff>
    </xdr:from>
    <xdr:to>
      <xdr:col>10</xdr:col>
      <xdr:colOff>165100</xdr:colOff>
      <xdr:row>61</xdr:row>
      <xdr:rowOff>88900</xdr:rowOff>
    </xdr:to>
    <xdr:sp macro="" textlink="">
      <xdr:nvSpPr>
        <xdr:cNvPr id="190" name="楕円 189">
          <a:extLst>
            <a:ext uri="{FF2B5EF4-FFF2-40B4-BE49-F238E27FC236}">
              <a16:creationId xmlns:a16="http://schemas.microsoft.com/office/drawing/2014/main" id="{5CF2DEB0-3380-4B87-8465-F33B4A30186B}"/>
            </a:ext>
          </a:extLst>
        </xdr:cNvPr>
        <xdr:cNvSpPr/>
      </xdr:nvSpPr>
      <xdr:spPr>
        <a:xfrm>
          <a:off x="1968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38100</xdr:rowOff>
    </xdr:from>
    <xdr:to>
      <xdr:col>15</xdr:col>
      <xdr:colOff>50800</xdr:colOff>
      <xdr:row>61</xdr:row>
      <xdr:rowOff>62865</xdr:rowOff>
    </xdr:to>
    <xdr:cxnSp macro="">
      <xdr:nvCxnSpPr>
        <xdr:cNvPr id="191" name="直線コネクタ 190">
          <a:extLst>
            <a:ext uri="{FF2B5EF4-FFF2-40B4-BE49-F238E27FC236}">
              <a16:creationId xmlns:a16="http://schemas.microsoft.com/office/drawing/2014/main" id="{847CBB5F-C54E-47EA-996E-7D94CF032BE5}"/>
            </a:ext>
          </a:extLst>
        </xdr:cNvPr>
        <xdr:cNvCxnSpPr/>
      </xdr:nvCxnSpPr>
      <xdr:spPr>
        <a:xfrm>
          <a:off x="2019300" y="104965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133985</xdr:rowOff>
    </xdr:from>
    <xdr:to>
      <xdr:col>6</xdr:col>
      <xdr:colOff>38100</xdr:colOff>
      <xdr:row>61</xdr:row>
      <xdr:rowOff>64135</xdr:rowOff>
    </xdr:to>
    <xdr:sp macro="" textlink="">
      <xdr:nvSpPr>
        <xdr:cNvPr id="192" name="楕円 191">
          <a:extLst>
            <a:ext uri="{FF2B5EF4-FFF2-40B4-BE49-F238E27FC236}">
              <a16:creationId xmlns:a16="http://schemas.microsoft.com/office/drawing/2014/main" id="{F52817C1-8314-4C1D-B4E6-DA02E60F7C64}"/>
            </a:ext>
          </a:extLst>
        </xdr:cNvPr>
        <xdr:cNvSpPr/>
      </xdr:nvSpPr>
      <xdr:spPr>
        <a:xfrm>
          <a:off x="1079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13335</xdr:rowOff>
    </xdr:from>
    <xdr:to>
      <xdr:col>10</xdr:col>
      <xdr:colOff>114300</xdr:colOff>
      <xdr:row>61</xdr:row>
      <xdr:rowOff>38100</xdr:rowOff>
    </xdr:to>
    <xdr:cxnSp macro="">
      <xdr:nvCxnSpPr>
        <xdr:cNvPr id="193" name="直線コネクタ 192">
          <a:extLst>
            <a:ext uri="{FF2B5EF4-FFF2-40B4-BE49-F238E27FC236}">
              <a16:creationId xmlns:a16="http://schemas.microsoft.com/office/drawing/2014/main" id="{1307A790-B8EA-4EA8-B526-794953EEF071}"/>
            </a:ext>
          </a:extLst>
        </xdr:cNvPr>
        <xdr:cNvCxnSpPr/>
      </xdr:nvCxnSpPr>
      <xdr:spPr>
        <a:xfrm>
          <a:off x="1130300" y="104717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6498BF2A-5686-4315-9A5B-A5382BCBFFDD}"/>
            </a:ext>
          </a:extLst>
        </xdr:cNvPr>
        <xdr:cNvSpPr txBox="1"/>
      </xdr:nvSpPr>
      <xdr:spPr>
        <a:xfrm>
          <a:off x="3582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4453CCD0-AA7A-4027-B216-E0512193FA08}"/>
            </a:ext>
          </a:extLst>
        </xdr:cNvPr>
        <xdr:cNvSpPr txBox="1"/>
      </xdr:nvSpPr>
      <xdr:spPr>
        <a:xfrm>
          <a:off x="2705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FA9BB636-DADB-49ED-85EB-871960DE3B96}"/>
            </a:ext>
          </a:extLst>
        </xdr:cNvPr>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46CF693A-3C23-4627-843A-25A6906F515B}"/>
            </a:ext>
          </a:extLst>
        </xdr:cNvPr>
        <xdr:cNvSpPr txBox="1"/>
      </xdr:nvSpPr>
      <xdr:spPr>
        <a:xfrm>
          <a:off x="927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127652</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CDEE682F-356A-4A9F-AAB3-65B66853B144}"/>
            </a:ext>
          </a:extLst>
        </xdr:cNvPr>
        <xdr:cNvSpPr txBox="1"/>
      </xdr:nvSpPr>
      <xdr:spPr>
        <a:xfrm>
          <a:off x="35820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104792</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9A761753-6B13-4919-9206-8623866CAA44}"/>
            </a:ext>
          </a:extLst>
        </xdr:cNvPr>
        <xdr:cNvSpPr txBox="1"/>
      </xdr:nvSpPr>
      <xdr:spPr>
        <a:xfrm>
          <a:off x="2705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80027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C7EE54EE-E66E-457F-9E00-5F1D1AD95065}"/>
            </a:ext>
          </a:extLst>
        </xdr:cNvPr>
        <xdr:cNvSpPr txBox="1"/>
      </xdr:nvSpPr>
      <xdr:spPr>
        <a:xfrm>
          <a:off x="1816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55262</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22EBDE20-B069-433E-9BCF-92F2F3A6FED8}"/>
            </a:ext>
          </a:extLst>
        </xdr:cNvPr>
        <xdr:cNvSpPr txBox="1"/>
      </xdr:nvSpPr>
      <xdr:spPr>
        <a:xfrm>
          <a:off x="927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C86D43AC-1B5D-4D99-911B-F11977531C4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8FCE8036-A9EF-459B-AA9F-0F087BBC93D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173788A3-A5C6-46BD-A248-005C3F39796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6F57BA4E-E45D-40B1-8F03-686110C2A7E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620CF67D-F893-4ABB-B3B4-4C3397F0646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E4D53F9E-FD0B-4FE7-97F3-58CBE3C8DE0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8DCF215E-7786-4E3C-9246-80B0B27E9DB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11F84FA0-E243-49DD-8362-03B93E44A9B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8A3427D8-1D76-4BAA-A207-DF2D78B13F1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30858373-0E75-41E4-A5A9-523A1BE5622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DFC2D020-CB83-4754-97EF-CBEE9591F7B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A8796AEB-3D38-493B-A684-BA4896A7354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C95F0E28-F593-4C50-BAAF-4FC10804FE3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8B4B322E-0985-4478-BD11-F948E313624B}"/>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D1BBF318-2758-4C28-9599-B5DD5F335B3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42981CD1-B613-49DD-AFA4-EC8CFA204E8C}"/>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2568655C-37BC-4C1A-9ABC-817BC747502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3003C2A2-038C-40EC-AE7D-AE8F8E00975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FFC754AB-3E06-4B86-8F07-E52CC61F354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39A832E9-2FED-4E45-AFE3-38BDE9A6CB16}"/>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326C9FB9-A501-486C-87B6-CB0E93A11D0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212868F0-425A-4EB8-8CA0-AB97022E5E13}"/>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55CA4F26-553F-4BF5-844D-1AE67086A67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60D6213B-3990-43C0-B071-F1D605F7BC00}"/>
            </a:ext>
          </a:extLst>
        </xdr:cNvPr>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A44D1D9E-8BC7-4F8E-8624-8FE9BBE55E6E}"/>
            </a:ext>
          </a:extLst>
        </xdr:cNvPr>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199845B3-AE3F-4487-800C-EE9CAFA1EB5C}"/>
            </a:ext>
          </a:extLst>
        </xdr:cNvPr>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08F5BBCE-9ABA-4B7D-8BC8-7884827D4097}"/>
            </a:ext>
          </a:extLst>
        </xdr:cNvPr>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0E88B27A-ABC1-4F9F-92B5-7FB65FB37231}"/>
            </a:ext>
          </a:extLst>
        </xdr:cNvPr>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BEA121FE-0FF3-4205-ACC0-F54449C70EF9}"/>
            </a:ext>
          </a:extLst>
        </xdr:cNvPr>
        <xdr:cNvSpPr txBox="1"/>
      </xdr:nvSpPr>
      <xdr:spPr>
        <a:xfrm>
          <a:off x="10515600" y="1059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38E791DE-D779-4E82-AD14-5F58B2507D75}"/>
            </a:ext>
          </a:extLst>
        </xdr:cNvPr>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B2DEB247-FEAA-4970-9DED-FAC1FAAC21DC}"/>
            </a:ext>
          </a:extLst>
        </xdr:cNvPr>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32069935-15FE-441D-946D-23876285D00D}"/>
            </a:ext>
          </a:extLst>
        </xdr:cNvPr>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1CF691C7-98D1-442C-9E1F-5B2D8F3CAECD}"/>
            </a:ext>
          </a:extLst>
        </xdr:cNvPr>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4BFBA3C9-0B4C-479B-9446-8771FB6989CF}"/>
            </a:ext>
          </a:extLst>
        </xdr:cNvPr>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414F5937-ADF3-48A3-90B6-944C2CDA64C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954C9AD6-5C31-42E6-A013-EC3497FB530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69EB140-DE70-4245-BC2E-99A006A3FE3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98F5EEC-FFB6-497A-9BDC-B0E08842CAF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98181EA-3423-40C0-9D2D-7D83C825931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66971</xdr:rowOff>
    </xdr:from>
    <xdr:to>
      <xdr:col>55</xdr:col>
      <xdr:colOff>50800</xdr:colOff>
      <xdr:row>60</xdr:row>
      <xdr:rowOff>168571</xdr:rowOff>
    </xdr:to>
    <xdr:sp macro="" textlink="">
      <xdr:nvSpPr>
        <xdr:cNvPr id="241" name="楕円 240">
          <a:extLst>
            <a:ext uri="{FF2B5EF4-FFF2-40B4-BE49-F238E27FC236}">
              <a16:creationId xmlns:a16="http://schemas.microsoft.com/office/drawing/2014/main" id="{3DD275EA-0C6E-48FE-897C-027D01E564B4}"/>
            </a:ext>
          </a:extLst>
        </xdr:cNvPr>
        <xdr:cNvSpPr/>
      </xdr:nvSpPr>
      <xdr:spPr>
        <a:xfrm>
          <a:off x="10426700" y="1035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89848</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99840629-66B5-408A-B5FB-D28768AC089B}"/>
            </a:ext>
          </a:extLst>
        </xdr:cNvPr>
        <xdr:cNvSpPr txBox="1"/>
      </xdr:nvSpPr>
      <xdr:spPr>
        <a:xfrm>
          <a:off x="10515600" y="1020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75757</xdr:rowOff>
    </xdr:from>
    <xdr:to>
      <xdr:col>50</xdr:col>
      <xdr:colOff>165100</xdr:colOff>
      <xdr:row>61</xdr:row>
      <xdr:rowOff>5907</xdr:rowOff>
    </xdr:to>
    <xdr:sp macro="" textlink="">
      <xdr:nvSpPr>
        <xdr:cNvPr id="243" name="楕円 242">
          <a:extLst>
            <a:ext uri="{FF2B5EF4-FFF2-40B4-BE49-F238E27FC236}">
              <a16:creationId xmlns:a16="http://schemas.microsoft.com/office/drawing/2014/main" id="{BA506EC7-3AC9-4ED3-BBF6-8A38D1B99B56}"/>
            </a:ext>
          </a:extLst>
        </xdr:cNvPr>
        <xdr:cNvSpPr/>
      </xdr:nvSpPr>
      <xdr:spPr>
        <a:xfrm>
          <a:off x="9588500" y="1036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117771</xdr:rowOff>
    </xdr:from>
    <xdr:to>
      <xdr:col>55</xdr:col>
      <xdr:colOff>0</xdr:colOff>
      <xdr:row>60</xdr:row>
      <xdr:rowOff>126557</xdr:rowOff>
    </xdr:to>
    <xdr:cxnSp macro="">
      <xdr:nvCxnSpPr>
        <xdr:cNvPr id="244" name="直線コネクタ 243">
          <a:extLst>
            <a:ext uri="{FF2B5EF4-FFF2-40B4-BE49-F238E27FC236}">
              <a16:creationId xmlns:a16="http://schemas.microsoft.com/office/drawing/2014/main" id="{7D694E0C-15D7-4DD6-B407-DCC340A5FE7C}"/>
            </a:ext>
          </a:extLst>
        </xdr:cNvPr>
        <xdr:cNvCxnSpPr/>
      </xdr:nvCxnSpPr>
      <xdr:spPr>
        <a:xfrm flipV="1">
          <a:off x="9639300" y="10404771"/>
          <a:ext cx="838200" cy="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82558</xdr:rowOff>
    </xdr:from>
    <xdr:to>
      <xdr:col>46</xdr:col>
      <xdr:colOff>38100</xdr:colOff>
      <xdr:row>61</xdr:row>
      <xdr:rowOff>12708</xdr:rowOff>
    </xdr:to>
    <xdr:sp macro="" textlink="">
      <xdr:nvSpPr>
        <xdr:cNvPr id="245" name="楕円 244">
          <a:extLst>
            <a:ext uri="{FF2B5EF4-FFF2-40B4-BE49-F238E27FC236}">
              <a16:creationId xmlns:a16="http://schemas.microsoft.com/office/drawing/2014/main" id="{3F1B0E06-C0C6-40AD-AD28-6097FEFCC205}"/>
            </a:ext>
          </a:extLst>
        </xdr:cNvPr>
        <xdr:cNvSpPr/>
      </xdr:nvSpPr>
      <xdr:spPr>
        <a:xfrm>
          <a:off x="8699500" y="1036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126557</xdr:rowOff>
    </xdr:from>
    <xdr:to>
      <xdr:col>50</xdr:col>
      <xdr:colOff>114300</xdr:colOff>
      <xdr:row>60</xdr:row>
      <xdr:rowOff>133358</xdr:rowOff>
    </xdr:to>
    <xdr:cxnSp macro="">
      <xdr:nvCxnSpPr>
        <xdr:cNvPr id="246" name="直線コネクタ 245">
          <a:extLst>
            <a:ext uri="{FF2B5EF4-FFF2-40B4-BE49-F238E27FC236}">
              <a16:creationId xmlns:a16="http://schemas.microsoft.com/office/drawing/2014/main" id="{B40F67C7-D955-4EB6-83FB-0F1CBD0013DB}"/>
            </a:ext>
          </a:extLst>
        </xdr:cNvPr>
        <xdr:cNvCxnSpPr/>
      </xdr:nvCxnSpPr>
      <xdr:spPr>
        <a:xfrm flipV="1">
          <a:off x="8750300" y="10413557"/>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91146</xdr:rowOff>
    </xdr:from>
    <xdr:to>
      <xdr:col>41</xdr:col>
      <xdr:colOff>101600</xdr:colOff>
      <xdr:row>61</xdr:row>
      <xdr:rowOff>21296</xdr:rowOff>
    </xdr:to>
    <xdr:sp macro="" textlink="">
      <xdr:nvSpPr>
        <xdr:cNvPr id="247" name="楕円 246">
          <a:extLst>
            <a:ext uri="{FF2B5EF4-FFF2-40B4-BE49-F238E27FC236}">
              <a16:creationId xmlns:a16="http://schemas.microsoft.com/office/drawing/2014/main" id="{8CDDE8CC-0EEB-4D62-9BBE-B08B5DE061BA}"/>
            </a:ext>
          </a:extLst>
        </xdr:cNvPr>
        <xdr:cNvSpPr/>
      </xdr:nvSpPr>
      <xdr:spPr>
        <a:xfrm>
          <a:off x="7810500" y="1037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133358</xdr:rowOff>
    </xdr:from>
    <xdr:to>
      <xdr:col>45</xdr:col>
      <xdr:colOff>177800</xdr:colOff>
      <xdr:row>60</xdr:row>
      <xdr:rowOff>141946</xdr:rowOff>
    </xdr:to>
    <xdr:cxnSp macro="">
      <xdr:nvCxnSpPr>
        <xdr:cNvPr id="248" name="直線コネクタ 247">
          <a:extLst>
            <a:ext uri="{FF2B5EF4-FFF2-40B4-BE49-F238E27FC236}">
              <a16:creationId xmlns:a16="http://schemas.microsoft.com/office/drawing/2014/main" id="{AE2A26A0-BB35-479C-9404-A0D045EF1BFB}"/>
            </a:ext>
          </a:extLst>
        </xdr:cNvPr>
        <xdr:cNvCxnSpPr/>
      </xdr:nvCxnSpPr>
      <xdr:spPr>
        <a:xfrm flipV="1">
          <a:off x="7861300" y="10420358"/>
          <a:ext cx="889000" cy="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99192</xdr:rowOff>
    </xdr:from>
    <xdr:to>
      <xdr:col>36</xdr:col>
      <xdr:colOff>165100</xdr:colOff>
      <xdr:row>61</xdr:row>
      <xdr:rowOff>29342</xdr:rowOff>
    </xdr:to>
    <xdr:sp macro="" textlink="">
      <xdr:nvSpPr>
        <xdr:cNvPr id="249" name="楕円 248">
          <a:extLst>
            <a:ext uri="{FF2B5EF4-FFF2-40B4-BE49-F238E27FC236}">
              <a16:creationId xmlns:a16="http://schemas.microsoft.com/office/drawing/2014/main" id="{356743B5-E3C4-40DF-BB97-A9DA023464FB}"/>
            </a:ext>
          </a:extLst>
        </xdr:cNvPr>
        <xdr:cNvSpPr/>
      </xdr:nvSpPr>
      <xdr:spPr>
        <a:xfrm>
          <a:off x="6921500" y="1038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141946</xdr:rowOff>
    </xdr:from>
    <xdr:to>
      <xdr:col>41</xdr:col>
      <xdr:colOff>50800</xdr:colOff>
      <xdr:row>60</xdr:row>
      <xdr:rowOff>149992</xdr:rowOff>
    </xdr:to>
    <xdr:cxnSp macro="">
      <xdr:nvCxnSpPr>
        <xdr:cNvPr id="250" name="直線コネクタ 249">
          <a:extLst>
            <a:ext uri="{FF2B5EF4-FFF2-40B4-BE49-F238E27FC236}">
              <a16:creationId xmlns:a16="http://schemas.microsoft.com/office/drawing/2014/main" id="{34B6C1F9-F5F0-4119-ABD8-8714307612D5}"/>
            </a:ext>
          </a:extLst>
        </xdr:cNvPr>
        <xdr:cNvCxnSpPr/>
      </xdr:nvCxnSpPr>
      <xdr:spPr>
        <a:xfrm flipV="1">
          <a:off x="6972300" y="10428946"/>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95C22B34-AC16-4292-8156-C8BA567B171E}"/>
            </a:ext>
          </a:extLst>
        </xdr:cNvPr>
        <xdr:cNvSpPr txBox="1"/>
      </xdr:nvSpPr>
      <xdr:spPr>
        <a:xfrm>
          <a:off x="9359411" y="1071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7EAAB865-9E3B-48EF-836D-5FCEE36E3359}"/>
            </a:ext>
          </a:extLst>
        </xdr:cNvPr>
        <xdr:cNvSpPr txBox="1"/>
      </xdr:nvSpPr>
      <xdr:spPr>
        <a:xfrm>
          <a:off x="8483111" y="107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5CC5540E-467C-4257-98AB-2B09A325D4FE}"/>
            </a:ext>
          </a:extLst>
        </xdr:cNvPr>
        <xdr:cNvSpPr txBox="1"/>
      </xdr:nvSpPr>
      <xdr:spPr>
        <a:xfrm>
          <a:off x="75941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38295571-18C6-4906-9C18-EAB111093A81}"/>
            </a:ext>
          </a:extLst>
        </xdr:cNvPr>
        <xdr:cNvSpPr txBox="1"/>
      </xdr:nvSpPr>
      <xdr:spPr>
        <a:xfrm>
          <a:off x="6705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22434</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F3890ED3-AB1E-498A-99EC-8B5405EFE8F1}"/>
            </a:ext>
          </a:extLst>
        </xdr:cNvPr>
        <xdr:cNvSpPr txBox="1"/>
      </xdr:nvSpPr>
      <xdr:spPr>
        <a:xfrm>
          <a:off x="9327095" y="10137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29235</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36FC5013-A15D-488D-9BE3-FA877481DAE2}"/>
            </a:ext>
          </a:extLst>
        </xdr:cNvPr>
        <xdr:cNvSpPr txBox="1"/>
      </xdr:nvSpPr>
      <xdr:spPr>
        <a:xfrm>
          <a:off x="8450795" y="1014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37823</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898D6A1C-F295-4DCC-86EA-D6F04A68FBF5}"/>
            </a:ext>
          </a:extLst>
        </xdr:cNvPr>
        <xdr:cNvSpPr txBox="1"/>
      </xdr:nvSpPr>
      <xdr:spPr>
        <a:xfrm>
          <a:off x="7561795" y="1015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45869</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3EB55793-14C8-4194-A2D2-6C159D652A3D}"/>
            </a:ext>
          </a:extLst>
        </xdr:cNvPr>
        <xdr:cNvSpPr txBox="1"/>
      </xdr:nvSpPr>
      <xdr:spPr>
        <a:xfrm>
          <a:off x="6672795" y="1016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FB798FFC-9B5A-4D2D-819B-0C5E2898A1C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1FAF1D41-E198-46C3-BB76-46E305D9CA2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765F1387-DDF1-4AA8-9ACA-DA02D0F1BA0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E70F2E54-D500-442C-B0C5-469AC51F4AB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9288D0E7-104E-4F28-8A28-225F2072B5F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6E128CEA-8A4B-4756-9BF2-85E9B802C81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E4AE6117-F55D-4331-B350-3A924D83724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45DB242E-7B0D-4FEE-B860-58AB248EFCD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7EEF261-3711-43C0-9D77-3CB4B7DF91C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6856C235-1039-48B7-A914-604C8F981FE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6F908ED5-7D8F-408F-B047-5852E26FFD7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046ABBF7-B6C2-4FFB-822A-D1A85AA5C86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E21F0368-516C-4392-8959-CED3E7636346}"/>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70B60C20-40C8-4A58-A715-F2FD074838D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8EBEBD98-3E31-473E-B64A-0C9469F0DD3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3B219489-B34D-483F-BE1E-DAC9B21DF54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364CF33C-0A77-4939-AE06-90B2F2BD128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2F287B1A-8B6A-4687-89AA-DFCBE507C57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E8E3C6C3-4D38-4D75-8519-945D18158C0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399B8A06-349B-4908-BBED-DFFE9CDD706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3A7BA9A9-EE37-426B-8EDF-485B2F629A3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6F0BD36C-8660-400B-AAC8-5113E0C93CE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A9858C0C-4838-4908-9E3B-27E95FD7DE1F}"/>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A0F70D18-5763-49AA-8D23-F5E02D2BE5B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B07349EF-2446-4895-81C7-6EDB7FFA09A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2F9F80B4-33DA-4987-9679-C8256A07E84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529A2AA0-341A-46CD-944E-A3B7A09FBEBF}"/>
            </a:ext>
          </a:extLst>
        </xdr:cNvPr>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28A8E994-1243-4B90-9E75-DCF3D7EC807A}"/>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0CC2A17E-03D5-4989-A96A-225572343E42}"/>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D998D05B-D22D-4BAB-8E9E-ADC5803823F7}"/>
            </a:ext>
          </a:extLst>
        </xdr:cNvPr>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1D460F35-E4E0-4AEA-B03D-6A822B7E9AE2}"/>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2A1101DD-940F-4DA2-9794-C05F3FB5361C}"/>
            </a:ext>
          </a:extLst>
        </xdr:cNvPr>
        <xdr:cNvSpPr txBox="1"/>
      </xdr:nvSpPr>
      <xdr:spPr>
        <a:xfrm>
          <a:off x="4673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C0A2F390-7C69-4B8B-8CC5-49C0C20E55D0}"/>
            </a:ext>
          </a:extLst>
        </xdr:cNvPr>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92D09ED5-48CE-45DF-A89B-68A08D80392D}"/>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9BB56CAB-F67F-4BF0-9F01-D653F96DE7FB}"/>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2945DBAA-1366-41DE-97FF-28D9C535CBF8}"/>
            </a:ext>
          </a:extLst>
        </xdr:cNvPr>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993F6CB9-48B3-4785-BF58-6FE80A93EFD4}"/>
            </a:ext>
          </a:extLst>
        </xdr:cNvPr>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9E2E5DF-E2EC-4C7B-B5CA-6FF6EE6CA51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F8013C2-A8E2-4CA4-9787-9087FEF7877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13D135-5312-4F10-8ABF-AF343D49990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D47DE46-0909-4D64-8378-9308E48E9A9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9EC7D08-71D1-4E07-B690-081EA113BAF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301" name="楕円 300">
          <a:extLst>
            <a:ext uri="{FF2B5EF4-FFF2-40B4-BE49-F238E27FC236}">
              <a16:creationId xmlns:a16="http://schemas.microsoft.com/office/drawing/2014/main" id="{F3BE0FE6-99FE-4158-B4AF-0A755521F974}"/>
            </a:ext>
          </a:extLst>
        </xdr:cNvPr>
        <xdr:cNvSpPr/>
      </xdr:nvSpPr>
      <xdr:spPr>
        <a:xfrm>
          <a:off x="45847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6548</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3B0D0834-B39E-4673-BBAA-E7E4BFF97294}"/>
            </a:ext>
          </a:extLst>
        </xdr:cNvPr>
        <xdr:cNvSpPr txBox="1"/>
      </xdr:nvSpPr>
      <xdr:spPr>
        <a:xfrm>
          <a:off x="4673600"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42818</xdr:rowOff>
    </xdr:from>
    <xdr:to>
      <xdr:col>20</xdr:col>
      <xdr:colOff>38100</xdr:colOff>
      <xdr:row>82</xdr:row>
      <xdr:rowOff>144418</xdr:rowOff>
    </xdr:to>
    <xdr:sp macro="" textlink="">
      <xdr:nvSpPr>
        <xdr:cNvPr id="303" name="楕円 302">
          <a:extLst>
            <a:ext uri="{FF2B5EF4-FFF2-40B4-BE49-F238E27FC236}">
              <a16:creationId xmlns:a16="http://schemas.microsoft.com/office/drawing/2014/main" id="{BC02E9DC-3F49-49C9-A219-31830EC4D7A2}"/>
            </a:ext>
          </a:extLst>
        </xdr:cNvPr>
        <xdr:cNvSpPr/>
      </xdr:nvSpPr>
      <xdr:spPr>
        <a:xfrm>
          <a:off x="3746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93618</xdr:rowOff>
    </xdr:from>
    <xdr:to>
      <xdr:col>24</xdr:col>
      <xdr:colOff>63500</xdr:colOff>
      <xdr:row>83</xdr:row>
      <xdr:rowOff>78921</xdr:rowOff>
    </xdr:to>
    <xdr:cxnSp macro="">
      <xdr:nvCxnSpPr>
        <xdr:cNvPr id="304" name="直線コネクタ 303">
          <a:extLst>
            <a:ext uri="{FF2B5EF4-FFF2-40B4-BE49-F238E27FC236}">
              <a16:creationId xmlns:a16="http://schemas.microsoft.com/office/drawing/2014/main" id="{0F3E29C6-B24B-4F65-965D-410ACE0C0F2F}"/>
            </a:ext>
          </a:extLst>
        </xdr:cNvPr>
        <xdr:cNvCxnSpPr/>
      </xdr:nvCxnSpPr>
      <xdr:spPr>
        <a:xfrm>
          <a:off x="3797300" y="14152518"/>
          <a:ext cx="838200" cy="15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148952</xdr:rowOff>
    </xdr:from>
    <xdr:to>
      <xdr:col>15</xdr:col>
      <xdr:colOff>101600</xdr:colOff>
      <xdr:row>82</xdr:row>
      <xdr:rowOff>79102</xdr:rowOff>
    </xdr:to>
    <xdr:sp macro="" textlink="">
      <xdr:nvSpPr>
        <xdr:cNvPr id="305" name="楕円 304">
          <a:extLst>
            <a:ext uri="{FF2B5EF4-FFF2-40B4-BE49-F238E27FC236}">
              <a16:creationId xmlns:a16="http://schemas.microsoft.com/office/drawing/2014/main" id="{84C4CD99-2BB0-4846-B3CC-BAB8D2CDE965}"/>
            </a:ext>
          </a:extLst>
        </xdr:cNvPr>
        <xdr:cNvSpPr/>
      </xdr:nvSpPr>
      <xdr:spPr>
        <a:xfrm>
          <a:off x="2857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28302</xdr:rowOff>
    </xdr:from>
    <xdr:to>
      <xdr:col>19</xdr:col>
      <xdr:colOff>177800</xdr:colOff>
      <xdr:row>82</xdr:row>
      <xdr:rowOff>93618</xdr:rowOff>
    </xdr:to>
    <xdr:cxnSp macro="">
      <xdr:nvCxnSpPr>
        <xdr:cNvPr id="306" name="直線コネクタ 305">
          <a:extLst>
            <a:ext uri="{FF2B5EF4-FFF2-40B4-BE49-F238E27FC236}">
              <a16:creationId xmlns:a16="http://schemas.microsoft.com/office/drawing/2014/main" id="{20A2487F-02EC-4CB2-B270-BFB0A5B06FD3}"/>
            </a:ext>
          </a:extLst>
        </xdr:cNvPr>
        <xdr:cNvCxnSpPr/>
      </xdr:nvCxnSpPr>
      <xdr:spPr>
        <a:xfrm>
          <a:off x="2908300" y="14087202"/>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86905</xdr:rowOff>
    </xdr:from>
    <xdr:to>
      <xdr:col>10</xdr:col>
      <xdr:colOff>165100</xdr:colOff>
      <xdr:row>82</xdr:row>
      <xdr:rowOff>17055</xdr:rowOff>
    </xdr:to>
    <xdr:sp macro="" textlink="">
      <xdr:nvSpPr>
        <xdr:cNvPr id="307" name="楕円 306">
          <a:extLst>
            <a:ext uri="{FF2B5EF4-FFF2-40B4-BE49-F238E27FC236}">
              <a16:creationId xmlns:a16="http://schemas.microsoft.com/office/drawing/2014/main" id="{C42442D4-6438-4E88-8964-159E25DF9859}"/>
            </a:ext>
          </a:extLst>
        </xdr:cNvPr>
        <xdr:cNvSpPr/>
      </xdr:nvSpPr>
      <xdr:spPr>
        <a:xfrm>
          <a:off x="19685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137705</xdr:rowOff>
    </xdr:from>
    <xdr:to>
      <xdr:col>15</xdr:col>
      <xdr:colOff>50800</xdr:colOff>
      <xdr:row>82</xdr:row>
      <xdr:rowOff>28302</xdr:rowOff>
    </xdr:to>
    <xdr:cxnSp macro="">
      <xdr:nvCxnSpPr>
        <xdr:cNvPr id="308" name="直線コネクタ 307">
          <a:extLst>
            <a:ext uri="{FF2B5EF4-FFF2-40B4-BE49-F238E27FC236}">
              <a16:creationId xmlns:a16="http://schemas.microsoft.com/office/drawing/2014/main" id="{0242914E-9A42-4593-B4E5-DA5C800DAD88}"/>
            </a:ext>
          </a:extLst>
        </xdr:cNvPr>
        <xdr:cNvCxnSpPr/>
      </xdr:nvCxnSpPr>
      <xdr:spPr>
        <a:xfrm>
          <a:off x="2019300" y="14025155"/>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28121</xdr:rowOff>
    </xdr:from>
    <xdr:to>
      <xdr:col>6</xdr:col>
      <xdr:colOff>38100</xdr:colOff>
      <xdr:row>81</xdr:row>
      <xdr:rowOff>129721</xdr:rowOff>
    </xdr:to>
    <xdr:sp macro="" textlink="">
      <xdr:nvSpPr>
        <xdr:cNvPr id="309" name="楕円 308">
          <a:extLst>
            <a:ext uri="{FF2B5EF4-FFF2-40B4-BE49-F238E27FC236}">
              <a16:creationId xmlns:a16="http://schemas.microsoft.com/office/drawing/2014/main" id="{058AE219-8419-46E4-A5FD-96A2C77DEC66}"/>
            </a:ext>
          </a:extLst>
        </xdr:cNvPr>
        <xdr:cNvSpPr/>
      </xdr:nvSpPr>
      <xdr:spPr>
        <a:xfrm>
          <a:off x="1079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78921</xdr:rowOff>
    </xdr:from>
    <xdr:to>
      <xdr:col>10</xdr:col>
      <xdr:colOff>114300</xdr:colOff>
      <xdr:row>81</xdr:row>
      <xdr:rowOff>137705</xdr:rowOff>
    </xdr:to>
    <xdr:cxnSp macro="">
      <xdr:nvCxnSpPr>
        <xdr:cNvPr id="310" name="直線コネクタ 309">
          <a:extLst>
            <a:ext uri="{FF2B5EF4-FFF2-40B4-BE49-F238E27FC236}">
              <a16:creationId xmlns:a16="http://schemas.microsoft.com/office/drawing/2014/main" id="{6DBA6A5E-BC4E-4118-BF6F-7CDD7E7361D3}"/>
            </a:ext>
          </a:extLst>
        </xdr:cNvPr>
        <xdr:cNvCxnSpPr/>
      </xdr:nvCxnSpPr>
      <xdr:spPr>
        <a:xfrm>
          <a:off x="1130300" y="13966371"/>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168201</xdr:rowOff>
    </xdr:from>
    <xdr:ext cx="405111" cy="259045"/>
    <xdr:sp macro="" textlink="">
      <xdr:nvSpPr>
        <xdr:cNvPr id="311" name="n_1aveValue【公営住宅】&#10;有形固定資産減価償却率">
          <a:extLst>
            <a:ext uri="{FF2B5EF4-FFF2-40B4-BE49-F238E27FC236}">
              <a16:creationId xmlns:a16="http://schemas.microsoft.com/office/drawing/2014/main" id="{1C6769CF-27C2-499D-A2B2-E50EC05587E5}"/>
            </a:ext>
          </a:extLst>
        </xdr:cNvPr>
        <xdr:cNvSpPr txBox="1"/>
      </xdr:nvSpPr>
      <xdr:spPr>
        <a:xfrm>
          <a:off x="3582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12" name="n_2aveValue【公営住宅】&#10;有形固定資産減価償却率">
          <a:extLst>
            <a:ext uri="{FF2B5EF4-FFF2-40B4-BE49-F238E27FC236}">
              <a16:creationId xmlns:a16="http://schemas.microsoft.com/office/drawing/2014/main" id="{C44BCC00-0858-4013-9176-49745EA26190}"/>
            </a:ext>
          </a:extLst>
        </xdr:cNvPr>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99621</xdr:rowOff>
    </xdr:from>
    <xdr:ext cx="405111" cy="259045"/>
    <xdr:sp macro="" textlink="">
      <xdr:nvSpPr>
        <xdr:cNvPr id="313" name="n_3aveValue【公営住宅】&#10;有形固定資産減価償却率">
          <a:extLst>
            <a:ext uri="{FF2B5EF4-FFF2-40B4-BE49-F238E27FC236}">
              <a16:creationId xmlns:a16="http://schemas.microsoft.com/office/drawing/2014/main" id="{8C64812F-1548-482B-8022-A268F8E0F8FE}"/>
            </a:ext>
          </a:extLst>
        </xdr:cNvPr>
        <xdr:cNvSpPr txBox="1"/>
      </xdr:nvSpPr>
      <xdr:spPr>
        <a:xfrm>
          <a:off x="1816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63698</xdr:rowOff>
    </xdr:from>
    <xdr:ext cx="405111" cy="259045"/>
    <xdr:sp macro="" textlink="">
      <xdr:nvSpPr>
        <xdr:cNvPr id="314" name="n_4aveValue【公営住宅】&#10;有形固定資産減価償却率">
          <a:extLst>
            <a:ext uri="{FF2B5EF4-FFF2-40B4-BE49-F238E27FC236}">
              <a16:creationId xmlns:a16="http://schemas.microsoft.com/office/drawing/2014/main" id="{F8597B67-EB6D-4C2E-84E7-3B7A8E7E68D6}"/>
            </a:ext>
          </a:extLst>
        </xdr:cNvPr>
        <xdr:cNvSpPr txBox="1"/>
      </xdr:nvSpPr>
      <xdr:spPr>
        <a:xfrm>
          <a:off x="927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160945</xdr:rowOff>
    </xdr:from>
    <xdr:ext cx="405111" cy="259045"/>
    <xdr:sp macro="" textlink="">
      <xdr:nvSpPr>
        <xdr:cNvPr id="315" name="n_1mainValue【公営住宅】&#10;有形固定資産減価償却率">
          <a:extLst>
            <a:ext uri="{FF2B5EF4-FFF2-40B4-BE49-F238E27FC236}">
              <a16:creationId xmlns:a16="http://schemas.microsoft.com/office/drawing/2014/main" id="{678A0FC2-2D10-4A7E-8B0A-2E034AFCEDFF}"/>
            </a:ext>
          </a:extLst>
        </xdr:cNvPr>
        <xdr:cNvSpPr txBox="1"/>
      </xdr:nvSpPr>
      <xdr:spPr>
        <a:xfrm>
          <a:off x="3582044" y="1387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95629</xdr:rowOff>
    </xdr:from>
    <xdr:ext cx="405111" cy="259045"/>
    <xdr:sp macro="" textlink="">
      <xdr:nvSpPr>
        <xdr:cNvPr id="316" name="n_2mainValue【公営住宅】&#10;有形固定資産減価償却率">
          <a:extLst>
            <a:ext uri="{FF2B5EF4-FFF2-40B4-BE49-F238E27FC236}">
              <a16:creationId xmlns:a16="http://schemas.microsoft.com/office/drawing/2014/main" id="{CFBC74D4-109F-40E7-8DA4-33109FC561D4}"/>
            </a:ext>
          </a:extLst>
        </xdr:cNvPr>
        <xdr:cNvSpPr txBox="1"/>
      </xdr:nvSpPr>
      <xdr:spPr>
        <a:xfrm>
          <a:off x="2705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33582</xdr:rowOff>
    </xdr:from>
    <xdr:ext cx="405111" cy="259045"/>
    <xdr:sp macro="" textlink="">
      <xdr:nvSpPr>
        <xdr:cNvPr id="317" name="n_3mainValue【公営住宅】&#10;有形固定資産減価償却率">
          <a:extLst>
            <a:ext uri="{FF2B5EF4-FFF2-40B4-BE49-F238E27FC236}">
              <a16:creationId xmlns:a16="http://schemas.microsoft.com/office/drawing/2014/main" id="{8F91811D-B74B-4B62-894B-80953C7A1792}"/>
            </a:ext>
          </a:extLst>
        </xdr:cNvPr>
        <xdr:cNvSpPr txBox="1"/>
      </xdr:nvSpPr>
      <xdr:spPr>
        <a:xfrm>
          <a:off x="1816744" y="1374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146248</xdr:rowOff>
    </xdr:from>
    <xdr:ext cx="405111" cy="259045"/>
    <xdr:sp macro="" textlink="">
      <xdr:nvSpPr>
        <xdr:cNvPr id="318" name="n_4mainValue【公営住宅】&#10;有形固定資産減価償却率">
          <a:extLst>
            <a:ext uri="{FF2B5EF4-FFF2-40B4-BE49-F238E27FC236}">
              <a16:creationId xmlns:a16="http://schemas.microsoft.com/office/drawing/2014/main" id="{72AE6CA9-4E54-45AB-A63F-0D9DF1F62BF9}"/>
            </a:ext>
          </a:extLst>
        </xdr:cNvPr>
        <xdr:cNvSpPr txBox="1"/>
      </xdr:nvSpPr>
      <xdr:spPr>
        <a:xfrm>
          <a:off x="9277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72E5DD19-31F1-44A7-B07D-479C0558EAD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C29E99B9-DB41-4291-80D8-BFAD173437B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BA45B8BD-00DC-47F8-86E5-8DAE4C5BB37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4CEB2B93-26EC-4C00-A76C-2299C64B9C6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8496AF4E-8210-42BC-86B6-8BA55D36690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13C41182-7009-45BD-9042-4C48FF6F530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7604392E-1997-4638-9561-8E8995EBC92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48CCBEE1-4836-4C56-B146-162361700E9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B6885D57-6D71-4910-90F4-7A11B00066F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9F231788-5830-4086-B891-8E69BBE9CBF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51B7353A-3E11-4332-B459-1A4FBF3FC43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3E4DFA0E-B40E-4063-9589-DB5CAA21E58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DAFDB044-B8E2-4222-B880-F3B7D3C7B3C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E335EB47-7F50-472E-BA9C-0B05DD9ECBB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F0BB95E2-30B2-462F-9CCF-DD1DBE94EAD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D408BC00-C3A1-49E6-AC40-517B22226FC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A7E1CF8F-8EA7-46A6-AB28-DE51100AA60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E386FF9A-BC3B-46AE-BD0D-C846913F987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09964855-A846-41AC-B097-168733EE805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B63900C7-C8DC-4B09-B99A-422C00F11F9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31C4F74E-F8EC-48B1-916A-EFD1E9B6E01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67C9612E-2EE7-4FEE-B1DE-5F99F4B5E8F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F5DBD0EE-A773-4287-B255-2E90EB0FE7A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74F1E400-DA1C-4F61-AFD2-E2C2A573EBA6}"/>
            </a:ext>
          </a:extLst>
        </xdr:cNvPr>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31133955-A066-458F-B544-6003EE1155E1}"/>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341A584F-4B5A-48F6-8189-0DFBE13CE647}"/>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EA204BD4-8B0B-4AF5-AEEF-8B3A2E251EE0}"/>
            </a:ext>
          </a:extLst>
        </xdr:cNvPr>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C23E3B66-8C62-4746-9CA4-613649E47E70}"/>
            </a:ext>
          </a:extLst>
        </xdr:cNvPr>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7" name="【公営住宅】&#10;一人当たり面積平均値テキスト">
          <a:extLst>
            <a:ext uri="{FF2B5EF4-FFF2-40B4-BE49-F238E27FC236}">
              <a16:creationId xmlns:a16="http://schemas.microsoft.com/office/drawing/2014/main" id="{60FC0DF4-CB87-48FA-BFF4-5E7AF19DB959}"/>
            </a:ext>
          </a:extLst>
        </xdr:cNvPr>
        <xdr:cNvSpPr txBox="1"/>
      </xdr:nvSpPr>
      <xdr:spPr>
        <a:xfrm>
          <a:off x="10515600" y="14267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4D9A82DA-C2DA-4C17-A739-EDC526E51123}"/>
            </a:ext>
          </a:extLst>
        </xdr:cNvPr>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2A4E2282-1499-4271-91B7-9D9ED3E53B51}"/>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407E3EBB-B017-4556-A05B-4D607E18BFD5}"/>
            </a:ext>
          </a:extLst>
        </xdr:cNvPr>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2606C146-4C9C-44FA-824A-4402D80C72C3}"/>
            </a:ext>
          </a:extLst>
        </xdr:cNvPr>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FF69467C-1B37-464D-9A22-39483B893C91}"/>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EBF576F-458B-43BA-8BE4-B8A0119B6A5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3C19B1D-F4AC-4AF2-95B4-E57C3FBC744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F0EBFF6-3D46-41D4-9FBB-509CD8E278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7838A1F-9D5B-4E33-9FB7-F7750184940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67B06D7-9422-43AB-8567-A94378CF3E1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68835</xdr:rowOff>
    </xdr:from>
    <xdr:to>
      <xdr:col>55</xdr:col>
      <xdr:colOff>50800</xdr:colOff>
      <xdr:row>79</xdr:row>
      <xdr:rowOff>170435</xdr:rowOff>
    </xdr:to>
    <xdr:sp macro="" textlink="">
      <xdr:nvSpPr>
        <xdr:cNvPr id="358" name="楕円 357">
          <a:extLst>
            <a:ext uri="{FF2B5EF4-FFF2-40B4-BE49-F238E27FC236}">
              <a16:creationId xmlns:a16="http://schemas.microsoft.com/office/drawing/2014/main" id="{7400AE1D-C044-429D-B00E-0D17F5110C8B}"/>
            </a:ext>
          </a:extLst>
        </xdr:cNvPr>
        <xdr:cNvSpPr/>
      </xdr:nvSpPr>
      <xdr:spPr>
        <a:xfrm>
          <a:off x="10426700" y="136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91712</xdr:rowOff>
    </xdr:from>
    <xdr:ext cx="469744" cy="259045"/>
    <xdr:sp macro="" textlink="">
      <xdr:nvSpPr>
        <xdr:cNvPr id="359" name="【公営住宅】&#10;一人当たり面積該当値テキスト">
          <a:extLst>
            <a:ext uri="{FF2B5EF4-FFF2-40B4-BE49-F238E27FC236}">
              <a16:creationId xmlns:a16="http://schemas.microsoft.com/office/drawing/2014/main" id="{9D93B600-D333-449D-BF3D-6CAEDEC5F9AE}"/>
            </a:ext>
          </a:extLst>
        </xdr:cNvPr>
        <xdr:cNvSpPr txBox="1"/>
      </xdr:nvSpPr>
      <xdr:spPr>
        <a:xfrm>
          <a:off x="10515600" y="1346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132080</xdr:rowOff>
    </xdr:from>
    <xdr:to>
      <xdr:col>50</xdr:col>
      <xdr:colOff>165100</xdr:colOff>
      <xdr:row>80</xdr:row>
      <xdr:rowOff>62230</xdr:rowOff>
    </xdr:to>
    <xdr:sp macro="" textlink="">
      <xdr:nvSpPr>
        <xdr:cNvPr id="360" name="楕円 359">
          <a:extLst>
            <a:ext uri="{FF2B5EF4-FFF2-40B4-BE49-F238E27FC236}">
              <a16:creationId xmlns:a16="http://schemas.microsoft.com/office/drawing/2014/main" id="{3F1B11EF-0F7B-4918-BE87-97EE30BE4917}"/>
            </a:ext>
          </a:extLst>
        </xdr:cNvPr>
        <xdr:cNvSpPr/>
      </xdr:nvSpPr>
      <xdr:spPr>
        <a:xfrm>
          <a:off x="9588500" y="13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119635</xdr:rowOff>
    </xdr:from>
    <xdr:to>
      <xdr:col>55</xdr:col>
      <xdr:colOff>0</xdr:colOff>
      <xdr:row>80</xdr:row>
      <xdr:rowOff>11430</xdr:rowOff>
    </xdr:to>
    <xdr:cxnSp macro="">
      <xdr:nvCxnSpPr>
        <xdr:cNvPr id="361" name="直線コネクタ 360">
          <a:extLst>
            <a:ext uri="{FF2B5EF4-FFF2-40B4-BE49-F238E27FC236}">
              <a16:creationId xmlns:a16="http://schemas.microsoft.com/office/drawing/2014/main" id="{81452EE4-1AF1-498E-8B13-5A1DF2C146C4}"/>
            </a:ext>
          </a:extLst>
        </xdr:cNvPr>
        <xdr:cNvCxnSpPr/>
      </xdr:nvCxnSpPr>
      <xdr:spPr>
        <a:xfrm flipV="1">
          <a:off x="9639300" y="13664185"/>
          <a:ext cx="838200" cy="6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142748</xdr:rowOff>
    </xdr:from>
    <xdr:to>
      <xdr:col>46</xdr:col>
      <xdr:colOff>38100</xdr:colOff>
      <xdr:row>80</xdr:row>
      <xdr:rowOff>72898</xdr:rowOff>
    </xdr:to>
    <xdr:sp macro="" textlink="">
      <xdr:nvSpPr>
        <xdr:cNvPr id="362" name="楕円 361">
          <a:extLst>
            <a:ext uri="{FF2B5EF4-FFF2-40B4-BE49-F238E27FC236}">
              <a16:creationId xmlns:a16="http://schemas.microsoft.com/office/drawing/2014/main" id="{7725C21B-5F8A-4610-A3C3-1BF9676A8D9D}"/>
            </a:ext>
          </a:extLst>
        </xdr:cNvPr>
        <xdr:cNvSpPr/>
      </xdr:nvSpPr>
      <xdr:spPr>
        <a:xfrm>
          <a:off x="8699500" y="136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11430</xdr:rowOff>
    </xdr:from>
    <xdr:to>
      <xdr:col>50</xdr:col>
      <xdr:colOff>114300</xdr:colOff>
      <xdr:row>80</xdr:row>
      <xdr:rowOff>22098</xdr:rowOff>
    </xdr:to>
    <xdr:cxnSp macro="">
      <xdr:nvCxnSpPr>
        <xdr:cNvPr id="363" name="直線コネクタ 362">
          <a:extLst>
            <a:ext uri="{FF2B5EF4-FFF2-40B4-BE49-F238E27FC236}">
              <a16:creationId xmlns:a16="http://schemas.microsoft.com/office/drawing/2014/main" id="{ED6718CA-88D4-4D40-9DEE-BFE464DDE61A}"/>
            </a:ext>
          </a:extLst>
        </xdr:cNvPr>
        <xdr:cNvCxnSpPr/>
      </xdr:nvCxnSpPr>
      <xdr:spPr>
        <a:xfrm flipV="1">
          <a:off x="8750300" y="13727430"/>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154178</xdr:rowOff>
    </xdr:from>
    <xdr:to>
      <xdr:col>41</xdr:col>
      <xdr:colOff>101600</xdr:colOff>
      <xdr:row>80</xdr:row>
      <xdr:rowOff>84328</xdr:rowOff>
    </xdr:to>
    <xdr:sp macro="" textlink="">
      <xdr:nvSpPr>
        <xdr:cNvPr id="364" name="楕円 363">
          <a:extLst>
            <a:ext uri="{FF2B5EF4-FFF2-40B4-BE49-F238E27FC236}">
              <a16:creationId xmlns:a16="http://schemas.microsoft.com/office/drawing/2014/main" id="{F633B1EB-F2F9-4574-90A1-D073D448F191}"/>
            </a:ext>
          </a:extLst>
        </xdr:cNvPr>
        <xdr:cNvSpPr/>
      </xdr:nvSpPr>
      <xdr:spPr>
        <a:xfrm>
          <a:off x="7810500" y="136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22098</xdr:rowOff>
    </xdr:from>
    <xdr:to>
      <xdr:col>45</xdr:col>
      <xdr:colOff>177800</xdr:colOff>
      <xdr:row>80</xdr:row>
      <xdr:rowOff>33528</xdr:rowOff>
    </xdr:to>
    <xdr:cxnSp macro="">
      <xdr:nvCxnSpPr>
        <xdr:cNvPr id="365" name="直線コネクタ 364">
          <a:extLst>
            <a:ext uri="{FF2B5EF4-FFF2-40B4-BE49-F238E27FC236}">
              <a16:creationId xmlns:a16="http://schemas.microsoft.com/office/drawing/2014/main" id="{180EC6BC-BAE9-49D2-8837-113CCC2F31DA}"/>
            </a:ext>
          </a:extLst>
        </xdr:cNvPr>
        <xdr:cNvCxnSpPr/>
      </xdr:nvCxnSpPr>
      <xdr:spPr>
        <a:xfrm flipV="1">
          <a:off x="7861300" y="1373809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155702</xdr:rowOff>
    </xdr:from>
    <xdr:to>
      <xdr:col>36</xdr:col>
      <xdr:colOff>165100</xdr:colOff>
      <xdr:row>80</xdr:row>
      <xdr:rowOff>85852</xdr:rowOff>
    </xdr:to>
    <xdr:sp macro="" textlink="">
      <xdr:nvSpPr>
        <xdr:cNvPr id="366" name="楕円 365">
          <a:extLst>
            <a:ext uri="{FF2B5EF4-FFF2-40B4-BE49-F238E27FC236}">
              <a16:creationId xmlns:a16="http://schemas.microsoft.com/office/drawing/2014/main" id="{56B8EFE5-0A9D-40B2-9CC8-DDEDD4A964B9}"/>
            </a:ext>
          </a:extLst>
        </xdr:cNvPr>
        <xdr:cNvSpPr/>
      </xdr:nvSpPr>
      <xdr:spPr>
        <a:xfrm>
          <a:off x="6921500" y="1370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33528</xdr:rowOff>
    </xdr:from>
    <xdr:to>
      <xdr:col>41</xdr:col>
      <xdr:colOff>50800</xdr:colOff>
      <xdr:row>80</xdr:row>
      <xdr:rowOff>35052</xdr:rowOff>
    </xdr:to>
    <xdr:cxnSp macro="">
      <xdr:nvCxnSpPr>
        <xdr:cNvPr id="367" name="直線コネクタ 366">
          <a:extLst>
            <a:ext uri="{FF2B5EF4-FFF2-40B4-BE49-F238E27FC236}">
              <a16:creationId xmlns:a16="http://schemas.microsoft.com/office/drawing/2014/main" id="{35329E1C-9379-4ACC-BB38-BCBBE306FB4E}"/>
            </a:ext>
          </a:extLst>
        </xdr:cNvPr>
        <xdr:cNvCxnSpPr/>
      </xdr:nvCxnSpPr>
      <xdr:spPr>
        <a:xfrm flipV="1">
          <a:off x="6972300" y="1374952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68" name="n_1aveValue【公営住宅】&#10;一人当たり面積">
          <a:extLst>
            <a:ext uri="{FF2B5EF4-FFF2-40B4-BE49-F238E27FC236}">
              <a16:creationId xmlns:a16="http://schemas.microsoft.com/office/drawing/2014/main" id="{1B710254-0017-44A9-94F4-D36327180908}"/>
            </a:ext>
          </a:extLst>
        </xdr:cNvPr>
        <xdr:cNvSpPr txBox="1"/>
      </xdr:nvSpPr>
      <xdr:spPr>
        <a:xfrm>
          <a:off x="93917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69" name="n_2aveValue【公営住宅】&#10;一人当たり面積">
          <a:extLst>
            <a:ext uri="{FF2B5EF4-FFF2-40B4-BE49-F238E27FC236}">
              <a16:creationId xmlns:a16="http://schemas.microsoft.com/office/drawing/2014/main" id="{F4C7B794-51B5-48C7-9379-517447C49877}"/>
            </a:ext>
          </a:extLst>
        </xdr:cNvPr>
        <xdr:cNvSpPr txBox="1"/>
      </xdr:nvSpPr>
      <xdr:spPr>
        <a:xfrm>
          <a:off x="8515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0" name="n_3aveValue【公営住宅】&#10;一人当たり面積">
          <a:extLst>
            <a:ext uri="{FF2B5EF4-FFF2-40B4-BE49-F238E27FC236}">
              <a16:creationId xmlns:a16="http://schemas.microsoft.com/office/drawing/2014/main" id="{EAA423A7-26D0-46E0-AD10-BF07417F73FD}"/>
            </a:ext>
          </a:extLst>
        </xdr:cNvPr>
        <xdr:cNvSpPr txBox="1"/>
      </xdr:nvSpPr>
      <xdr:spPr>
        <a:xfrm>
          <a:off x="76264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1" name="n_4aveValue【公営住宅】&#10;一人当たり面積">
          <a:extLst>
            <a:ext uri="{FF2B5EF4-FFF2-40B4-BE49-F238E27FC236}">
              <a16:creationId xmlns:a16="http://schemas.microsoft.com/office/drawing/2014/main" id="{FDDD2CED-FB40-48CB-A20A-AB79809DFF89}"/>
            </a:ext>
          </a:extLst>
        </xdr:cNvPr>
        <xdr:cNvSpPr txBox="1"/>
      </xdr:nvSpPr>
      <xdr:spPr>
        <a:xfrm>
          <a:off x="6737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78757</xdr:rowOff>
    </xdr:from>
    <xdr:ext cx="469744" cy="259045"/>
    <xdr:sp macro="" textlink="">
      <xdr:nvSpPr>
        <xdr:cNvPr id="372" name="n_1mainValue【公営住宅】&#10;一人当たり面積">
          <a:extLst>
            <a:ext uri="{FF2B5EF4-FFF2-40B4-BE49-F238E27FC236}">
              <a16:creationId xmlns:a16="http://schemas.microsoft.com/office/drawing/2014/main" id="{03F5A416-9442-4BBF-B542-3A8283EF8FEE}"/>
            </a:ext>
          </a:extLst>
        </xdr:cNvPr>
        <xdr:cNvSpPr txBox="1"/>
      </xdr:nvSpPr>
      <xdr:spPr>
        <a:xfrm>
          <a:off x="9391727" y="1345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89425</xdr:rowOff>
    </xdr:from>
    <xdr:ext cx="469744" cy="259045"/>
    <xdr:sp macro="" textlink="">
      <xdr:nvSpPr>
        <xdr:cNvPr id="373" name="n_2mainValue【公営住宅】&#10;一人当たり面積">
          <a:extLst>
            <a:ext uri="{FF2B5EF4-FFF2-40B4-BE49-F238E27FC236}">
              <a16:creationId xmlns:a16="http://schemas.microsoft.com/office/drawing/2014/main" id="{35A9DEE6-C359-48DE-B60C-1FE5ED03B446}"/>
            </a:ext>
          </a:extLst>
        </xdr:cNvPr>
        <xdr:cNvSpPr txBox="1"/>
      </xdr:nvSpPr>
      <xdr:spPr>
        <a:xfrm>
          <a:off x="8515427" y="1346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100855</xdr:rowOff>
    </xdr:from>
    <xdr:ext cx="469744" cy="259045"/>
    <xdr:sp macro="" textlink="">
      <xdr:nvSpPr>
        <xdr:cNvPr id="374" name="n_3mainValue【公営住宅】&#10;一人当たり面積">
          <a:extLst>
            <a:ext uri="{FF2B5EF4-FFF2-40B4-BE49-F238E27FC236}">
              <a16:creationId xmlns:a16="http://schemas.microsoft.com/office/drawing/2014/main" id="{9BD0227C-8F34-4755-8DBC-96D3A92D6176}"/>
            </a:ext>
          </a:extLst>
        </xdr:cNvPr>
        <xdr:cNvSpPr txBox="1"/>
      </xdr:nvSpPr>
      <xdr:spPr>
        <a:xfrm>
          <a:off x="7626427" y="1347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102379</xdr:rowOff>
    </xdr:from>
    <xdr:ext cx="469744" cy="259045"/>
    <xdr:sp macro="" textlink="">
      <xdr:nvSpPr>
        <xdr:cNvPr id="375" name="n_4mainValue【公営住宅】&#10;一人当たり面積">
          <a:extLst>
            <a:ext uri="{FF2B5EF4-FFF2-40B4-BE49-F238E27FC236}">
              <a16:creationId xmlns:a16="http://schemas.microsoft.com/office/drawing/2014/main" id="{F70B48EA-198F-415F-90A6-DDBD4309B27B}"/>
            </a:ext>
          </a:extLst>
        </xdr:cNvPr>
        <xdr:cNvSpPr txBox="1"/>
      </xdr:nvSpPr>
      <xdr:spPr>
        <a:xfrm>
          <a:off x="6737427" y="1347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96A70562-71B3-4658-9B35-0AB91E1F51D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41368697-A666-4EC9-953F-9EC3427A10C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6F360DAD-9044-4EA0-903E-593EE3507BC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78E87350-64B5-4DB8-B66F-79DE6CB3755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E4C0532C-62EF-4659-9EB7-DDCC1F0582D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A4D00D25-858F-4083-B5B3-427F52115BF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47FFB0AF-2224-4FAF-8729-971AAD0864D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B5F8902D-ECCE-4CF6-A37F-62C7C97718A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AFA1FAC1-2666-472E-B383-3544B7BF133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65EBFB0A-D641-4690-AB36-4194D7AC836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0AEB3A89-74FE-4A20-BCC8-0FC87ED65F6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E61625D0-6343-455C-BE7E-B0ED71F3DB6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04C80705-D6EC-4CA7-BA42-2264E51236D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AF8DC674-4914-4965-99B1-8CA5CFCF1B3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8347BA76-6BEF-49AB-9E81-EFD8645557C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F7A09CCD-D915-498D-941A-5C8BC79F59B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984F067C-A6BB-47FB-8C12-38EDF75A19C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1BCA7F19-D075-402F-8E2A-AC070A1E3C2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8AE2E96F-C472-463E-9690-690E2D74C91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A1CD960C-AABD-4330-A85C-96B67B21118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0B484D30-AD68-432C-954A-E8581DC38E9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FC0751FD-9110-4995-B4A1-EE835D76795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B2B381EF-3BBD-45E7-9EF0-354032F369B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C067040C-F77F-464A-A727-EA091A98882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D9D318A0-5633-4554-93CD-3628D7BC1E8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162742</xdr:rowOff>
    </xdr:from>
    <xdr:to>
      <xdr:col>24</xdr:col>
      <xdr:colOff>62865</xdr:colOff>
      <xdr:row>109</xdr:row>
      <xdr:rowOff>28848</xdr:rowOff>
    </xdr:to>
    <xdr:cxnSp macro="">
      <xdr:nvCxnSpPr>
        <xdr:cNvPr id="401" name="直線コネクタ 400">
          <a:extLst>
            <a:ext uri="{FF2B5EF4-FFF2-40B4-BE49-F238E27FC236}">
              <a16:creationId xmlns:a16="http://schemas.microsoft.com/office/drawing/2014/main" id="{127B39E4-8FCE-4D10-AFAD-B7BEA5D6B8FC}"/>
            </a:ext>
          </a:extLst>
        </xdr:cNvPr>
        <xdr:cNvCxnSpPr/>
      </xdr:nvCxnSpPr>
      <xdr:spPr>
        <a:xfrm flipV="1">
          <a:off x="4634865" y="17136292"/>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9C4FE6EB-073E-4A00-9781-A5FC2D1374EC}"/>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3" name="直線コネクタ 402">
          <a:extLst>
            <a:ext uri="{FF2B5EF4-FFF2-40B4-BE49-F238E27FC236}">
              <a16:creationId xmlns:a16="http://schemas.microsoft.com/office/drawing/2014/main" id="{C3865C61-29F1-4AEF-96D7-270AF6AFBCE9}"/>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109419</xdr:rowOff>
    </xdr:from>
    <xdr:ext cx="340478" cy="259045"/>
    <xdr:sp macro="" textlink="">
      <xdr:nvSpPr>
        <xdr:cNvPr id="404" name="【港湾・漁港】&#10;有形固定資産減価償却率最大値テキスト">
          <a:extLst>
            <a:ext uri="{FF2B5EF4-FFF2-40B4-BE49-F238E27FC236}">
              <a16:creationId xmlns:a16="http://schemas.microsoft.com/office/drawing/2014/main" id="{1D756CB6-8242-49DD-889E-BB17F4FFFFEE}"/>
            </a:ext>
          </a:extLst>
        </xdr:cNvPr>
        <xdr:cNvSpPr txBox="1"/>
      </xdr:nvSpPr>
      <xdr:spPr>
        <a:xfrm>
          <a:off x="4673600" y="1691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162742</xdr:rowOff>
    </xdr:from>
    <xdr:to>
      <xdr:col>24</xdr:col>
      <xdr:colOff>152400</xdr:colOff>
      <xdr:row>99</xdr:row>
      <xdr:rowOff>162742</xdr:rowOff>
    </xdr:to>
    <xdr:cxnSp macro="">
      <xdr:nvCxnSpPr>
        <xdr:cNvPr id="405" name="直線コネクタ 404">
          <a:extLst>
            <a:ext uri="{FF2B5EF4-FFF2-40B4-BE49-F238E27FC236}">
              <a16:creationId xmlns:a16="http://schemas.microsoft.com/office/drawing/2014/main" id="{CA4E29E1-90B4-4C15-9E2D-D58E0ADFB24F}"/>
            </a:ext>
          </a:extLst>
        </xdr:cNvPr>
        <xdr:cNvCxnSpPr/>
      </xdr:nvCxnSpPr>
      <xdr:spPr>
        <a:xfrm>
          <a:off x="4546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53176</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4F5F9E2D-FF65-4DE7-9337-7BEFF26B4D1C}"/>
            </a:ext>
          </a:extLst>
        </xdr:cNvPr>
        <xdr:cNvSpPr txBox="1"/>
      </xdr:nvSpPr>
      <xdr:spPr>
        <a:xfrm>
          <a:off x="4673600" y="180554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07" name="フローチャート: 判断 406">
          <a:extLst>
            <a:ext uri="{FF2B5EF4-FFF2-40B4-BE49-F238E27FC236}">
              <a16:creationId xmlns:a16="http://schemas.microsoft.com/office/drawing/2014/main" id="{29303893-7A3D-40A5-A8E3-A21538F5ECB5}"/>
            </a:ext>
          </a:extLst>
        </xdr:cNvPr>
        <xdr:cNvSpPr/>
      </xdr:nvSpPr>
      <xdr:spPr>
        <a:xfrm>
          <a:off x="45847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408" name="フローチャート: 判断 407">
          <a:extLst>
            <a:ext uri="{FF2B5EF4-FFF2-40B4-BE49-F238E27FC236}">
              <a16:creationId xmlns:a16="http://schemas.microsoft.com/office/drawing/2014/main" id="{2DABB98C-6457-4582-B92E-6C44C43B7506}"/>
            </a:ext>
          </a:extLst>
        </xdr:cNvPr>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18869</xdr:rowOff>
    </xdr:from>
    <xdr:to>
      <xdr:col>15</xdr:col>
      <xdr:colOff>101600</xdr:colOff>
      <xdr:row>106</xdr:row>
      <xdr:rowOff>120469</xdr:rowOff>
    </xdr:to>
    <xdr:sp macro="" textlink="">
      <xdr:nvSpPr>
        <xdr:cNvPr id="409" name="フローチャート: 判断 408">
          <a:extLst>
            <a:ext uri="{FF2B5EF4-FFF2-40B4-BE49-F238E27FC236}">
              <a16:creationId xmlns:a16="http://schemas.microsoft.com/office/drawing/2014/main" id="{3BE5CC43-7FF0-4575-BA1A-CEBF387ED41E}"/>
            </a:ext>
          </a:extLst>
        </xdr:cNvPr>
        <xdr:cNvSpPr/>
      </xdr:nvSpPr>
      <xdr:spPr>
        <a:xfrm>
          <a:off x="2857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170724</xdr:rowOff>
    </xdr:from>
    <xdr:to>
      <xdr:col>10</xdr:col>
      <xdr:colOff>165100</xdr:colOff>
      <xdr:row>106</xdr:row>
      <xdr:rowOff>100874</xdr:rowOff>
    </xdr:to>
    <xdr:sp macro="" textlink="">
      <xdr:nvSpPr>
        <xdr:cNvPr id="410" name="フローチャート: 判断 409">
          <a:extLst>
            <a:ext uri="{FF2B5EF4-FFF2-40B4-BE49-F238E27FC236}">
              <a16:creationId xmlns:a16="http://schemas.microsoft.com/office/drawing/2014/main" id="{9AB001BE-4A85-4812-8F8B-B73071E5CE17}"/>
            </a:ext>
          </a:extLst>
        </xdr:cNvPr>
        <xdr:cNvSpPr/>
      </xdr:nvSpPr>
      <xdr:spPr>
        <a:xfrm>
          <a:off x="1968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156029</xdr:rowOff>
    </xdr:from>
    <xdr:to>
      <xdr:col>6</xdr:col>
      <xdr:colOff>38100</xdr:colOff>
      <xdr:row>106</xdr:row>
      <xdr:rowOff>86179</xdr:rowOff>
    </xdr:to>
    <xdr:sp macro="" textlink="">
      <xdr:nvSpPr>
        <xdr:cNvPr id="411" name="フローチャート: 判断 410">
          <a:extLst>
            <a:ext uri="{FF2B5EF4-FFF2-40B4-BE49-F238E27FC236}">
              <a16:creationId xmlns:a16="http://schemas.microsoft.com/office/drawing/2014/main" id="{09F2F422-1A8D-4E54-A1A0-D5B9ED8C42CE}"/>
            </a:ext>
          </a:extLst>
        </xdr:cNvPr>
        <xdr:cNvSpPr/>
      </xdr:nvSpPr>
      <xdr:spPr>
        <a:xfrm>
          <a:off x="10795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F9E727F6-078C-4FF3-A456-81050DD68AC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A1D3F1B-9E0D-4E31-AB51-6D3443871FD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348BF47-15C2-4D14-8E30-6D72BC7E503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71C72EB-D32A-43BF-9182-F4292C87C68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D8217CA-1047-498D-A85C-409227F003E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43362</xdr:rowOff>
    </xdr:from>
    <xdr:to>
      <xdr:col>24</xdr:col>
      <xdr:colOff>114300</xdr:colOff>
      <xdr:row>106</xdr:row>
      <xdr:rowOff>144962</xdr:rowOff>
    </xdr:to>
    <xdr:sp macro="" textlink="">
      <xdr:nvSpPr>
        <xdr:cNvPr id="417" name="楕円 416">
          <a:extLst>
            <a:ext uri="{FF2B5EF4-FFF2-40B4-BE49-F238E27FC236}">
              <a16:creationId xmlns:a16="http://schemas.microsoft.com/office/drawing/2014/main" id="{6AF77015-3F6B-4856-A50C-944A6C37A3FE}"/>
            </a:ext>
          </a:extLst>
        </xdr:cNvPr>
        <xdr:cNvSpPr/>
      </xdr:nvSpPr>
      <xdr:spPr>
        <a:xfrm>
          <a:off x="45847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21789</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B3019F1D-5214-46ED-B08D-47528F17CDA0}"/>
            </a:ext>
          </a:extLst>
        </xdr:cNvPr>
        <xdr:cNvSpPr txBox="1"/>
      </xdr:nvSpPr>
      <xdr:spPr>
        <a:xfrm>
          <a:off x="4673600"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4173</xdr:rowOff>
    </xdr:from>
    <xdr:to>
      <xdr:col>20</xdr:col>
      <xdr:colOff>38100</xdr:colOff>
      <xdr:row>106</xdr:row>
      <xdr:rowOff>105773</xdr:rowOff>
    </xdr:to>
    <xdr:sp macro="" textlink="">
      <xdr:nvSpPr>
        <xdr:cNvPr id="419" name="楕円 418">
          <a:extLst>
            <a:ext uri="{FF2B5EF4-FFF2-40B4-BE49-F238E27FC236}">
              <a16:creationId xmlns:a16="http://schemas.microsoft.com/office/drawing/2014/main" id="{93FD6451-DF6E-4C8B-BF47-4F4113F6CAA2}"/>
            </a:ext>
          </a:extLst>
        </xdr:cNvPr>
        <xdr:cNvSpPr/>
      </xdr:nvSpPr>
      <xdr:spPr>
        <a:xfrm>
          <a:off x="3746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54973</xdr:rowOff>
    </xdr:from>
    <xdr:to>
      <xdr:col>24</xdr:col>
      <xdr:colOff>63500</xdr:colOff>
      <xdr:row>106</xdr:row>
      <xdr:rowOff>94162</xdr:rowOff>
    </xdr:to>
    <xdr:cxnSp macro="">
      <xdr:nvCxnSpPr>
        <xdr:cNvPr id="420" name="直線コネクタ 419">
          <a:extLst>
            <a:ext uri="{FF2B5EF4-FFF2-40B4-BE49-F238E27FC236}">
              <a16:creationId xmlns:a16="http://schemas.microsoft.com/office/drawing/2014/main" id="{FD4F7DF1-6481-4BFB-8965-057C17D28C7C}"/>
            </a:ext>
          </a:extLst>
        </xdr:cNvPr>
        <xdr:cNvCxnSpPr/>
      </xdr:nvCxnSpPr>
      <xdr:spPr>
        <a:xfrm>
          <a:off x="3797300" y="1822867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162561</xdr:rowOff>
    </xdr:from>
    <xdr:to>
      <xdr:col>15</xdr:col>
      <xdr:colOff>101600</xdr:colOff>
      <xdr:row>106</xdr:row>
      <xdr:rowOff>92711</xdr:rowOff>
    </xdr:to>
    <xdr:sp macro="" textlink="">
      <xdr:nvSpPr>
        <xdr:cNvPr id="421" name="楕円 420">
          <a:extLst>
            <a:ext uri="{FF2B5EF4-FFF2-40B4-BE49-F238E27FC236}">
              <a16:creationId xmlns:a16="http://schemas.microsoft.com/office/drawing/2014/main" id="{95D65B16-CBEA-4C86-AA4F-1BDDA3A002EF}"/>
            </a:ext>
          </a:extLst>
        </xdr:cNvPr>
        <xdr:cNvSpPr/>
      </xdr:nvSpPr>
      <xdr:spPr>
        <a:xfrm>
          <a:off x="2857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41911</xdr:rowOff>
    </xdr:from>
    <xdr:to>
      <xdr:col>19</xdr:col>
      <xdr:colOff>177800</xdr:colOff>
      <xdr:row>106</xdr:row>
      <xdr:rowOff>54973</xdr:rowOff>
    </xdr:to>
    <xdr:cxnSp macro="">
      <xdr:nvCxnSpPr>
        <xdr:cNvPr id="422" name="直線コネクタ 421">
          <a:extLst>
            <a:ext uri="{FF2B5EF4-FFF2-40B4-BE49-F238E27FC236}">
              <a16:creationId xmlns:a16="http://schemas.microsoft.com/office/drawing/2014/main" id="{2C004743-4AC7-4F27-9BE4-562E8E1EF061}"/>
            </a:ext>
          </a:extLst>
        </xdr:cNvPr>
        <xdr:cNvCxnSpPr/>
      </xdr:nvCxnSpPr>
      <xdr:spPr>
        <a:xfrm>
          <a:off x="2908300" y="18215611"/>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142966</xdr:rowOff>
    </xdr:from>
    <xdr:to>
      <xdr:col>10</xdr:col>
      <xdr:colOff>165100</xdr:colOff>
      <xdr:row>106</xdr:row>
      <xdr:rowOff>73116</xdr:rowOff>
    </xdr:to>
    <xdr:sp macro="" textlink="">
      <xdr:nvSpPr>
        <xdr:cNvPr id="423" name="楕円 422">
          <a:extLst>
            <a:ext uri="{FF2B5EF4-FFF2-40B4-BE49-F238E27FC236}">
              <a16:creationId xmlns:a16="http://schemas.microsoft.com/office/drawing/2014/main" id="{5181DCA2-C868-4C4D-BD09-C72EEEDE85CB}"/>
            </a:ext>
          </a:extLst>
        </xdr:cNvPr>
        <xdr:cNvSpPr/>
      </xdr:nvSpPr>
      <xdr:spPr>
        <a:xfrm>
          <a:off x="1968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22316</xdr:rowOff>
    </xdr:from>
    <xdr:to>
      <xdr:col>15</xdr:col>
      <xdr:colOff>50800</xdr:colOff>
      <xdr:row>106</xdr:row>
      <xdr:rowOff>41911</xdr:rowOff>
    </xdr:to>
    <xdr:cxnSp macro="">
      <xdr:nvCxnSpPr>
        <xdr:cNvPr id="424" name="直線コネクタ 423">
          <a:extLst>
            <a:ext uri="{FF2B5EF4-FFF2-40B4-BE49-F238E27FC236}">
              <a16:creationId xmlns:a16="http://schemas.microsoft.com/office/drawing/2014/main" id="{887960EF-7BD7-4214-AD35-31B02882F419}"/>
            </a:ext>
          </a:extLst>
        </xdr:cNvPr>
        <xdr:cNvCxnSpPr/>
      </xdr:nvCxnSpPr>
      <xdr:spPr>
        <a:xfrm>
          <a:off x="2019300" y="1819601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136434</xdr:rowOff>
    </xdr:from>
    <xdr:to>
      <xdr:col>6</xdr:col>
      <xdr:colOff>38100</xdr:colOff>
      <xdr:row>106</xdr:row>
      <xdr:rowOff>66584</xdr:rowOff>
    </xdr:to>
    <xdr:sp macro="" textlink="">
      <xdr:nvSpPr>
        <xdr:cNvPr id="425" name="楕円 424">
          <a:extLst>
            <a:ext uri="{FF2B5EF4-FFF2-40B4-BE49-F238E27FC236}">
              <a16:creationId xmlns:a16="http://schemas.microsoft.com/office/drawing/2014/main" id="{502D645C-2C32-4F7C-9AB7-29651374279D}"/>
            </a:ext>
          </a:extLst>
        </xdr:cNvPr>
        <xdr:cNvSpPr/>
      </xdr:nvSpPr>
      <xdr:spPr>
        <a:xfrm>
          <a:off x="1079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15784</xdr:rowOff>
    </xdr:from>
    <xdr:to>
      <xdr:col>10</xdr:col>
      <xdr:colOff>114300</xdr:colOff>
      <xdr:row>106</xdr:row>
      <xdr:rowOff>22316</xdr:rowOff>
    </xdr:to>
    <xdr:cxnSp macro="">
      <xdr:nvCxnSpPr>
        <xdr:cNvPr id="426" name="直線コネクタ 425">
          <a:extLst>
            <a:ext uri="{FF2B5EF4-FFF2-40B4-BE49-F238E27FC236}">
              <a16:creationId xmlns:a16="http://schemas.microsoft.com/office/drawing/2014/main" id="{B5A42255-2032-4F0B-BFD8-D2C298D7E277}"/>
            </a:ext>
          </a:extLst>
        </xdr:cNvPr>
        <xdr:cNvCxnSpPr/>
      </xdr:nvCxnSpPr>
      <xdr:spPr>
        <a:xfrm>
          <a:off x="1130300" y="1818948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129557</xdr:rowOff>
    </xdr:from>
    <xdr:ext cx="405111" cy="259045"/>
    <xdr:sp macro="" textlink="">
      <xdr:nvSpPr>
        <xdr:cNvPr id="427" name="n_1aveValue【港湾・漁港】&#10;有形固定資産減価償却率">
          <a:extLst>
            <a:ext uri="{FF2B5EF4-FFF2-40B4-BE49-F238E27FC236}">
              <a16:creationId xmlns:a16="http://schemas.microsoft.com/office/drawing/2014/main" id="{C045F20B-5B5A-497A-AD61-CA7CDD1D8AF4}"/>
            </a:ext>
          </a:extLst>
        </xdr:cNvPr>
        <xdr:cNvSpPr txBox="1"/>
      </xdr:nvSpPr>
      <xdr:spPr>
        <a:xfrm>
          <a:off x="3582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111596</xdr:rowOff>
    </xdr:from>
    <xdr:ext cx="405111" cy="259045"/>
    <xdr:sp macro="" textlink="">
      <xdr:nvSpPr>
        <xdr:cNvPr id="428" name="n_2aveValue【港湾・漁港】&#10;有形固定資産減価償却率">
          <a:extLst>
            <a:ext uri="{FF2B5EF4-FFF2-40B4-BE49-F238E27FC236}">
              <a16:creationId xmlns:a16="http://schemas.microsoft.com/office/drawing/2014/main" id="{CE6E76EE-6364-4DF1-BD6A-75C32885F3F0}"/>
            </a:ext>
          </a:extLst>
        </xdr:cNvPr>
        <xdr:cNvSpPr txBox="1"/>
      </xdr:nvSpPr>
      <xdr:spPr>
        <a:xfrm>
          <a:off x="2705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92001</xdr:rowOff>
    </xdr:from>
    <xdr:ext cx="405111" cy="259045"/>
    <xdr:sp macro="" textlink="">
      <xdr:nvSpPr>
        <xdr:cNvPr id="429" name="n_3aveValue【港湾・漁港】&#10;有形固定資産減価償却率">
          <a:extLst>
            <a:ext uri="{FF2B5EF4-FFF2-40B4-BE49-F238E27FC236}">
              <a16:creationId xmlns:a16="http://schemas.microsoft.com/office/drawing/2014/main" id="{154CE92B-B0A6-4D07-9C09-A53886B8C6D5}"/>
            </a:ext>
          </a:extLst>
        </xdr:cNvPr>
        <xdr:cNvSpPr txBox="1"/>
      </xdr:nvSpPr>
      <xdr:spPr>
        <a:xfrm>
          <a:off x="1816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77306</xdr:rowOff>
    </xdr:from>
    <xdr:ext cx="405111" cy="259045"/>
    <xdr:sp macro="" textlink="">
      <xdr:nvSpPr>
        <xdr:cNvPr id="430" name="n_4aveValue【港湾・漁港】&#10;有形固定資産減価償却率">
          <a:extLst>
            <a:ext uri="{FF2B5EF4-FFF2-40B4-BE49-F238E27FC236}">
              <a16:creationId xmlns:a16="http://schemas.microsoft.com/office/drawing/2014/main" id="{7A0FD9BD-9977-43D5-9694-5DE846A57285}"/>
            </a:ext>
          </a:extLst>
        </xdr:cNvPr>
        <xdr:cNvSpPr txBox="1"/>
      </xdr:nvSpPr>
      <xdr:spPr>
        <a:xfrm>
          <a:off x="927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122300</xdr:rowOff>
    </xdr:from>
    <xdr:ext cx="405111" cy="259045"/>
    <xdr:sp macro="" textlink="">
      <xdr:nvSpPr>
        <xdr:cNvPr id="431" name="n_1mainValue【港湾・漁港】&#10;有形固定資産減価償却率">
          <a:extLst>
            <a:ext uri="{FF2B5EF4-FFF2-40B4-BE49-F238E27FC236}">
              <a16:creationId xmlns:a16="http://schemas.microsoft.com/office/drawing/2014/main" id="{AD2A8AB1-31D2-4EC2-8AEB-2FC76140C2BC}"/>
            </a:ext>
          </a:extLst>
        </xdr:cNvPr>
        <xdr:cNvSpPr txBox="1"/>
      </xdr:nvSpPr>
      <xdr:spPr>
        <a:xfrm>
          <a:off x="3582044" y="17953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109238</xdr:rowOff>
    </xdr:from>
    <xdr:ext cx="405111" cy="259045"/>
    <xdr:sp macro="" textlink="">
      <xdr:nvSpPr>
        <xdr:cNvPr id="432" name="n_2mainValue【港湾・漁港】&#10;有形固定資産減価償却率">
          <a:extLst>
            <a:ext uri="{FF2B5EF4-FFF2-40B4-BE49-F238E27FC236}">
              <a16:creationId xmlns:a16="http://schemas.microsoft.com/office/drawing/2014/main" id="{AE151260-C5A6-499C-901E-DC280BFBA33C}"/>
            </a:ext>
          </a:extLst>
        </xdr:cNvPr>
        <xdr:cNvSpPr txBox="1"/>
      </xdr:nvSpPr>
      <xdr:spPr>
        <a:xfrm>
          <a:off x="2705744" y="1794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89643</xdr:rowOff>
    </xdr:from>
    <xdr:ext cx="405111" cy="259045"/>
    <xdr:sp macro="" textlink="">
      <xdr:nvSpPr>
        <xdr:cNvPr id="433" name="n_3mainValue【港湾・漁港】&#10;有形固定資産減価償却率">
          <a:extLst>
            <a:ext uri="{FF2B5EF4-FFF2-40B4-BE49-F238E27FC236}">
              <a16:creationId xmlns:a16="http://schemas.microsoft.com/office/drawing/2014/main" id="{280B9DA3-A760-4490-BC77-01DAB97BC5FF}"/>
            </a:ext>
          </a:extLst>
        </xdr:cNvPr>
        <xdr:cNvSpPr txBox="1"/>
      </xdr:nvSpPr>
      <xdr:spPr>
        <a:xfrm>
          <a:off x="1816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83111</xdr:rowOff>
    </xdr:from>
    <xdr:ext cx="405111" cy="259045"/>
    <xdr:sp macro="" textlink="">
      <xdr:nvSpPr>
        <xdr:cNvPr id="434" name="n_4mainValue【港湾・漁港】&#10;有形固定資産減価償却率">
          <a:extLst>
            <a:ext uri="{FF2B5EF4-FFF2-40B4-BE49-F238E27FC236}">
              <a16:creationId xmlns:a16="http://schemas.microsoft.com/office/drawing/2014/main" id="{D5DCDDB3-988B-40AD-929D-00E289979687}"/>
            </a:ext>
          </a:extLst>
        </xdr:cNvPr>
        <xdr:cNvSpPr txBox="1"/>
      </xdr:nvSpPr>
      <xdr:spPr>
        <a:xfrm>
          <a:off x="927744" y="1791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5B6FABEC-DEDD-4F98-8FE6-96FF9557DF5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94C9AD90-22E2-492D-A616-090075B0AF6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A4D93F42-EDE5-4F59-9D76-015D7921023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E776954-A0A2-4AD2-A393-AB0BEB5CE8C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38C1CD74-639D-48C7-93F3-91CD8BD9705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951DEF3D-D8E3-474A-8D79-E8639904B61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59B8D699-67E7-4B2A-8A1C-606574083D9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FA36673E-FFD6-40BC-8FD2-B6C3ABCAB92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58FA0C6A-3D29-4AE5-94EF-6E7730F2282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5C044D2E-4751-4B0D-90BD-1FBBB2C00AC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5" name="直線コネクタ 444">
          <a:extLst>
            <a:ext uri="{FF2B5EF4-FFF2-40B4-BE49-F238E27FC236}">
              <a16:creationId xmlns:a16="http://schemas.microsoft.com/office/drawing/2014/main" id="{F7E1FCBE-070A-4421-B759-C58F8A5852AA}"/>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6" name="テキスト ボックス 445">
          <a:extLst>
            <a:ext uri="{FF2B5EF4-FFF2-40B4-BE49-F238E27FC236}">
              <a16:creationId xmlns:a16="http://schemas.microsoft.com/office/drawing/2014/main" id="{302C0899-ECD6-4182-9F93-06E57EA68BE7}"/>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7" name="直線コネクタ 446">
          <a:extLst>
            <a:ext uri="{FF2B5EF4-FFF2-40B4-BE49-F238E27FC236}">
              <a16:creationId xmlns:a16="http://schemas.microsoft.com/office/drawing/2014/main" id="{5D6D8B9B-688D-43E8-93C6-662C57AC50F1}"/>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8" name="テキスト ボックス 447">
          <a:extLst>
            <a:ext uri="{FF2B5EF4-FFF2-40B4-BE49-F238E27FC236}">
              <a16:creationId xmlns:a16="http://schemas.microsoft.com/office/drawing/2014/main" id="{4CDA2CB6-FC2E-4D82-8384-E1CF31E41581}"/>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9" name="直線コネクタ 448">
          <a:extLst>
            <a:ext uri="{FF2B5EF4-FFF2-40B4-BE49-F238E27FC236}">
              <a16:creationId xmlns:a16="http://schemas.microsoft.com/office/drawing/2014/main" id="{54610F16-6170-4EDE-BB99-7DBBF908003E}"/>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0" name="テキスト ボックス 449">
          <a:extLst>
            <a:ext uri="{FF2B5EF4-FFF2-40B4-BE49-F238E27FC236}">
              <a16:creationId xmlns:a16="http://schemas.microsoft.com/office/drawing/2014/main" id="{87E8350D-695D-49B1-A3FC-295B8BDBA653}"/>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1" name="直線コネクタ 450">
          <a:extLst>
            <a:ext uri="{FF2B5EF4-FFF2-40B4-BE49-F238E27FC236}">
              <a16:creationId xmlns:a16="http://schemas.microsoft.com/office/drawing/2014/main" id="{C5D97558-B15F-448A-AA65-E82E7630442C}"/>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2" name="テキスト ボックス 451">
          <a:extLst>
            <a:ext uri="{FF2B5EF4-FFF2-40B4-BE49-F238E27FC236}">
              <a16:creationId xmlns:a16="http://schemas.microsoft.com/office/drawing/2014/main" id="{4DE4C240-2F59-419C-8F5B-A285C8B30622}"/>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3" name="直線コネクタ 452">
          <a:extLst>
            <a:ext uri="{FF2B5EF4-FFF2-40B4-BE49-F238E27FC236}">
              <a16:creationId xmlns:a16="http://schemas.microsoft.com/office/drawing/2014/main" id="{64F64BD1-33BA-46D0-B051-6DD109F1ABB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4" name="テキスト ボックス 453">
          <a:extLst>
            <a:ext uri="{FF2B5EF4-FFF2-40B4-BE49-F238E27FC236}">
              <a16:creationId xmlns:a16="http://schemas.microsoft.com/office/drawing/2014/main" id="{9F700086-5356-4784-A95F-D372581D9EE4}"/>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5" name="直線コネクタ 454">
          <a:extLst>
            <a:ext uri="{FF2B5EF4-FFF2-40B4-BE49-F238E27FC236}">
              <a16:creationId xmlns:a16="http://schemas.microsoft.com/office/drawing/2014/main" id="{E12039E4-CF1C-4A26-BCD0-132C9FF66128}"/>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6" name="テキスト ボックス 455">
          <a:extLst>
            <a:ext uri="{FF2B5EF4-FFF2-40B4-BE49-F238E27FC236}">
              <a16:creationId xmlns:a16="http://schemas.microsoft.com/office/drawing/2014/main" id="{E5A55B7C-AD46-4079-A3F8-2D684F15CA68}"/>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41B991FC-B86A-4FA1-BE9B-B1D50451CBF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8" name="テキスト ボックス 457">
          <a:extLst>
            <a:ext uri="{FF2B5EF4-FFF2-40B4-BE49-F238E27FC236}">
              <a16:creationId xmlns:a16="http://schemas.microsoft.com/office/drawing/2014/main" id="{54FFED66-4488-4F7E-8730-B4088BDA667A}"/>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37B8F156-2655-4209-AF44-125ECEF047C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69901</xdr:rowOff>
    </xdr:from>
    <xdr:to>
      <xdr:col>54</xdr:col>
      <xdr:colOff>189865</xdr:colOff>
      <xdr:row>109</xdr:row>
      <xdr:rowOff>35075</xdr:rowOff>
    </xdr:to>
    <xdr:cxnSp macro="">
      <xdr:nvCxnSpPr>
        <xdr:cNvPr id="460" name="直線コネクタ 459">
          <a:extLst>
            <a:ext uri="{FF2B5EF4-FFF2-40B4-BE49-F238E27FC236}">
              <a16:creationId xmlns:a16="http://schemas.microsoft.com/office/drawing/2014/main" id="{1BAFA4CB-05CF-4478-84B0-1CB935484F0D}"/>
            </a:ext>
          </a:extLst>
        </xdr:cNvPr>
        <xdr:cNvCxnSpPr/>
      </xdr:nvCxnSpPr>
      <xdr:spPr>
        <a:xfrm flipV="1">
          <a:off x="10476865" y="17214901"/>
          <a:ext cx="0" cy="150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38902</xdr:rowOff>
    </xdr:from>
    <xdr:ext cx="313932" cy="259045"/>
    <xdr:sp macro="" textlink="">
      <xdr:nvSpPr>
        <xdr:cNvPr id="461" name="【港湾・漁港】&#10;一人当たり有形固定資産（償却資産）額最小値テキスト">
          <a:extLst>
            <a:ext uri="{FF2B5EF4-FFF2-40B4-BE49-F238E27FC236}">
              <a16:creationId xmlns:a16="http://schemas.microsoft.com/office/drawing/2014/main" id="{6AC5AB51-9F8A-412D-B0F5-9E6D018F3ADA}"/>
            </a:ext>
          </a:extLst>
        </xdr:cNvPr>
        <xdr:cNvSpPr txBox="1"/>
      </xdr:nvSpPr>
      <xdr:spPr>
        <a:xfrm>
          <a:off x="10515600" y="18726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35075</xdr:rowOff>
    </xdr:from>
    <xdr:to>
      <xdr:col>55</xdr:col>
      <xdr:colOff>88900</xdr:colOff>
      <xdr:row>109</xdr:row>
      <xdr:rowOff>35075</xdr:rowOff>
    </xdr:to>
    <xdr:cxnSp macro="">
      <xdr:nvCxnSpPr>
        <xdr:cNvPr id="462" name="直線コネクタ 461">
          <a:extLst>
            <a:ext uri="{FF2B5EF4-FFF2-40B4-BE49-F238E27FC236}">
              <a16:creationId xmlns:a16="http://schemas.microsoft.com/office/drawing/2014/main" id="{A8A3B338-3B10-4E05-B59F-CC1DE933D5D4}"/>
            </a:ext>
          </a:extLst>
        </xdr:cNvPr>
        <xdr:cNvCxnSpPr/>
      </xdr:nvCxnSpPr>
      <xdr:spPr>
        <a:xfrm>
          <a:off x="10388600" y="1872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16578</xdr:rowOff>
    </xdr:from>
    <xdr:ext cx="599010" cy="259045"/>
    <xdr:sp macro="" textlink="">
      <xdr:nvSpPr>
        <xdr:cNvPr id="463" name="【港湾・漁港】&#10;一人当たり有形固定資産（償却資産）額最大値テキスト">
          <a:extLst>
            <a:ext uri="{FF2B5EF4-FFF2-40B4-BE49-F238E27FC236}">
              <a16:creationId xmlns:a16="http://schemas.microsoft.com/office/drawing/2014/main" id="{4AA5AC83-F18E-40AF-8906-2F9A028E37C3}"/>
            </a:ext>
          </a:extLst>
        </xdr:cNvPr>
        <xdr:cNvSpPr txBox="1"/>
      </xdr:nvSpPr>
      <xdr:spPr>
        <a:xfrm>
          <a:off x="10515600" y="1699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69901</xdr:rowOff>
    </xdr:from>
    <xdr:to>
      <xdr:col>55</xdr:col>
      <xdr:colOff>88900</xdr:colOff>
      <xdr:row>100</xdr:row>
      <xdr:rowOff>69901</xdr:rowOff>
    </xdr:to>
    <xdr:cxnSp macro="">
      <xdr:nvCxnSpPr>
        <xdr:cNvPr id="464" name="直線コネクタ 463">
          <a:extLst>
            <a:ext uri="{FF2B5EF4-FFF2-40B4-BE49-F238E27FC236}">
              <a16:creationId xmlns:a16="http://schemas.microsoft.com/office/drawing/2014/main" id="{5F20D569-F7F6-4682-A59F-27387C8A79E1}"/>
            </a:ext>
          </a:extLst>
        </xdr:cNvPr>
        <xdr:cNvCxnSpPr/>
      </xdr:nvCxnSpPr>
      <xdr:spPr>
        <a:xfrm>
          <a:off x="10388600" y="1721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97138</xdr:rowOff>
    </xdr:from>
    <xdr:ext cx="534377" cy="259045"/>
    <xdr:sp macro="" textlink="">
      <xdr:nvSpPr>
        <xdr:cNvPr id="465" name="【港湾・漁港】&#10;一人当たり有形固定資産（償却資産）額平均値テキスト">
          <a:extLst>
            <a:ext uri="{FF2B5EF4-FFF2-40B4-BE49-F238E27FC236}">
              <a16:creationId xmlns:a16="http://schemas.microsoft.com/office/drawing/2014/main" id="{3134A484-BBA3-428E-8CE7-E38FB91B6777}"/>
            </a:ext>
          </a:extLst>
        </xdr:cNvPr>
        <xdr:cNvSpPr txBox="1"/>
      </xdr:nvSpPr>
      <xdr:spPr>
        <a:xfrm>
          <a:off x="10515600" y="18442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118711</xdr:rowOff>
    </xdr:from>
    <xdr:to>
      <xdr:col>55</xdr:col>
      <xdr:colOff>50800</xdr:colOff>
      <xdr:row>108</xdr:row>
      <xdr:rowOff>48861</xdr:rowOff>
    </xdr:to>
    <xdr:sp macro="" textlink="">
      <xdr:nvSpPr>
        <xdr:cNvPr id="466" name="フローチャート: 判断 465">
          <a:extLst>
            <a:ext uri="{FF2B5EF4-FFF2-40B4-BE49-F238E27FC236}">
              <a16:creationId xmlns:a16="http://schemas.microsoft.com/office/drawing/2014/main" id="{04E7095C-FBF4-47DE-A703-0C4D38EEF7CA}"/>
            </a:ext>
          </a:extLst>
        </xdr:cNvPr>
        <xdr:cNvSpPr/>
      </xdr:nvSpPr>
      <xdr:spPr>
        <a:xfrm>
          <a:off x="10426700" y="1846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126620</xdr:rowOff>
    </xdr:from>
    <xdr:to>
      <xdr:col>50</xdr:col>
      <xdr:colOff>165100</xdr:colOff>
      <xdr:row>108</xdr:row>
      <xdr:rowOff>56770</xdr:rowOff>
    </xdr:to>
    <xdr:sp macro="" textlink="">
      <xdr:nvSpPr>
        <xdr:cNvPr id="467" name="フローチャート: 判断 466">
          <a:extLst>
            <a:ext uri="{FF2B5EF4-FFF2-40B4-BE49-F238E27FC236}">
              <a16:creationId xmlns:a16="http://schemas.microsoft.com/office/drawing/2014/main" id="{F0F04CEF-76B0-486B-9CF8-27D2903934C8}"/>
            </a:ext>
          </a:extLst>
        </xdr:cNvPr>
        <xdr:cNvSpPr/>
      </xdr:nvSpPr>
      <xdr:spPr>
        <a:xfrm>
          <a:off x="9588500" y="184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129014</xdr:rowOff>
    </xdr:from>
    <xdr:to>
      <xdr:col>46</xdr:col>
      <xdr:colOff>38100</xdr:colOff>
      <xdr:row>108</xdr:row>
      <xdr:rowOff>59164</xdr:rowOff>
    </xdr:to>
    <xdr:sp macro="" textlink="">
      <xdr:nvSpPr>
        <xdr:cNvPr id="468" name="フローチャート: 判断 467">
          <a:extLst>
            <a:ext uri="{FF2B5EF4-FFF2-40B4-BE49-F238E27FC236}">
              <a16:creationId xmlns:a16="http://schemas.microsoft.com/office/drawing/2014/main" id="{4C31A3B9-67ED-4B68-8339-5BC81B55CB29}"/>
            </a:ext>
          </a:extLst>
        </xdr:cNvPr>
        <xdr:cNvSpPr/>
      </xdr:nvSpPr>
      <xdr:spPr>
        <a:xfrm>
          <a:off x="8699500" y="18474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126533</xdr:rowOff>
    </xdr:from>
    <xdr:to>
      <xdr:col>41</xdr:col>
      <xdr:colOff>101600</xdr:colOff>
      <xdr:row>108</xdr:row>
      <xdr:rowOff>56683</xdr:rowOff>
    </xdr:to>
    <xdr:sp macro="" textlink="">
      <xdr:nvSpPr>
        <xdr:cNvPr id="469" name="フローチャート: 判断 468">
          <a:extLst>
            <a:ext uri="{FF2B5EF4-FFF2-40B4-BE49-F238E27FC236}">
              <a16:creationId xmlns:a16="http://schemas.microsoft.com/office/drawing/2014/main" id="{3A4834F0-B778-4779-8B5E-75A2C384438C}"/>
            </a:ext>
          </a:extLst>
        </xdr:cNvPr>
        <xdr:cNvSpPr/>
      </xdr:nvSpPr>
      <xdr:spPr>
        <a:xfrm>
          <a:off x="7810500" y="1847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130034</xdr:rowOff>
    </xdr:from>
    <xdr:to>
      <xdr:col>36</xdr:col>
      <xdr:colOff>165100</xdr:colOff>
      <xdr:row>108</xdr:row>
      <xdr:rowOff>60184</xdr:rowOff>
    </xdr:to>
    <xdr:sp macro="" textlink="">
      <xdr:nvSpPr>
        <xdr:cNvPr id="470" name="フローチャート: 判断 469">
          <a:extLst>
            <a:ext uri="{FF2B5EF4-FFF2-40B4-BE49-F238E27FC236}">
              <a16:creationId xmlns:a16="http://schemas.microsoft.com/office/drawing/2014/main" id="{46FD123B-3D78-40FD-95DA-056CE43FF97B}"/>
            </a:ext>
          </a:extLst>
        </xdr:cNvPr>
        <xdr:cNvSpPr/>
      </xdr:nvSpPr>
      <xdr:spPr>
        <a:xfrm>
          <a:off x="6921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D355225-C79A-49F0-9BF6-E654419A8E3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FF54E71-A284-4932-89DF-F41E090EB69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6C2CFF5-77D4-4657-88B8-60E57206C98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B9A6B99-F050-449D-87B1-E6E2CC1798A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853C9381-E63A-4892-84CB-CB2230484CE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13653</xdr:rowOff>
    </xdr:from>
    <xdr:to>
      <xdr:col>55</xdr:col>
      <xdr:colOff>50800</xdr:colOff>
      <xdr:row>101</xdr:row>
      <xdr:rowOff>115253</xdr:rowOff>
    </xdr:to>
    <xdr:sp macro="" textlink="">
      <xdr:nvSpPr>
        <xdr:cNvPr id="476" name="楕円 475">
          <a:extLst>
            <a:ext uri="{FF2B5EF4-FFF2-40B4-BE49-F238E27FC236}">
              <a16:creationId xmlns:a16="http://schemas.microsoft.com/office/drawing/2014/main" id="{44105878-B02F-46CE-9539-9C67F8389ED3}"/>
            </a:ext>
          </a:extLst>
        </xdr:cNvPr>
        <xdr:cNvSpPr/>
      </xdr:nvSpPr>
      <xdr:spPr>
        <a:xfrm>
          <a:off x="10426700" y="1733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36530</xdr:rowOff>
    </xdr:from>
    <xdr:ext cx="599010" cy="259045"/>
    <xdr:sp macro="" textlink="">
      <xdr:nvSpPr>
        <xdr:cNvPr id="477" name="【港湾・漁港】&#10;一人当たり有形固定資産（償却資産）額該当値テキスト">
          <a:extLst>
            <a:ext uri="{FF2B5EF4-FFF2-40B4-BE49-F238E27FC236}">
              <a16:creationId xmlns:a16="http://schemas.microsoft.com/office/drawing/2014/main" id="{E4190D68-5107-4618-85C4-ADEC9844D40B}"/>
            </a:ext>
          </a:extLst>
        </xdr:cNvPr>
        <xdr:cNvSpPr txBox="1"/>
      </xdr:nvSpPr>
      <xdr:spPr>
        <a:xfrm>
          <a:off x="10515600" y="1718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36830</xdr:rowOff>
    </xdr:from>
    <xdr:to>
      <xdr:col>50</xdr:col>
      <xdr:colOff>165100</xdr:colOff>
      <xdr:row>101</xdr:row>
      <xdr:rowOff>138430</xdr:rowOff>
    </xdr:to>
    <xdr:sp macro="" textlink="">
      <xdr:nvSpPr>
        <xdr:cNvPr id="478" name="楕円 477">
          <a:extLst>
            <a:ext uri="{FF2B5EF4-FFF2-40B4-BE49-F238E27FC236}">
              <a16:creationId xmlns:a16="http://schemas.microsoft.com/office/drawing/2014/main" id="{EF52C1BE-7107-4BF3-9580-EE2CD6B9F83D}"/>
            </a:ext>
          </a:extLst>
        </xdr:cNvPr>
        <xdr:cNvSpPr/>
      </xdr:nvSpPr>
      <xdr:spPr>
        <a:xfrm>
          <a:off x="9588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64453</xdr:rowOff>
    </xdr:from>
    <xdr:to>
      <xdr:col>55</xdr:col>
      <xdr:colOff>0</xdr:colOff>
      <xdr:row>101</xdr:row>
      <xdr:rowOff>87630</xdr:rowOff>
    </xdr:to>
    <xdr:cxnSp macro="">
      <xdr:nvCxnSpPr>
        <xdr:cNvPr id="479" name="直線コネクタ 478">
          <a:extLst>
            <a:ext uri="{FF2B5EF4-FFF2-40B4-BE49-F238E27FC236}">
              <a16:creationId xmlns:a16="http://schemas.microsoft.com/office/drawing/2014/main" id="{6B8BEEF3-197A-4069-AFCB-B9AE54F9AA4D}"/>
            </a:ext>
          </a:extLst>
        </xdr:cNvPr>
        <xdr:cNvCxnSpPr/>
      </xdr:nvCxnSpPr>
      <xdr:spPr>
        <a:xfrm flipV="1">
          <a:off x="9639300" y="17380903"/>
          <a:ext cx="838200" cy="2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60258</xdr:rowOff>
    </xdr:from>
    <xdr:to>
      <xdr:col>46</xdr:col>
      <xdr:colOff>38100</xdr:colOff>
      <xdr:row>101</xdr:row>
      <xdr:rowOff>161858</xdr:rowOff>
    </xdr:to>
    <xdr:sp macro="" textlink="">
      <xdr:nvSpPr>
        <xdr:cNvPr id="480" name="楕円 479">
          <a:extLst>
            <a:ext uri="{FF2B5EF4-FFF2-40B4-BE49-F238E27FC236}">
              <a16:creationId xmlns:a16="http://schemas.microsoft.com/office/drawing/2014/main" id="{52392B23-E78B-44AC-82CF-F4F19F41CEF4}"/>
            </a:ext>
          </a:extLst>
        </xdr:cNvPr>
        <xdr:cNvSpPr/>
      </xdr:nvSpPr>
      <xdr:spPr>
        <a:xfrm>
          <a:off x="8699500" y="1737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87630</xdr:rowOff>
    </xdr:from>
    <xdr:to>
      <xdr:col>50</xdr:col>
      <xdr:colOff>114300</xdr:colOff>
      <xdr:row>101</xdr:row>
      <xdr:rowOff>111058</xdr:rowOff>
    </xdr:to>
    <xdr:cxnSp macro="">
      <xdr:nvCxnSpPr>
        <xdr:cNvPr id="481" name="直線コネクタ 480">
          <a:extLst>
            <a:ext uri="{FF2B5EF4-FFF2-40B4-BE49-F238E27FC236}">
              <a16:creationId xmlns:a16="http://schemas.microsoft.com/office/drawing/2014/main" id="{83242A49-8A7B-4387-8C9E-2141793AC2B3}"/>
            </a:ext>
          </a:extLst>
        </xdr:cNvPr>
        <xdr:cNvCxnSpPr/>
      </xdr:nvCxnSpPr>
      <xdr:spPr>
        <a:xfrm flipV="1">
          <a:off x="8750300" y="17404080"/>
          <a:ext cx="889000" cy="2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70157</xdr:rowOff>
    </xdr:from>
    <xdr:to>
      <xdr:col>41</xdr:col>
      <xdr:colOff>101600</xdr:colOff>
      <xdr:row>102</xdr:row>
      <xdr:rowOff>307</xdr:rowOff>
    </xdr:to>
    <xdr:sp macro="" textlink="">
      <xdr:nvSpPr>
        <xdr:cNvPr id="482" name="楕円 481">
          <a:extLst>
            <a:ext uri="{FF2B5EF4-FFF2-40B4-BE49-F238E27FC236}">
              <a16:creationId xmlns:a16="http://schemas.microsoft.com/office/drawing/2014/main" id="{6218BDA3-0433-4504-B8B7-EC689D47B941}"/>
            </a:ext>
          </a:extLst>
        </xdr:cNvPr>
        <xdr:cNvSpPr/>
      </xdr:nvSpPr>
      <xdr:spPr>
        <a:xfrm>
          <a:off x="7810500" y="1738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111058</xdr:rowOff>
    </xdr:from>
    <xdr:to>
      <xdr:col>45</xdr:col>
      <xdr:colOff>177800</xdr:colOff>
      <xdr:row>101</xdr:row>
      <xdr:rowOff>120957</xdr:rowOff>
    </xdr:to>
    <xdr:cxnSp macro="">
      <xdr:nvCxnSpPr>
        <xdr:cNvPr id="483" name="直線コネクタ 482">
          <a:extLst>
            <a:ext uri="{FF2B5EF4-FFF2-40B4-BE49-F238E27FC236}">
              <a16:creationId xmlns:a16="http://schemas.microsoft.com/office/drawing/2014/main" id="{9E9D2900-31E8-4A54-8AE1-5AFA48AA4D46}"/>
            </a:ext>
          </a:extLst>
        </xdr:cNvPr>
        <xdr:cNvCxnSpPr/>
      </xdr:nvCxnSpPr>
      <xdr:spPr>
        <a:xfrm flipV="1">
          <a:off x="7861300" y="17427508"/>
          <a:ext cx="889000" cy="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93600</xdr:rowOff>
    </xdr:from>
    <xdr:to>
      <xdr:col>36</xdr:col>
      <xdr:colOff>165100</xdr:colOff>
      <xdr:row>102</xdr:row>
      <xdr:rowOff>23750</xdr:rowOff>
    </xdr:to>
    <xdr:sp macro="" textlink="">
      <xdr:nvSpPr>
        <xdr:cNvPr id="484" name="楕円 483">
          <a:extLst>
            <a:ext uri="{FF2B5EF4-FFF2-40B4-BE49-F238E27FC236}">
              <a16:creationId xmlns:a16="http://schemas.microsoft.com/office/drawing/2014/main" id="{50A72951-8650-46F6-B760-4C9CC88FB7E3}"/>
            </a:ext>
          </a:extLst>
        </xdr:cNvPr>
        <xdr:cNvSpPr/>
      </xdr:nvSpPr>
      <xdr:spPr>
        <a:xfrm>
          <a:off x="6921500" y="1741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120957</xdr:rowOff>
    </xdr:from>
    <xdr:to>
      <xdr:col>41</xdr:col>
      <xdr:colOff>50800</xdr:colOff>
      <xdr:row>101</xdr:row>
      <xdr:rowOff>144400</xdr:rowOff>
    </xdr:to>
    <xdr:cxnSp macro="">
      <xdr:nvCxnSpPr>
        <xdr:cNvPr id="485" name="直線コネクタ 484">
          <a:extLst>
            <a:ext uri="{FF2B5EF4-FFF2-40B4-BE49-F238E27FC236}">
              <a16:creationId xmlns:a16="http://schemas.microsoft.com/office/drawing/2014/main" id="{96B973F0-07F1-45E4-9F98-2EE064659098}"/>
            </a:ext>
          </a:extLst>
        </xdr:cNvPr>
        <xdr:cNvCxnSpPr/>
      </xdr:nvCxnSpPr>
      <xdr:spPr>
        <a:xfrm flipV="1">
          <a:off x="6972300" y="17437407"/>
          <a:ext cx="889000" cy="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47897</xdr:rowOff>
    </xdr:from>
    <xdr:ext cx="534377" cy="259045"/>
    <xdr:sp macro="" textlink="">
      <xdr:nvSpPr>
        <xdr:cNvPr id="486" name="n_1aveValue【港湾・漁港】&#10;一人当たり有形固定資産（償却資産）額">
          <a:extLst>
            <a:ext uri="{FF2B5EF4-FFF2-40B4-BE49-F238E27FC236}">
              <a16:creationId xmlns:a16="http://schemas.microsoft.com/office/drawing/2014/main" id="{08B04FD5-1B69-4600-82BB-B3CFB788AB45}"/>
            </a:ext>
          </a:extLst>
        </xdr:cNvPr>
        <xdr:cNvSpPr txBox="1"/>
      </xdr:nvSpPr>
      <xdr:spPr>
        <a:xfrm>
          <a:off x="9359411" y="1856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50291</xdr:rowOff>
    </xdr:from>
    <xdr:ext cx="534377" cy="259045"/>
    <xdr:sp macro="" textlink="">
      <xdr:nvSpPr>
        <xdr:cNvPr id="487" name="n_2aveValue【港湾・漁港】&#10;一人当たり有形固定資産（償却資産）額">
          <a:extLst>
            <a:ext uri="{FF2B5EF4-FFF2-40B4-BE49-F238E27FC236}">
              <a16:creationId xmlns:a16="http://schemas.microsoft.com/office/drawing/2014/main" id="{FBC573AD-8314-4D87-A26A-EC7B9CC2510D}"/>
            </a:ext>
          </a:extLst>
        </xdr:cNvPr>
        <xdr:cNvSpPr txBox="1"/>
      </xdr:nvSpPr>
      <xdr:spPr>
        <a:xfrm>
          <a:off x="8483111" y="1856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47810</xdr:rowOff>
    </xdr:from>
    <xdr:ext cx="534377" cy="259045"/>
    <xdr:sp macro="" textlink="">
      <xdr:nvSpPr>
        <xdr:cNvPr id="488" name="n_3aveValue【港湾・漁港】&#10;一人当たり有形固定資産（償却資産）額">
          <a:extLst>
            <a:ext uri="{FF2B5EF4-FFF2-40B4-BE49-F238E27FC236}">
              <a16:creationId xmlns:a16="http://schemas.microsoft.com/office/drawing/2014/main" id="{BFC4E151-C672-4F0B-A1A3-54CFBC31051F}"/>
            </a:ext>
          </a:extLst>
        </xdr:cNvPr>
        <xdr:cNvSpPr txBox="1"/>
      </xdr:nvSpPr>
      <xdr:spPr>
        <a:xfrm>
          <a:off x="7594111" y="1856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51311</xdr:rowOff>
    </xdr:from>
    <xdr:ext cx="534377" cy="259045"/>
    <xdr:sp macro="" textlink="">
      <xdr:nvSpPr>
        <xdr:cNvPr id="489" name="n_4aveValue【港湾・漁港】&#10;一人当たり有形固定資産（償却資産）額">
          <a:extLst>
            <a:ext uri="{FF2B5EF4-FFF2-40B4-BE49-F238E27FC236}">
              <a16:creationId xmlns:a16="http://schemas.microsoft.com/office/drawing/2014/main" id="{E62C2827-A657-4CD3-9156-4EFE29A83BC2}"/>
            </a:ext>
          </a:extLst>
        </xdr:cNvPr>
        <xdr:cNvSpPr txBox="1"/>
      </xdr:nvSpPr>
      <xdr:spPr>
        <a:xfrm>
          <a:off x="6705111" y="185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99</xdr:row>
      <xdr:rowOff>154957</xdr:rowOff>
    </xdr:from>
    <xdr:ext cx="599010" cy="259045"/>
    <xdr:sp macro="" textlink="">
      <xdr:nvSpPr>
        <xdr:cNvPr id="490" name="n_1mainValue【港湾・漁港】&#10;一人当たり有形固定資産（償却資産）額">
          <a:extLst>
            <a:ext uri="{FF2B5EF4-FFF2-40B4-BE49-F238E27FC236}">
              <a16:creationId xmlns:a16="http://schemas.microsoft.com/office/drawing/2014/main" id="{4010D3F2-5C88-4F1C-BFAE-306DC29710EA}"/>
            </a:ext>
          </a:extLst>
        </xdr:cNvPr>
        <xdr:cNvSpPr txBox="1"/>
      </xdr:nvSpPr>
      <xdr:spPr>
        <a:xfrm>
          <a:off x="9327095" y="1712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100</xdr:row>
      <xdr:rowOff>6935</xdr:rowOff>
    </xdr:from>
    <xdr:ext cx="599010" cy="259045"/>
    <xdr:sp macro="" textlink="">
      <xdr:nvSpPr>
        <xdr:cNvPr id="491" name="n_2mainValue【港湾・漁港】&#10;一人当たり有形固定資産（償却資産）額">
          <a:extLst>
            <a:ext uri="{FF2B5EF4-FFF2-40B4-BE49-F238E27FC236}">
              <a16:creationId xmlns:a16="http://schemas.microsoft.com/office/drawing/2014/main" id="{61C9121A-EDE9-4917-869E-91800B6A4908}"/>
            </a:ext>
          </a:extLst>
        </xdr:cNvPr>
        <xdr:cNvSpPr txBox="1"/>
      </xdr:nvSpPr>
      <xdr:spPr>
        <a:xfrm>
          <a:off x="8450795" y="1715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100</xdr:row>
      <xdr:rowOff>16834</xdr:rowOff>
    </xdr:from>
    <xdr:ext cx="599010" cy="259045"/>
    <xdr:sp macro="" textlink="">
      <xdr:nvSpPr>
        <xdr:cNvPr id="492" name="n_3mainValue【港湾・漁港】&#10;一人当たり有形固定資産（償却資産）額">
          <a:extLst>
            <a:ext uri="{FF2B5EF4-FFF2-40B4-BE49-F238E27FC236}">
              <a16:creationId xmlns:a16="http://schemas.microsoft.com/office/drawing/2014/main" id="{6E1FEBA0-5ADB-4985-AB7E-FC3BBF7D019D}"/>
            </a:ext>
          </a:extLst>
        </xdr:cNvPr>
        <xdr:cNvSpPr txBox="1"/>
      </xdr:nvSpPr>
      <xdr:spPr>
        <a:xfrm>
          <a:off x="7561795" y="1716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100</xdr:row>
      <xdr:rowOff>40277</xdr:rowOff>
    </xdr:from>
    <xdr:ext cx="599010" cy="259045"/>
    <xdr:sp macro="" textlink="">
      <xdr:nvSpPr>
        <xdr:cNvPr id="493" name="n_4mainValue【港湾・漁港】&#10;一人当たり有形固定資産（償却資産）額">
          <a:extLst>
            <a:ext uri="{FF2B5EF4-FFF2-40B4-BE49-F238E27FC236}">
              <a16:creationId xmlns:a16="http://schemas.microsoft.com/office/drawing/2014/main" id="{ACB54E57-5A16-4819-848E-159E5B49736E}"/>
            </a:ext>
          </a:extLst>
        </xdr:cNvPr>
        <xdr:cNvSpPr txBox="1"/>
      </xdr:nvSpPr>
      <xdr:spPr>
        <a:xfrm>
          <a:off x="6672795" y="1718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72FCDE14-EF06-4B1F-99BD-D8A87F2CE3C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BCA979CA-4AD0-41A0-B2A0-D4BB421E228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770A3C52-A84C-4E1C-8D9C-E2A94A71348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9C3E9ADA-952B-47BA-A311-E5F10F4C9AE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E81B7889-E01F-4AEA-A11F-2BEBD70A026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F8FED96F-80DE-491A-9796-94F356EE160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172941AF-9974-46A3-82C3-A65ADA99969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3CAEA65A-7EFA-4AD8-87BE-EE07353B4D8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8D2C05CA-A679-4994-BBC4-CEE1B43F0AF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3729CCD4-C8A1-49CC-B0FA-DC3933C324D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BCDAAB3-6C41-4156-AEE6-A284AF88F8A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5" name="直線コネクタ 504">
          <a:extLst>
            <a:ext uri="{FF2B5EF4-FFF2-40B4-BE49-F238E27FC236}">
              <a16:creationId xmlns:a16="http://schemas.microsoft.com/office/drawing/2014/main" id="{20E32A9E-8FCA-4161-9705-EC1F7E08BA7A}"/>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6" name="テキスト ボックス 505">
          <a:extLst>
            <a:ext uri="{FF2B5EF4-FFF2-40B4-BE49-F238E27FC236}">
              <a16:creationId xmlns:a16="http://schemas.microsoft.com/office/drawing/2014/main" id="{591E42C1-973F-4DA1-B7AE-AAEC78873732}"/>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7" name="直線コネクタ 506">
          <a:extLst>
            <a:ext uri="{FF2B5EF4-FFF2-40B4-BE49-F238E27FC236}">
              <a16:creationId xmlns:a16="http://schemas.microsoft.com/office/drawing/2014/main" id="{15DBF4B7-226A-4276-A604-B4913CE33B92}"/>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8" name="テキスト ボックス 507">
          <a:extLst>
            <a:ext uri="{FF2B5EF4-FFF2-40B4-BE49-F238E27FC236}">
              <a16:creationId xmlns:a16="http://schemas.microsoft.com/office/drawing/2014/main" id="{8D3080EF-88A6-4B03-8AFC-E569FDF0F2C7}"/>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9" name="直線コネクタ 508">
          <a:extLst>
            <a:ext uri="{FF2B5EF4-FFF2-40B4-BE49-F238E27FC236}">
              <a16:creationId xmlns:a16="http://schemas.microsoft.com/office/drawing/2014/main" id="{1A69FDFB-C49B-4598-A9C0-27D89CBEA4FA}"/>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0" name="テキスト ボックス 509">
          <a:extLst>
            <a:ext uri="{FF2B5EF4-FFF2-40B4-BE49-F238E27FC236}">
              <a16:creationId xmlns:a16="http://schemas.microsoft.com/office/drawing/2014/main" id="{5AD6D41A-1CE2-417E-B193-5B725BA0FA42}"/>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1" name="直線コネクタ 510">
          <a:extLst>
            <a:ext uri="{FF2B5EF4-FFF2-40B4-BE49-F238E27FC236}">
              <a16:creationId xmlns:a16="http://schemas.microsoft.com/office/drawing/2014/main" id="{1C411AE6-A4D7-4762-9550-308C5234AB17}"/>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2" name="テキスト ボックス 511">
          <a:extLst>
            <a:ext uri="{FF2B5EF4-FFF2-40B4-BE49-F238E27FC236}">
              <a16:creationId xmlns:a16="http://schemas.microsoft.com/office/drawing/2014/main" id="{B450B613-59B7-4763-B87F-930FBCD2EBBE}"/>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84A50C1-9AF8-491B-A914-B2524AF2A38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a:extLst>
            <a:ext uri="{FF2B5EF4-FFF2-40B4-BE49-F238E27FC236}">
              <a16:creationId xmlns:a16="http://schemas.microsoft.com/office/drawing/2014/main" id="{E2A49D86-39FC-45E7-94A1-84B5A8B5DEE7}"/>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54FE1B0A-2566-4521-991C-0DE7C69B9D1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516" name="直線コネクタ 515">
          <a:extLst>
            <a:ext uri="{FF2B5EF4-FFF2-40B4-BE49-F238E27FC236}">
              <a16:creationId xmlns:a16="http://schemas.microsoft.com/office/drawing/2014/main" id="{BBF4C0E6-B9D5-44E7-937A-5844DA05E2B5}"/>
            </a:ext>
          </a:extLst>
        </xdr:cNvPr>
        <xdr:cNvCxnSpPr/>
      </xdr:nvCxnSpPr>
      <xdr:spPr>
        <a:xfrm flipV="1">
          <a:off x="16318864" y="5706618"/>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517" name="【認定こども園・幼稚園・保育所】&#10;有形固定資産減価償却率最小値テキスト">
          <a:extLst>
            <a:ext uri="{FF2B5EF4-FFF2-40B4-BE49-F238E27FC236}">
              <a16:creationId xmlns:a16="http://schemas.microsoft.com/office/drawing/2014/main" id="{3A08CE77-22E7-4D68-9AF7-AD2EF46C3BA6}"/>
            </a:ext>
          </a:extLst>
        </xdr:cNvPr>
        <xdr:cNvSpPr txBox="1"/>
      </xdr:nvSpPr>
      <xdr:spPr>
        <a:xfrm>
          <a:off x="163576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518" name="直線コネクタ 517">
          <a:extLst>
            <a:ext uri="{FF2B5EF4-FFF2-40B4-BE49-F238E27FC236}">
              <a16:creationId xmlns:a16="http://schemas.microsoft.com/office/drawing/2014/main" id="{98875FDF-FBCE-47DC-9D7A-92A70B7461B5}"/>
            </a:ext>
          </a:extLst>
        </xdr:cNvPr>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519" name="【認定こども園・幼稚園・保育所】&#10;有形固定資産減価償却率最大値テキスト">
          <a:extLst>
            <a:ext uri="{FF2B5EF4-FFF2-40B4-BE49-F238E27FC236}">
              <a16:creationId xmlns:a16="http://schemas.microsoft.com/office/drawing/2014/main" id="{0B16FA8B-0174-418B-A4A0-5D68E0B6C48B}"/>
            </a:ext>
          </a:extLst>
        </xdr:cNvPr>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520" name="直線コネクタ 519">
          <a:extLst>
            <a:ext uri="{FF2B5EF4-FFF2-40B4-BE49-F238E27FC236}">
              <a16:creationId xmlns:a16="http://schemas.microsoft.com/office/drawing/2014/main" id="{DD7E3196-E0CF-49E3-8FCF-718362DB4908}"/>
            </a:ext>
          </a:extLst>
        </xdr:cNvPr>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647EE561-FCD3-498C-BB8D-B14954964DC0}"/>
            </a:ext>
          </a:extLst>
        </xdr:cNvPr>
        <xdr:cNvSpPr txBox="1"/>
      </xdr:nvSpPr>
      <xdr:spPr>
        <a:xfrm>
          <a:off x="1635760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522" name="フローチャート: 判断 521">
          <a:extLst>
            <a:ext uri="{FF2B5EF4-FFF2-40B4-BE49-F238E27FC236}">
              <a16:creationId xmlns:a16="http://schemas.microsoft.com/office/drawing/2014/main" id="{E9FE7407-6433-4846-BECD-D1654FE3CC67}"/>
            </a:ext>
          </a:extLst>
        </xdr:cNvPr>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523" name="フローチャート: 判断 522">
          <a:extLst>
            <a:ext uri="{FF2B5EF4-FFF2-40B4-BE49-F238E27FC236}">
              <a16:creationId xmlns:a16="http://schemas.microsoft.com/office/drawing/2014/main" id="{E4A326AD-BEA5-4491-A242-D5FF196AD5EB}"/>
            </a:ext>
          </a:extLst>
        </xdr:cNvPr>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524" name="フローチャート: 判断 523">
          <a:extLst>
            <a:ext uri="{FF2B5EF4-FFF2-40B4-BE49-F238E27FC236}">
              <a16:creationId xmlns:a16="http://schemas.microsoft.com/office/drawing/2014/main" id="{16985957-1588-49DE-9DD5-04E0110491D0}"/>
            </a:ext>
          </a:extLst>
        </xdr:cNvPr>
        <xdr:cNvSpPr/>
      </xdr:nvSpPr>
      <xdr:spPr>
        <a:xfrm>
          <a:off x="14541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525" name="フローチャート: 判断 524">
          <a:extLst>
            <a:ext uri="{FF2B5EF4-FFF2-40B4-BE49-F238E27FC236}">
              <a16:creationId xmlns:a16="http://schemas.microsoft.com/office/drawing/2014/main" id="{AE61A6E1-D156-451A-80DD-CC1357BC1DBE}"/>
            </a:ext>
          </a:extLst>
        </xdr:cNvPr>
        <xdr:cNvSpPr/>
      </xdr:nvSpPr>
      <xdr:spPr>
        <a:xfrm>
          <a:off x="13652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526" name="フローチャート: 判断 525">
          <a:extLst>
            <a:ext uri="{FF2B5EF4-FFF2-40B4-BE49-F238E27FC236}">
              <a16:creationId xmlns:a16="http://schemas.microsoft.com/office/drawing/2014/main" id="{53C03E18-4F2B-4512-BE4D-795246F265CB}"/>
            </a:ext>
          </a:extLst>
        </xdr:cNvPr>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54E3B9DE-79B5-478E-B329-0F4215A60B6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7293D3F2-F7C8-4F1D-9F82-15A591B6E4A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C718D08-07CF-434F-97B4-9DF2DA86B71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80292F9-AFF4-4DF8-8AC9-761A7B206C9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1AE4420-10A3-476B-B60E-29C733078E3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112268</xdr:rowOff>
    </xdr:from>
    <xdr:to>
      <xdr:col>85</xdr:col>
      <xdr:colOff>177800</xdr:colOff>
      <xdr:row>40</xdr:row>
      <xdr:rowOff>42418</xdr:rowOff>
    </xdr:to>
    <xdr:sp macro="" textlink="">
      <xdr:nvSpPr>
        <xdr:cNvPr id="532" name="楕円 531">
          <a:extLst>
            <a:ext uri="{FF2B5EF4-FFF2-40B4-BE49-F238E27FC236}">
              <a16:creationId xmlns:a16="http://schemas.microsoft.com/office/drawing/2014/main" id="{D3DE6496-BDE3-4E6E-BBF0-1BF91DAC2217}"/>
            </a:ext>
          </a:extLst>
        </xdr:cNvPr>
        <xdr:cNvSpPr/>
      </xdr:nvSpPr>
      <xdr:spPr>
        <a:xfrm>
          <a:off x="16268700" y="67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27195</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EB0B5C66-2C8D-4705-BBBF-02AA9E6A5CE6}"/>
            </a:ext>
          </a:extLst>
        </xdr:cNvPr>
        <xdr:cNvSpPr txBox="1"/>
      </xdr:nvSpPr>
      <xdr:spPr>
        <a:xfrm>
          <a:off x="16357600" y="6713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82550</xdr:rowOff>
    </xdr:from>
    <xdr:to>
      <xdr:col>81</xdr:col>
      <xdr:colOff>101600</xdr:colOff>
      <xdr:row>40</xdr:row>
      <xdr:rowOff>12700</xdr:rowOff>
    </xdr:to>
    <xdr:sp macro="" textlink="">
      <xdr:nvSpPr>
        <xdr:cNvPr id="534" name="楕円 533">
          <a:extLst>
            <a:ext uri="{FF2B5EF4-FFF2-40B4-BE49-F238E27FC236}">
              <a16:creationId xmlns:a16="http://schemas.microsoft.com/office/drawing/2014/main" id="{56EB22CF-D5B4-47C2-916A-A4F2D4C111C8}"/>
            </a:ext>
          </a:extLst>
        </xdr:cNvPr>
        <xdr:cNvSpPr/>
      </xdr:nvSpPr>
      <xdr:spPr>
        <a:xfrm>
          <a:off x="1543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133350</xdr:rowOff>
    </xdr:from>
    <xdr:to>
      <xdr:col>85</xdr:col>
      <xdr:colOff>127000</xdr:colOff>
      <xdr:row>39</xdr:row>
      <xdr:rowOff>163068</xdr:rowOff>
    </xdr:to>
    <xdr:cxnSp macro="">
      <xdr:nvCxnSpPr>
        <xdr:cNvPr id="535" name="直線コネクタ 534">
          <a:extLst>
            <a:ext uri="{FF2B5EF4-FFF2-40B4-BE49-F238E27FC236}">
              <a16:creationId xmlns:a16="http://schemas.microsoft.com/office/drawing/2014/main" id="{912C2BF2-E6E0-44AD-807A-1A0D1E4FA86C}"/>
            </a:ext>
          </a:extLst>
        </xdr:cNvPr>
        <xdr:cNvCxnSpPr/>
      </xdr:nvCxnSpPr>
      <xdr:spPr>
        <a:xfrm>
          <a:off x="15481300" y="6819900"/>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39116</xdr:rowOff>
    </xdr:from>
    <xdr:to>
      <xdr:col>76</xdr:col>
      <xdr:colOff>165100</xdr:colOff>
      <xdr:row>39</xdr:row>
      <xdr:rowOff>140716</xdr:rowOff>
    </xdr:to>
    <xdr:sp macro="" textlink="">
      <xdr:nvSpPr>
        <xdr:cNvPr id="536" name="楕円 535">
          <a:extLst>
            <a:ext uri="{FF2B5EF4-FFF2-40B4-BE49-F238E27FC236}">
              <a16:creationId xmlns:a16="http://schemas.microsoft.com/office/drawing/2014/main" id="{C8F1FF2A-AED5-4561-8E72-3D65D1C5B6D3}"/>
            </a:ext>
          </a:extLst>
        </xdr:cNvPr>
        <xdr:cNvSpPr/>
      </xdr:nvSpPr>
      <xdr:spPr>
        <a:xfrm>
          <a:off x="145415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89916</xdr:rowOff>
    </xdr:from>
    <xdr:to>
      <xdr:col>81</xdr:col>
      <xdr:colOff>50800</xdr:colOff>
      <xdr:row>39</xdr:row>
      <xdr:rowOff>133350</xdr:rowOff>
    </xdr:to>
    <xdr:cxnSp macro="">
      <xdr:nvCxnSpPr>
        <xdr:cNvPr id="537" name="直線コネクタ 536">
          <a:extLst>
            <a:ext uri="{FF2B5EF4-FFF2-40B4-BE49-F238E27FC236}">
              <a16:creationId xmlns:a16="http://schemas.microsoft.com/office/drawing/2014/main" id="{F560295D-EFD0-457C-9054-2E04CB11B7C7}"/>
            </a:ext>
          </a:extLst>
        </xdr:cNvPr>
        <xdr:cNvCxnSpPr/>
      </xdr:nvCxnSpPr>
      <xdr:spPr>
        <a:xfrm>
          <a:off x="14592300" y="677646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169418</xdr:rowOff>
    </xdr:from>
    <xdr:to>
      <xdr:col>72</xdr:col>
      <xdr:colOff>38100</xdr:colOff>
      <xdr:row>39</xdr:row>
      <xdr:rowOff>99568</xdr:rowOff>
    </xdr:to>
    <xdr:sp macro="" textlink="">
      <xdr:nvSpPr>
        <xdr:cNvPr id="538" name="楕円 537">
          <a:extLst>
            <a:ext uri="{FF2B5EF4-FFF2-40B4-BE49-F238E27FC236}">
              <a16:creationId xmlns:a16="http://schemas.microsoft.com/office/drawing/2014/main" id="{710AC743-61A2-425B-99DF-F2B84F2658B2}"/>
            </a:ext>
          </a:extLst>
        </xdr:cNvPr>
        <xdr:cNvSpPr/>
      </xdr:nvSpPr>
      <xdr:spPr>
        <a:xfrm>
          <a:off x="13652500" y="668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48768</xdr:rowOff>
    </xdr:from>
    <xdr:to>
      <xdr:col>76</xdr:col>
      <xdr:colOff>114300</xdr:colOff>
      <xdr:row>39</xdr:row>
      <xdr:rowOff>89916</xdr:rowOff>
    </xdr:to>
    <xdr:cxnSp macro="">
      <xdr:nvCxnSpPr>
        <xdr:cNvPr id="539" name="直線コネクタ 538">
          <a:extLst>
            <a:ext uri="{FF2B5EF4-FFF2-40B4-BE49-F238E27FC236}">
              <a16:creationId xmlns:a16="http://schemas.microsoft.com/office/drawing/2014/main" id="{A827D6F3-22FE-466D-A40F-1043ABCCC4B9}"/>
            </a:ext>
          </a:extLst>
        </xdr:cNvPr>
        <xdr:cNvCxnSpPr/>
      </xdr:nvCxnSpPr>
      <xdr:spPr>
        <a:xfrm>
          <a:off x="13703300" y="673531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132842</xdr:rowOff>
    </xdr:from>
    <xdr:to>
      <xdr:col>67</xdr:col>
      <xdr:colOff>101600</xdr:colOff>
      <xdr:row>39</xdr:row>
      <xdr:rowOff>62992</xdr:rowOff>
    </xdr:to>
    <xdr:sp macro="" textlink="">
      <xdr:nvSpPr>
        <xdr:cNvPr id="540" name="楕円 539">
          <a:extLst>
            <a:ext uri="{FF2B5EF4-FFF2-40B4-BE49-F238E27FC236}">
              <a16:creationId xmlns:a16="http://schemas.microsoft.com/office/drawing/2014/main" id="{3A03E6A5-FFCA-40E2-8BAF-D5BEAB9E33B3}"/>
            </a:ext>
          </a:extLst>
        </xdr:cNvPr>
        <xdr:cNvSpPr/>
      </xdr:nvSpPr>
      <xdr:spPr>
        <a:xfrm>
          <a:off x="12763500" y="66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12192</xdr:rowOff>
    </xdr:from>
    <xdr:to>
      <xdr:col>71</xdr:col>
      <xdr:colOff>177800</xdr:colOff>
      <xdr:row>39</xdr:row>
      <xdr:rowOff>48768</xdr:rowOff>
    </xdr:to>
    <xdr:cxnSp macro="">
      <xdr:nvCxnSpPr>
        <xdr:cNvPr id="541" name="直線コネクタ 540">
          <a:extLst>
            <a:ext uri="{FF2B5EF4-FFF2-40B4-BE49-F238E27FC236}">
              <a16:creationId xmlns:a16="http://schemas.microsoft.com/office/drawing/2014/main" id="{05BAB0B3-2F8B-48C7-8169-B9E373A9E27E}"/>
            </a:ext>
          </a:extLst>
        </xdr:cNvPr>
        <xdr:cNvCxnSpPr/>
      </xdr:nvCxnSpPr>
      <xdr:spPr>
        <a:xfrm>
          <a:off x="12814300" y="669874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9A71BD05-23F4-400E-8FB5-A3F613CEC3A6}"/>
            </a:ext>
          </a:extLst>
        </xdr:cNvPr>
        <xdr:cNvSpPr txBox="1"/>
      </xdr:nvSpPr>
      <xdr:spPr>
        <a:xfrm>
          <a:off x="15266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10DF6296-9EC5-49B5-B61F-DAE1803F5294}"/>
            </a:ext>
          </a:extLst>
        </xdr:cNvPr>
        <xdr:cNvSpPr txBox="1"/>
      </xdr:nvSpPr>
      <xdr:spPr>
        <a:xfrm>
          <a:off x="14389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6CE8129E-6A42-484C-B8FA-DA9E58009E2B}"/>
            </a:ext>
          </a:extLst>
        </xdr:cNvPr>
        <xdr:cNvSpPr txBox="1"/>
      </xdr:nvSpPr>
      <xdr:spPr>
        <a:xfrm>
          <a:off x="13500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5616F2E4-3F20-4FCF-8940-4C925945004C}"/>
            </a:ext>
          </a:extLst>
        </xdr:cNvPr>
        <xdr:cNvSpPr txBox="1"/>
      </xdr:nvSpPr>
      <xdr:spPr>
        <a:xfrm>
          <a:off x="12611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3827</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DAD5BB80-519B-4D05-A503-7CB61D568982}"/>
            </a:ext>
          </a:extLst>
        </xdr:cNvPr>
        <xdr:cNvSpPr txBox="1"/>
      </xdr:nvSpPr>
      <xdr:spPr>
        <a:xfrm>
          <a:off x="152660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131843</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E2C06D11-BF24-475F-8842-E3A43DCE52FA}"/>
            </a:ext>
          </a:extLst>
        </xdr:cNvPr>
        <xdr:cNvSpPr txBox="1"/>
      </xdr:nvSpPr>
      <xdr:spPr>
        <a:xfrm>
          <a:off x="14389744" y="6818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90695</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2ED04581-C072-4740-AD9D-BBD2DA0D27FC}"/>
            </a:ext>
          </a:extLst>
        </xdr:cNvPr>
        <xdr:cNvSpPr txBox="1"/>
      </xdr:nvSpPr>
      <xdr:spPr>
        <a:xfrm>
          <a:off x="13500744" y="677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54119</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0F246B80-60DF-455B-AE93-15D514A8864F}"/>
            </a:ext>
          </a:extLst>
        </xdr:cNvPr>
        <xdr:cNvSpPr txBox="1"/>
      </xdr:nvSpPr>
      <xdr:spPr>
        <a:xfrm>
          <a:off x="12611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CC50934B-4304-4740-8FFB-198F2259311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182D669C-118B-4ADB-8BA7-A5B69FB1274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93CA9417-72BC-4E00-AF98-D340FD280AC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B484B0AE-70EF-48A1-B015-8C7CFFAD1D3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F50ABDF1-4B34-4664-AE4B-C32762B2E36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E0B4D46E-BCAB-4748-A46D-E5FB7417FC9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4F0A0C79-0F44-4574-BAC9-754812BA4B4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8EBDC4D3-3180-416B-BC4E-F18173374F2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5EE2BF35-DD85-439B-9933-1879052A01D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C2A0E3D3-F0B3-44DE-AD19-7CDF431572D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BD5B4074-941E-47F1-BC30-E9522DB2467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a:extLst>
            <a:ext uri="{FF2B5EF4-FFF2-40B4-BE49-F238E27FC236}">
              <a16:creationId xmlns:a16="http://schemas.microsoft.com/office/drawing/2014/main" id="{E73CA0F3-52D2-4DDF-AA5B-A8E4C7C0419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C694344F-AABC-4E1C-923A-82CF3F36F9B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a:extLst>
            <a:ext uri="{FF2B5EF4-FFF2-40B4-BE49-F238E27FC236}">
              <a16:creationId xmlns:a16="http://schemas.microsoft.com/office/drawing/2014/main" id="{C44558C2-8AFF-470D-BF38-629410AF7E6D}"/>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9FE47DD7-2F94-4CCC-BF01-9B6692E018D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a:extLst>
            <a:ext uri="{FF2B5EF4-FFF2-40B4-BE49-F238E27FC236}">
              <a16:creationId xmlns:a16="http://schemas.microsoft.com/office/drawing/2014/main" id="{63A4B83C-5639-450F-8A97-C5E15206C77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1F812371-0098-4285-80DA-D32C6867A99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a:extLst>
            <a:ext uri="{FF2B5EF4-FFF2-40B4-BE49-F238E27FC236}">
              <a16:creationId xmlns:a16="http://schemas.microsoft.com/office/drawing/2014/main" id="{385C93E0-9026-4DC2-A45D-EDABBCA0788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8FCC1E75-60D9-48DA-83F7-60A18F30ACA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a:extLst>
            <a:ext uri="{FF2B5EF4-FFF2-40B4-BE49-F238E27FC236}">
              <a16:creationId xmlns:a16="http://schemas.microsoft.com/office/drawing/2014/main" id="{43105246-C361-4B35-933E-125BB6032D2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3E8E129A-1B75-419E-9D21-75D7FC3D645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96CA3FD6-C79B-44B3-8DB9-FFC0C0A6C43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B8830111-5A75-4F13-9B29-F2334AF12E8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573" name="直線コネクタ 572">
          <a:extLst>
            <a:ext uri="{FF2B5EF4-FFF2-40B4-BE49-F238E27FC236}">
              <a16:creationId xmlns:a16="http://schemas.microsoft.com/office/drawing/2014/main" id="{F9B0F87B-3273-4BC0-A80E-D11D3AC8D7C2}"/>
            </a:ext>
          </a:extLst>
        </xdr:cNvPr>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0D56115B-FA02-4A0E-AA4F-8497A9D4B867}"/>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5" name="直線コネクタ 574">
          <a:extLst>
            <a:ext uri="{FF2B5EF4-FFF2-40B4-BE49-F238E27FC236}">
              <a16:creationId xmlns:a16="http://schemas.microsoft.com/office/drawing/2014/main" id="{7469FB28-49EF-4372-AED2-84F0C1EDA35D}"/>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42446CA3-DA6C-41C6-BE37-8673A87AE529}"/>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77" name="直線コネクタ 576">
          <a:extLst>
            <a:ext uri="{FF2B5EF4-FFF2-40B4-BE49-F238E27FC236}">
              <a16:creationId xmlns:a16="http://schemas.microsoft.com/office/drawing/2014/main" id="{C6AE1143-ACDC-4B6B-9DC9-BF157F913E12}"/>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D8B8FDDB-7F1A-486A-A46E-3A7693243BAD}"/>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79" name="フローチャート: 判断 578">
          <a:extLst>
            <a:ext uri="{FF2B5EF4-FFF2-40B4-BE49-F238E27FC236}">
              <a16:creationId xmlns:a16="http://schemas.microsoft.com/office/drawing/2014/main" id="{79944C80-4995-458F-B0C7-FDBA8A4451A8}"/>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0" name="フローチャート: 判断 579">
          <a:extLst>
            <a:ext uri="{FF2B5EF4-FFF2-40B4-BE49-F238E27FC236}">
              <a16:creationId xmlns:a16="http://schemas.microsoft.com/office/drawing/2014/main" id="{85FABE38-403D-4155-A36E-475491691326}"/>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581" name="フローチャート: 判断 580">
          <a:extLst>
            <a:ext uri="{FF2B5EF4-FFF2-40B4-BE49-F238E27FC236}">
              <a16:creationId xmlns:a16="http://schemas.microsoft.com/office/drawing/2014/main" id="{CDD92614-7FA6-4C30-961C-19C42D95BB58}"/>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582" name="フローチャート: 判断 581">
          <a:extLst>
            <a:ext uri="{FF2B5EF4-FFF2-40B4-BE49-F238E27FC236}">
              <a16:creationId xmlns:a16="http://schemas.microsoft.com/office/drawing/2014/main" id="{42AEF472-C929-4C46-82E6-3082CBD8B7BF}"/>
            </a:ext>
          </a:extLst>
        </xdr:cNvPr>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3" name="フローチャート: 判断 582">
          <a:extLst>
            <a:ext uri="{FF2B5EF4-FFF2-40B4-BE49-F238E27FC236}">
              <a16:creationId xmlns:a16="http://schemas.microsoft.com/office/drawing/2014/main" id="{97D568C8-6C0D-404B-8B08-04DEA0F8C62A}"/>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C4EFD8E0-DFD0-485F-BB79-65AB9EFA29B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93055E20-21F4-4F7A-9E33-C26B1596171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00A47A1-9508-47EE-A926-3D72AF1734E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4118CA3-AC90-4E5E-951D-6FC020FACD9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6F59284A-7D09-4EA0-9E3F-C0EC1274F6D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170180</xdr:rowOff>
    </xdr:from>
    <xdr:to>
      <xdr:col>116</xdr:col>
      <xdr:colOff>114300</xdr:colOff>
      <xdr:row>41</xdr:row>
      <xdr:rowOff>100330</xdr:rowOff>
    </xdr:to>
    <xdr:sp macro="" textlink="">
      <xdr:nvSpPr>
        <xdr:cNvPr id="589" name="楕円 588">
          <a:extLst>
            <a:ext uri="{FF2B5EF4-FFF2-40B4-BE49-F238E27FC236}">
              <a16:creationId xmlns:a16="http://schemas.microsoft.com/office/drawing/2014/main" id="{DF42CC25-E2FF-4353-8D2A-506DBC623342}"/>
            </a:ext>
          </a:extLst>
        </xdr:cNvPr>
        <xdr:cNvSpPr/>
      </xdr:nvSpPr>
      <xdr:spPr>
        <a:xfrm>
          <a:off x="221107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85107</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CFEF70E9-81F4-418C-87B3-56EBBD1DFB38}"/>
            </a:ext>
          </a:extLst>
        </xdr:cNvPr>
        <xdr:cNvSpPr txBox="1"/>
      </xdr:nvSpPr>
      <xdr:spPr>
        <a:xfrm>
          <a:off x="22199600" y="694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147320</xdr:rowOff>
    </xdr:from>
    <xdr:to>
      <xdr:col>112</xdr:col>
      <xdr:colOff>38100</xdr:colOff>
      <xdr:row>41</xdr:row>
      <xdr:rowOff>77470</xdr:rowOff>
    </xdr:to>
    <xdr:sp macro="" textlink="">
      <xdr:nvSpPr>
        <xdr:cNvPr id="591" name="楕円 590">
          <a:extLst>
            <a:ext uri="{FF2B5EF4-FFF2-40B4-BE49-F238E27FC236}">
              <a16:creationId xmlns:a16="http://schemas.microsoft.com/office/drawing/2014/main" id="{0D99DAE7-F396-4FC7-991C-F34A5B859654}"/>
            </a:ext>
          </a:extLst>
        </xdr:cNvPr>
        <xdr:cNvSpPr/>
      </xdr:nvSpPr>
      <xdr:spPr>
        <a:xfrm>
          <a:off x="21272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26670</xdr:rowOff>
    </xdr:from>
    <xdr:to>
      <xdr:col>116</xdr:col>
      <xdr:colOff>63500</xdr:colOff>
      <xdr:row>41</xdr:row>
      <xdr:rowOff>49530</xdr:rowOff>
    </xdr:to>
    <xdr:cxnSp macro="">
      <xdr:nvCxnSpPr>
        <xdr:cNvPr id="592" name="直線コネクタ 591">
          <a:extLst>
            <a:ext uri="{FF2B5EF4-FFF2-40B4-BE49-F238E27FC236}">
              <a16:creationId xmlns:a16="http://schemas.microsoft.com/office/drawing/2014/main" id="{E2F29CC9-3C8C-4C05-AEBB-B2E899C11816}"/>
            </a:ext>
          </a:extLst>
        </xdr:cNvPr>
        <xdr:cNvCxnSpPr/>
      </xdr:nvCxnSpPr>
      <xdr:spPr>
        <a:xfrm>
          <a:off x="21323300" y="70561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147320</xdr:rowOff>
    </xdr:from>
    <xdr:to>
      <xdr:col>107</xdr:col>
      <xdr:colOff>101600</xdr:colOff>
      <xdr:row>41</xdr:row>
      <xdr:rowOff>77470</xdr:rowOff>
    </xdr:to>
    <xdr:sp macro="" textlink="">
      <xdr:nvSpPr>
        <xdr:cNvPr id="593" name="楕円 592">
          <a:extLst>
            <a:ext uri="{FF2B5EF4-FFF2-40B4-BE49-F238E27FC236}">
              <a16:creationId xmlns:a16="http://schemas.microsoft.com/office/drawing/2014/main" id="{4C46ABFD-642A-4258-B0FD-AD3A190FAD13}"/>
            </a:ext>
          </a:extLst>
        </xdr:cNvPr>
        <xdr:cNvSpPr/>
      </xdr:nvSpPr>
      <xdr:spPr>
        <a:xfrm>
          <a:off x="20383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26670</xdr:rowOff>
    </xdr:from>
    <xdr:to>
      <xdr:col>111</xdr:col>
      <xdr:colOff>177800</xdr:colOff>
      <xdr:row>41</xdr:row>
      <xdr:rowOff>26670</xdr:rowOff>
    </xdr:to>
    <xdr:cxnSp macro="">
      <xdr:nvCxnSpPr>
        <xdr:cNvPr id="594" name="直線コネクタ 593">
          <a:extLst>
            <a:ext uri="{FF2B5EF4-FFF2-40B4-BE49-F238E27FC236}">
              <a16:creationId xmlns:a16="http://schemas.microsoft.com/office/drawing/2014/main" id="{28AEC44C-F318-4092-BDD2-377B381495D1}"/>
            </a:ext>
          </a:extLst>
        </xdr:cNvPr>
        <xdr:cNvCxnSpPr/>
      </xdr:nvCxnSpPr>
      <xdr:spPr>
        <a:xfrm>
          <a:off x="20434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154940</xdr:rowOff>
    </xdr:from>
    <xdr:to>
      <xdr:col>102</xdr:col>
      <xdr:colOff>165100</xdr:colOff>
      <xdr:row>41</xdr:row>
      <xdr:rowOff>85090</xdr:rowOff>
    </xdr:to>
    <xdr:sp macro="" textlink="">
      <xdr:nvSpPr>
        <xdr:cNvPr id="595" name="楕円 594">
          <a:extLst>
            <a:ext uri="{FF2B5EF4-FFF2-40B4-BE49-F238E27FC236}">
              <a16:creationId xmlns:a16="http://schemas.microsoft.com/office/drawing/2014/main" id="{1032CBED-BE08-41FA-B12B-D2994E1AE790}"/>
            </a:ext>
          </a:extLst>
        </xdr:cNvPr>
        <xdr:cNvSpPr/>
      </xdr:nvSpPr>
      <xdr:spPr>
        <a:xfrm>
          <a:off x="19494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26670</xdr:rowOff>
    </xdr:from>
    <xdr:to>
      <xdr:col>107</xdr:col>
      <xdr:colOff>50800</xdr:colOff>
      <xdr:row>41</xdr:row>
      <xdr:rowOff>34290</xdr:rowOff>
    </xdr:to>
    <xdr:cxnSp macro="">
      <xdr:nvCxnSpPr>
        <xdr:cNvPr id="596" name="直線コネクタ 595">
          <a:extLst>
            <a:ext uri="{FF2B5EF4-FFF2-40B4-BE49-F238E27FC236}">
              <a16:creationId xmlns:a16="http://schemas.microsoft.com/office/drawing/2014/main" id="{3C66EA9C-B0EA-4367-9F0C-3325EF926E4C}"/>
            </a:ext>
          </a:extLst>
        </xdr:cNvPr>
        <xdr:cNvCxnSpPr/>
      </xdr:nvCxnSpPr>
      <xdr:spPr>
        <a:xfrm flipV="1">
          <a:off x="19545300" y="7056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132080</xdr:rowOff>
    </xdr:from>
    <xdr:to>
      <xdr:col>98</xdr:col>
      <xdr:colOff>38100</xdr:colOff>
      <xdr:row>41</xdr:row>
      <xdr:rowOff>62230</xdr:rowOff>
    </xdr:to>
    <xdr:sp macro="" textlink="">
      <xdr:nvSpPr>
        <xdr:cNvPr id="597" name="楕円 596">
          <a:extLst>
            <a:ext uri="{FF2B5EF4-FFF2-40B4-BE49-F238E27FC236}">
              <a16:creationId xmlns:a16="http://schemas.microsoft.com/office/drawing/2014/main" id="{8E801FAB-26B4-4909-8300-0C566C00C778}"/>
            </a:ext>
          </a:extLst>
        </xdr:cNvPr>
        <xdr:cNvSpPr/>
      </xdr:nvSpPr>
      <xdr:spPr>
        <a:xfrm>
          <a:off x="18605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11430</xdr:rowOff>
    </xdr:from>
    <xdr:to>
      <xdr:col>102</xdr:col>
      <xdr:colOff>114300</xdr:colOff>
      <xdr:row>41</xdr:row>
      <xdr:rowOff>34290</xdr:rowOff>
    </xdr:to>
    <xdr:cxnSp macro="">
      <xdr:nvCxnSpPr>
        <xdr:cNvPr id="598" name="直線コネクタ 597">
          <a:extLst>
            <a:ext uri="{FF2B5EF4-FFF2-40B4-BE49-F238E27FC236}">
              <a16:creationId xmlns:a16="http://schemas.microsoft.com/office/drawing/2014/main" id="{D50EB3A1-BEBF-4C92-9F6A-E5970A5F1506}"/>
            </a:ext>
          </a:extLst>
        </xdr:cNvPr>
        <xdr:cNvCxnSpPr/>
      </xdr:nvCxnSpPr>
      <xdr:spPr>
        <a:xfrm>
          <a:off x="18656300" y="7040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DA526F33-F18E-4629-851B-1861C3AC9DEC}"/>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76A8A6E0-F01C-417C-A775-AF1080486076}"/>
            </a:ext>
          </a:extLst>
        </xdr:cNvPr>
        <xdr:cNvSpPr txBox="1"/>
      </xdr:nvSpPr>
      <xdr:spPr>
        <a:xfrm>
          <a:off x="20199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27421117-AA14-475C-BE5B-E373F121CB65}"/>
            </a:ext>
          </a:extLst>
        </xdr:cNvPr>
        <xdr:cNvSpPr txBox="1"/>
      </xdr:nvSpPr>
      <xdr:spPr>
        <a:xfrm>
          <a:off x="19310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BAC948AD-B86B-4658-AAF8-240942DAB3EE}"/>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68597</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EDC41D1A-C5EE-4B42-BCE2-9F0F91E8714B}"/>
            </a:ext>
          </a:extLst>
        </xdr:cNvPr>
        <xdr:cNvSpPr txBox="1"/>
      </xdr:nvSpPr>
      <xdr:spPr>
        <a:xfrm>
          <a:off x="210757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68597</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D4B405C7-49FB-4B79-8A26-39DC3FAED350}"/>
            </a:ext>
          </a:extLst>
        </xdr:cNvPr>
        <xdr:cNvSpPr txBox="1"/>
      </xdr:nvSpPr>
      <xdr:spPr>
        <a:xfrm>
          <a:off x="20199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76217</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6E92F522-F908-416E-93EC-1AD14027CF59}"/>
            </a:ext>
          </a:extLst>
        </xdr:cNvPr>
        <xdr:cNvSpPr txBox="1"/>
      </xdr:nvSpPr>
      <xdr:spPr>
        <a:xfrm>
          <a:off x="19310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53357</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01F63ADE-1BB1-422E-8093-D9C76B5EBEA7}"/>
            </a:ext>
          </a:extLst>
        </xdr:cNvPr>
        <xdr:cNvSpPr txBox="1"/>
      </xdr:nvSpPr>
      <xdr:spPr>
        <a:xfrm>
          <a:off x="18421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C6520777-7DE5-4057-96ED-7998E0E6C8E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AF429BBA-60CA-48B8-9223-15F1DA2F621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36121294-318A-4CF4-A8DC-52EA7B02E33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879C9C06-DF8E-41E4-B10D-72B6C19E407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9C757567-03DD-49A1-888D-2F6162563F7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E0D8C921-F754-470D-ABAB-FBB1AD6929F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9C7049FB-652E-4530-BA28-157E1BB4D94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9DF2C8BE-B886-4503-8F2E-69321B6E62B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F9A57538-7808-4B6F-BD5A-9E4DEEA3D7A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218BF947-E9D4-4F73-B099-0CDB4E72205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428E3E63-8AF8-4C65-9CE1-86D45BB496D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DA223CC5-16DF-46AA-A1FC-E915BB8F50F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5B85029A-23AC-4C7A-BFD3-77EAB392B59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D45C0D69-6E70-470B-AC4B-0C20BCFB06C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FB828064-2F90-4BD6-9225-B093D8FB553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2AA323B4-84B3-4896-90AC-6C8D9655101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1C1E8271-6F4D-4A48-801E-EEB3DA7B975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D41EC744-0D6D-4168-A8CF-8234A7F49CC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CB242749-9764-4229-A452-FB118EF6E6B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9D7C3E0B-6D9A-4F54-90D6-7FB2E7E39C2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8EA51033-85B9-4BF4-87BE-C4B6DAA3790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AB31ECA8-75C7-40A7-B9A1-94F4191A333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1A31F299-F1CD-473B-97CE-AF1E1FE0C07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EB79843B-A1BE-4073-A99F-A4014C92B77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631" name="直線コネクタ 630">
          <a:extLst>
            <a:ext uri="{FF2B5EF4-FFF2-40B4-BE49-F238E27FC236}">
              <a16:creationId xmlns:a16="http://schemas.microsoft.com/office/drawing/2014/main" id="{1E1F2D96-CDDB-42B1-AA04-9397E82CEE93}"/>
            </a:ext>
          </a:extLst>
        </xdr:cNvPr>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064522EC-81AE-4EDF-B942-60EECBA0713D}"/>
            </a:ext>
          </a:extLst>
        </xdr:cNvPr>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3" name="直線コネクタ 632">
          <a:extLst>
            <a:ext uri="{FF2B5EF4-FFF2-40B4-BE49-F238E27FC236}">
              <a16:creationId xmlns:a16="http://schemas.microsoft.com/office/drawing/2014/main" id="{495276AC-DEF1-45D7-8005-4DB485C65607}"/>
            </a:ext>
          </a:extLst>
        </xdr:cNvPr>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DEE691A1-DEE9-4F12-ABDB-4812DF82EE4D}"/>
            </a:ext>
          </a:extLst>
        </xdr:cNvPr>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635" name="直線コネクタ 634">
          <a:extLst>
            <a:ext uri="{FF2B5EF4-FFF2-40B4-BE49-F238E27FC236}">
              <a16:creationId xmlns:a16="http://schemas.microsoft.com/office/drawing/2014/main" id="{3E7ED754-50FD-43B5-B230-176F217544DD}"/>
            </a:ext>
          </a:extLst>
        </xdr:cNvPr>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51F0C0C1-C7FA-47A1-855B-E4994366E3DD}"/>
            </a:ext>
          </a:extLst>
        </xdr:cNvPr>
        <xdr:cNvSpPr txBox="1"/>
      </xdr:nvSpPr>
      <xdr:spPr>
        <a:xfrm>
          <a:off x="16357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637" name="フローチャート: 判断 636">
          <a:extLst>
            <a:ext uri="{FF2B5EF4-FFF2-40B4-BE49-F238E27FC236}">
              <a16:creationId xmlns:a16="http://schemas.microsoft.com/office/drawing/2014/main" id="{CDD18D28-87A6-4CF1-8653-16BED9DE7A7F}"/>
            </a:ext>
          </a:extLst>
        </xdr:cNvPr>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638" name="フローチャート: 判断 637">
          <a:extLst>
            <a:ext uri="{FF2B5EF4-FFF2-40B4-BE49-F238E27FC236}">
              <a16:creationId xmlns:a16="http://schemas.microsoft.com/office/drawing/2014/main" id="{4DECC7E4-128A-4DA0-BB87-50C1AB72F14C}"/>
            </a:ext>
          </a:extLst>
        </xdr:cNvPr>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639" name="フローチャート: 判断 638">
          <a:extLst>
            <a:ext uri="{FF2B5EF4-FFF2-40B4-BE49-F238E27FC236}">
              <a16:creationId xmlns:a16="http://schemas.microsoft.com/office/drawing/2014/main" id="{9B35FC69-6C45-4116-91DB-6309C27D5504}"/>
            </a:ext>
          </a:extLst>
        </xdr:cNvPr>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40" name="フローチャート: 判断 639">
          <a:extLst>
            <a:ext uri="{FF2B5EF4-FFF2-40B4-BE49-F238E27FC236}">
              <a16:creationId xmlns:a16="http://schemas.microsoft.com/office/drawing/2014/main" id="{4220E319-38FD-4A55-8015-F99FCA6A5463}"/>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1" name="フローチャート: 判断 640">
          <a:extLst>
            <a:ext uri="{FF2B5EF4-FFF2-40B4-BE49-F238E27FC236}">
              <a16:creationId xmlns:a16="http://schemas.microsoft.com/office/drawing/2014/main" id="{19F2F8D1-0C99-471E-A1DA-DEB9C96338A1}"/>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42C21B2-C580-4B0A-9D43-85836FC23F3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F3C831B-78C9-4CD9-92D7-D05914F3978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6CC42C1E-CF9A-4181-9FCA-66FEC92EB70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D7E6ADAB-8E67-4E99-AC60-E1FFD2E122D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85757F25-84FC-4633-BB67-6164B5396F6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164465</xdr:rowOff>
    </xdr:from>
    <xdr:to>
      <xdr:col>85</xdr:col>
      <xdr:colOff>177800</xdr:colOff>
      <xdr:row>62</xdr:row>
      <xdr:rowOff>94615</xdr:rowOff>
    </xdr:to>
    <xdr:sp macro="" textlink="">
      <xdr:nvSpPr>
        <xdr:cNvPr id="647" name="楕円 646">
          <a:extLst>
            <a:ext uri="{FF2B5EF4-FFF2-40B4-BE49-F238E27FC236}">
              <a16:creationId xmlns:a16="http://schemas.microsoft.com/office/drawing/2014/main" id="{5F5ECD84-2682-4246-AB74-D9A78599BCF2}"/>
            </a:ext>
          </a:extLst>
        </xdr:cNvPr>
        <xdr:cNvSpPr/>
      </xdr:nvSpPr>
      <xdr:spPr>
        <a:xfrm>
          <a:off x="162687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142892</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66478F06-81E3-4E40-B482-010EF6FDE4D1}"/>
            </a:ext>
          </a:extLst>
        </xdr:cNvPr>
        <xdr:cNvSpPr txBox="1"/>
      </xdr:nvSpPr>
      <xdr:spPr>
        <a:xfrm>
          <a:off x="16357600"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95885</xdr:rowOff>
    </xdr:from>
    <xdr:to>
      <xdr:col>81</xdr:col>
      <xdr:colOff>101600</xdr:colOff>
      <xdr:row>62</xdr:row>
      <xdr:rowOff>26035</xdr:rowOff>
    </xdr:to>
    <xdr:sp macro="" textlink="">
      <xdr:nvSpPr>
        <xdr:cNvPr id="649" name="楕円 648">
          <a:extLst>
            <a:ext uri="{FF2B5EF4-FFF2-40B4-BE49-F238E27FC236}">
              <a16:creationId xmlns:a16="http://schemas.microsoft.com/office/drawing/2014/main" id="{680BF44E-ED66-4AB7-AF85-6D3A5F5BD6D2}"/>
            </a:ext>
          </a:extLst>
        </xdr:cNvPr>
        <xdr:cNvSpPr/>
      </xdr:nvSpPr>
      <xdr:spPr>
        <a:xfrm>
          <a:off x="15430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146685</xdr:rowOff>
    </xdr:from>
    <xdr:to>
      <xdr:col>85</xdr:col>
      <xdr:colOff>127000</xdr:colOff>
      <xdr:row>62</xdr:row>
      <xdr:rowOff>43815</xdr:rowOff>
    </xdr:to>
    <xdr:cxnSp macro="">
      <xdr:nvCxnSpPr>
        <xdr:cNvPr id="650" name="直線コネクタ 649">
          <a:extLst>
            <a:ext uri="{FF2B5EF4-FFF2-40B4-BE49-F238E27FC236}">
              <a16:creationId xmlns:a16="http://schemas.microsoft.com/office/drawing/2014/main" id="{DB0232D6-CF0F-4716-A59E-879012D2C42A}"/>
            </a:ext>
          </a:extLst>
        </xdr:cNvPr>
        <xdr:cNvCxnSpPr/>
      </xdr:nvCxnSpPr>
      <xdr:spPr>
        <a:xfrm>
          <a:off x="15481300" y="1060513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63500</xdr:rowOff>
    </xdr:from>
    <xdr:to>
      <xdr:col>76</xdr:col>
      <xdr:colOff>165100</xdr:colOff>
      <xdr:row>61</xdr:row>
      <xdr:rowOff>165100</xdr:rowOff>
    </xdr:to>
    <xdr:sp macro="" textlink="">
      <xdr:nvSpPr>
        <xdr:cNvPr id="651" name="楕円 650">
          <a:extLst>
            <a:ext uri="{FF2B5EF4-FFF2-40B4-BE49-F238E27FC236}">
              <a16:creationId xmlns:a16="http://schemas.microsoft.com/office/drawing/2014/main" id="{F682C462-29FA-46C1-B281-B203979D03FE}"/>
            </a:ext>
          </a:extLst>
        </xdr:cNvPr>
        <xdr:cNvSpPr/>
      </xdr:nvSpPr>
      <xdr:spPr>
        <a:xfrm>
          <a:off x="14541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114300</xdr:rowOff>
    </xdr:from>
    <xdr:to>
      <xdr:col>81</xdr:col>
      <xdr:colOff>50800</xdr:colOff>
      <xdr:row>61</xdr:row>
      <xdr:rowOff>146685</xdr:rowOff>
    </xdr:to>
    <xdr:cxnSp macro="">
      <xdr:nvCxnSpPr>
        <xdr:cNvPr id="652" name="直線コネクタ 651">
          <a:extLst>
            <a:ext uri="{FF2B5EF4-FFF2-40B4-BE49-F238E27FC236}">
              <a16:creationId xmlns:a16="http://schemas.microsoft.com/office/drawing/2014/main" id="{08AE13B3-D51B-4385-A3CD-95BC6B91DC6C}"/>
            </a:ext>
          </a:extLst>
        </xdr:cNvPr>
        <xdr:cNvCxnSpPr/>
      </xdr:nvCxnSpPr>
      <xdr:spPr>
        <a:xfrm>
          <a:off x="14592300" y="105727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31115</xdr:rowOff>
    </xdr:from>
    <xdr:to>
      <xdr:col>72</xdr:col>
      <xdr:colOff>38100</xdr:colOff>
      <xdr:row>61</xdr:row>
      <xdr:rowOff>132715</xdr:rowOff>
    </xdr:to>
    <xdr:sp macro="" textlink="">
      <xdr:nvSpPr>
        <xdr:cNvPr id="653" name="楕円 652">
          <a:extLst>
            <a:ext uri="{FF2B5EF4-FFF2-40B4-BE49-F238E27FC236}">
              <a16:creationId xmlns:a16="http://schemas.microsoft.com/office/drawing/2014/main" id="{1885877B-61E6-421A-B596-9FED6D7C94C2}"/>
            </a:ext>
          </a:extLst>
        </xdr:cNvPr>
        <xdr:cNvSpPr/>
      </xdr:nvSpPr>
      <xdr:spPr>
        <a:xfrm>
          <a:off x="13652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81915</xdr:rowOff>
    </xdr:from>
    <xdr:to>
      <xdr:col>76</xdr:col>
      <xdr:colOff>114300</xdr:colOff>
      <xdr:row>61</xdr:row>
      <xdr:rowOff>114300</xdr:rowOff>
    </xdr:to>
    <xdr:cxnSp macro="">
      <xdr:nvCxnSpPr>
        <xdr:cNvPr id="654" name="直線コネクタ 653">
          <a:extLst>
            <a:ext uri="{FF2B5EF4-FFF2-40B4-BE49-F238E27FC236}">
              <a16:creationId xmlns:a16="http://schemas.microsoft.com/office/drawing/2014/main" id="{90C25D57-7787-4C25-81BC-F6F26C181E45}"/>
            </a:ext>
          </a:extLst>
        </xdr:cNvPr>
        <xdr:cNvCxnSpPr/>
      </xdr:nvCxnSpPr>
      <xdr:spPr>
        <a:xfrm>
          <a:off x="13703300" y="105403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166370</xdr:rowOff>
    </xdr:from>
    <xdr:to>
      <xdr:col>67</xdr:col>
      <xdr:colOff>101600</xdr:colOff>
      <xdr:row>61</xdr:row>
      <xdr:rowOff>96520</xdr:rowOff>
    </xdr:to>
    <xdr:sp macro="" textlink="">
      <xdr:nvSpPr>
        <xdr:cNvPr id="655" name="楕円 654">
          <a:extLst>
            <a:ext uri="{FF2B5EF4-FFF2-40B4-BE49-F238E27FC236}">
              <a16:creationId xmlns:a16="http://schemas.microsoft.com/office/drawing/2014/main" id="{648DDAAA-23A6-44C3-A608-AEDC69C41B81}"/>
            </a:ext>
          </a:extLst>
        </xdr:cNvPr>
        <xdr:cNvSpPr/>
      </xdr:nvSpPr>
      <xdr:spPr>
        <a:xfrm>
          <a:off x="12763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45720</xdr:rowOff>
    </xdr:from>
    <xdr:to>
      <xdr:col>71</xdr:col>
      <xdr:colOff>177800</xdr:colOff>
      <xdr:row>61</xdr:row>
      <xdr:rowOff>81915</xdr:rowOff>
    </xdr:to>
    <xdr:cxnSp macro="">
      <xdr:nvCxnSpPr>
        <xdr:cNvPr id="656" name="直線コネクタ 655">
          <a:extLst>
            <a:ext uri="{FF2B5EF4-FFF2-40B4-BE49-F238E27FC236}">
              <a16:creationId xmlns:a16="http://schemas.microsoft.com/office/drawing/2014/main" id="{54A3FA4C-E8B0-432A-BFBC-B9C8FBD780D0}"/>
            </a:ext>
          </a:extLst>
        </xdr:cNvPr>
        <xdr:cNvCxnSpPr/>
      </xdr:nvCxnSpPr>
      <xdr:spPr>
        <a:xfrm>
          <a:off x="12814300" y="105041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657" name="n_1aveValue【学校施設】&#10;有形固定資産減価償却率">
          <a:extLst>
            <a:ext uri="{FF2B5EF4-FFF2-40B4-BE49-F238E27FC236}">
              <a16:creationId xmlns:a16="http://schemas.microsoft.com/office/drawing/2014/main" id="{D02B6F27-A428-44F3-9D50-7866C2AC5E22}"/>
            </a:ext>
          </a:extLst>
        </xdr:cNvPr>
        <xdr:cNvSpPr txBox="1"/>
      </xdr:nvSpPr>
      <xdr:spPr>
        <a:xfrm>
          <a:off x="15266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658" name="n_2aveValue【学校施設】&#10;有形固定資産減価償却率">
          <a:extLst>
            <a:ext uri="{FF2B5EF4-FFF2-40B4-BE49-F238E27FC236}">
              <a16:creationId xmlns:a16="http://schemas.microsoft.com/office/drawing/2014/main" id="{809B50D0-8971-4766-92C6-E391DBDD5432}"/>
            </a:ext>
          </a:extLst>
        </xdr:cNvPr>
        <xdr:cNvSpPr txBox="1"/>
      </xdr:nvSpPr>
      <xdr:spPr>
        <a:xfrm>
          <a:off x="14389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659" name="n_3aveValue【学校施設】&#10;有形固定資産減価償却率">
          <a:extLst>
            <a:ext uri="{FF2B5EF4-FFF2-40B4-BE49-F238E27FC236}">
              <a16:creationId xmlns:a16="http://schemas.microsoft.com/office/drawing/2014/main" id="{21B5F0CB-7ACF-442A-BE02-D5EF7031D283}"/>
            </a:ext>
          </a:extLst>
        </xdr:cNvPr>
        <xdr:cNvSpPr txBox="1"/>
      </xdr:nvSpPr>
      <xdr:spPr>
        <a:xfrm>
          <a:off x="13500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660" name="n_4aveValue【学校施設】&#10;有形固定資産減価償却率">
          <a:extLst>
            <a:ext uri="{FF2B5EF4-FFF2-40B4-BE49-F238E27FC236}">
              <a16:creationId xmlns:a16="http://schemas.microsoft.com/office/drawing/2014/main" id="{640020BF-75F6-4A16-81C0-9DB142BE052E}"/>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17162</xdr:rowOff>
    </xdr:from>
    <xdr:ext cx="405111" cy="259045"/>
    <xdr:sp macro="" textlink="">
      <xdr:nvSpPr>
        <xdr:cNvPr id="661" name="n_1mainValue【学校施設】&#10;有形固定資産減価償却率">
          <a:extLst>
            <a:ext uri="{FF2B5EF4-FFF2-40B4-BE49-F238E27FC236}">
              <a16:creationId xmlns:a16="http://schemas.microsoft.com/office/drawing/2014/main" id="{69E78C70-C9E7-4EA5-9968-9886CD8144CE}"/>
            </a:ext>
          </a:extLst>
        </xdr:cNvPr>
        <xdr:cNvSpPr txBox="1"/>
      </xdr:nvSpPr>
      <xdr:spPr>
        <a:xfrm>
          <a:off x="152660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156227</xdr:rowOff>
    </xdr:from>
    <xdr:ext cx="405111" cy="259045"/>
    <xdr:sp macro="" textlink="">
      <xdr:nvSpPr>
        <xdr:cNvPr id="662" name="n_2mainValue【学校施設】&#10;有形固定資産減価償却率">
          <a:extLst>
            <a:ext uri="{FF2B5EF4-FFF2-40B4-BE49-F238E27FC236}">
              <a16:creationId xmlns:a16="http://schemas.microsoft.com/office/drawing/2014/main" id="{5FF57AEA-D5B6-4BF3-AF08-A5854768CAEF}"/>
            </a:ext>
          </a:extLst>
        </xdr:cNvPr>
        <xdr:cNvSpPr txBox="1"/>
      </xdr:nvSpPr>
      <xdr:spPr>
        <a:xfrm>
          <a:off x="14389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123842</xdr:rowOff>
    </xdr:from>
    <xdr:ext cx="405111" cy="259045"/>
    <xdr:sp macro="" textlink="">
      <xdr:nvSpPr>
        <xdr:cNvPr id="663" name="n_3mainValue【学校施設】&#10;有形固定資産減価償却率">
          <a:extLst>
            <a:ext uri="{FF2B5EF4-FFF2-40B4-BE49-F238E27FC236}">
              <a16:creationId xmlns:a16="http://schemas.microsoft.com/office/drawing/2014/main" id="{AF079561-A450-4428-83BA-9371B466B3D3}"/>
            </a:ext>
          </a:extLst>
        </xdr:cNvPr>
        <xdr:cNvSpPr txBox="1"/>
      </xdr:nvSpPr>
      <xdr:spPr>
        <a:xfrm>
          <a:off x="13500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87647</xdr:rowOff>
    </xdr:from>
    <xdr:ext cx="405111" cy="259045"/>
    <xdr:sp macro="" textlink="">
      <xdr:nvSpPr>
        <xdr:cNvPr id="664" name="n_4mainValue【学校施設】&#10;有形固定資産減価償却率">
          <a:extLst>
            <a:ext uri="{FF2B5EF4-FFF2-40B4-BE49-F238E27FC236}">
              <a16:creationId xmlns:a16="http://schemas.microsoft.com/office/drawing/2014/main" id="{C3795647-8D03-4C31-AFD9-E577CFA2E768}"/>
            </a:ext>
          </a:extLst>
        </xdr:cNvPr>
        <xdr:cNvSpPr txBox="1"/>
      </xdr:nvSpPr>
      <xdr:spPr>
        <a:xfrm>
          <a:off x="12611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55559C7F-30E1-4C2C-BA07-BC1553E6CF5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4ECA34E4-0D65-4E50-BC44-FCADEC40D2A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3092E4A4-DDB9-4252-9D47-463CFEA80F5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674D0629-DD07-4045-92E7-45DBCA7A433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FADC30B6-E195-4EED-8AC6-ED1C4806E4A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66B82D2E-3DC9-4ACF-A6E9-FADC42EDBCF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F1C332D2-FD74-426E-8231-588BC98690E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728BF95E-A438-4AB1-B6B1-155A8941C8A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BF7E10DA-9E64-4252-ABF5-F32350ED276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F253AC54-3768-45EC-880E-76F00B23A67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a:extLst>
            <a:ext uri="{FF2B5EF4-FFF2-40B4-BE49-F238E27FC236}">
              <a16:creationId xmlns:a16="http://schemas.microsoft.com/office/drawing/2014/main" id="{DCCE079B-B907-4D29-B742-ABAD2790C6F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6" name="直線コネクタ 675">
          <a:extLst>
            <a:ext uri="{FF2B5EF4-FFF2-40B4-BE49-F238E27FC236}">
              <a16:creationId xmlns:a16="http://schemas.microsoft.com/office/drawing/2014/main" id="{0A56AFE8-27AF-4A8C-AC6E-8076CFB1C3B0}"/>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7" name="テキスト ボックス 676">
          <a:extLst>
            <a:ext uri="{FF2B5EF4-FFF2-40B4-BE49-F238E27FC236}">
              <a16:creationId xmlns:a16="http://schemas.microsoft.com/office/drawing/2014/main" id="{CFCDD693-4959-429A-91CF-39B3CCC5AEFB}"/>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8" name="直線コネクタ 677">
          <a:extLst>
            <a:ext uri="{FF2B5EF4-FFF2-40B4-BE49-F238E27FC236}">
              <a16:creationId xmlns:a16="http://schemas.microsoft.com/office/drawing/2014/main" id="{61C0F644-DF62-45F7-B974-1F9320002691}"/>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9" name="テキスト ボックス 678">
          <a:extLst>
            <a:ext uri="{FF2B5EF4-FFF2-40B4-BE49-F238E27FC236}">
              <a16:creationId xmlns:a16="http://schemas.microsoft.com/office/drawing/2014/main" id="{60E90300-0ECD-4FD5-9759-0D6C08105AC1}"/>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0" name="直線コネクタ 679">
          <a:extLst>
            <a:ext uri="{FF2B5EF4-FFF2-40B4-BE49-F238E27FC236}">
              <a16:creationId xmlns:a16="http://schemas.microsoft.com/office/drawing/2014/main" id="{1E902BC9-B8CA-4713-BDA1-A0068014711D}"/>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1" name="テキスト ボックス 680">
          <a:extLst>
            <a:ext uri="{FF2B5EF4-FFF2-40B4-BE49-F238E27FC236}">
              <a16:creationId xmlns:a16="http://schemas.microsoft.com/office/drawing/2014/main" id="{046633D8-5A7E-4A03-8DB5-A959A31BEBE8}"/>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66FDA62F-8E01-4411-87B9-C770CD18FEB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036FA9B5-FB39-4080-B217-ECCE2622AAB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4" name="直線コネクタ 683">
          <a:extLst>
            <a:ext uri="{FF2B5EF4-FFF2-40B4-BE49-F238E27FC236}">
              <a16:creationId xmlns:a16="http://schemas.microsoft.com/office/drawing/2014/main" id="{62901967-FAC0-4309-A076-F2D95E04E941}"/>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5" name="テキスト ボックス 684">
          <a:extLst>
            <a:ext uri="{FF2B5EF4-FFF2-40B4-BE49-F238E27FC236}">
              <a16:creationId xmlns:a16="http://schemas.microsoft.com/office/drawing/2014/main" id="{0F8492F9-07AA-4494-86AD-0A798FA88FDC}"/>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6" name="直線コネクタ 685">
          <a:extLst>
            <a:ext uri="{FF2B5EF4-FFF2-40B4-BE49-F238E27FC236}">
              <a16:creationId xmlns:a16="http://schemas.microsoft.com/office/drawing/2014/main" id="{AD433579-62AE-45CC-ACF7-5316508F5251}"/>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7" name="テキスト ボックス 686">
          <a:extLst>
            <a:ext uri="{FF2B5EF4-FFF2-40B4-BE49-F238E27FC236}">
              <a16:creationId xmlns:a16="http://schemas.microsoft.com/office/drawing/2014/main" id="{9DA92B78-7FF0-446E-883D-B67074959635}"/>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8" name="直線コネクタ 687">
          <a:extLst>
            <a:ext uri="{FF2B5EF4-FFF2-40B4-BE49-F238E27FC236}">
              <a16:creationId xmlns:a16="http://schemas.microsoft.com/office/drawing/2014/main" id="{354CFC86-38C3-4A92-BEF2-18B9BD956F8B}"/>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9" name="テキスト ボックス 688">
          <a:extLst>
            <a:ext uri="{FF2B5EF4-FFF2-40B4-BE49-F238E27FC236}">
              <a16:creationId xmlns:a16="http://schemas.microsoft.com/office/drawing/2014/main" id="{86636A72-9759-4DB0-8B37-ADEC60CEE89F}"/>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7D5F3075-A0B1-436F-A5D6-9EA94D6B51D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B49E5751-752D-4706-A807-D34187CA793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学校施設】&#10;一人当たり面積グラフ枠">
          <a:extLst>
            <a:ext uri="{FF2B5EF4-FFF2-40B4-BE49-F238E27FC236}">
              <a16:creationId xmlns:a16="http://schemas.microsoft.com/office/drawing/2014/main" id="{F64FEE12-7DD7-46AA-98F4-7392E9A3BEC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693" name="直線コネクタ 692">
          <a:extLst>
            <a:ext uri="{FF2B5EF4-FFF2-40B4-BE49-F238E27FC236}">
              <a16:creationId xmlns:a16="http://schemas.microsoft.com/office/drawing/2014/main" id="{6EA14F3F-19CB-4C32-9113-31957BCDFCC4}"/>
            </a:ext>
          </a:extLst>
        </xdr:cNvPr>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694" name="【学校施設】&#10;一人当たり面積最小値テキスト">
          <a:extLst>
            <a:ext uri="{FF2B5EF4-FFF2-40B4-BE49-F238E27FC236}">
              <a16:creationId xmlns:a16="http://schemas.microsoft.com/office/drawing/2014/main" id="{2D196D4D-6111-43A7-B1FB-716C08378179}"/>
            </a:ext>
          </a:extLst>
        </xdr:cNvPr>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695" name="直線コネクタ 694">
          <a:extLst>
            <a:ext uri="{FF2B5EF4-FFF2-40B4-BE49-F238E27FC236}">
              <a16:creationId xmlns:a16="http://schemas.microsoft.com/office/drawing/2014/main" id="{F6CFDC9F-0889-4F4B-9B5A-6B9E893EFCBF}"/>
            </a:ext>
          </a:extLst>
        </xdr:cNvPr>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696" name="【学校施設】&#10;一人当たり面積最大値テキスト">
          <a:extLst>
            <a:ext uri="{FF2B5EF4-FFF2-40B4-BE49-F238E27FC236}">
              <a16:creationId xmlns:a16="http://schemas.microsoft.com/office/drawing/2014/main" id="{2314B669-128B-4E1E-979D-31BF07A6A125}"/>
            </a:ext>
          </a:extLst>
        </xdr:cNvPr>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697" name="直線コネクタ 696">
          <a:extLst>
            <a:ext uri="{FF2B5EF4-FFF2-40B4-BE49-F238E27FC236}">
              <a16:creationId xmlns:a16="http://schemas.microsoft.com/office/drawing/2014/main" id="{88B3FD49-0A01-47F8-A2C4-83C8CAEE353F}"/>
            </a:ext>
          </a:extLst>
        </xdr:cNvPr>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698" name="【学校施設】&#10;一人当たり面積平均値テキスト">
          <a:extLst>
            <a:ext uri="{FF2B5EF4-FFF2-40B4-BE49-F238E27FC236}">
              <a16:creationId xmlns:a16="http://schemas.microsoft.com/office/drawing/2014/main" id="{035B61B6-B491-4C7B-B1C6-E33A1CDF12DB}"/>
            </a:ext>
          </a:extLst>
        </xdr:cNvPr>
        <xdr:cNvSpPr txBox="1"/>
      </xdr:nvSpPr>
      <xdr:spPr>
        <a:xfrm>
          <a:off x="22199600" y="10290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699" name="フローチャート: 判断 698">
          <a:extLst>
            <a:ext uri="{FF2B5EF4-FFF2-40B4-BE49-F238E27FC236}">
              <a16:creationId xmlns:a16="http://schemas.microsoft.com/office/drawing/2014/main" id="{BF168534-4B91-4DFC-9AD2-9830A8D30865}"/>
            </a:ext>
          </a:extLst>
        </xdr:cNvPr>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700" name="フローチャート: 判断 699">
          <a:extLst>
            <a:ext uri="{FF2B5EF4-FFF2-40B4-BE49-F238E27FC236}">
              <a16:creationId xmlns:a16="http://schemas.microsoft.com/office/drawing/2014/main" id="{83F59224-7277-40CE-97E8-A8B90086A4FC}"/>
            </a:ext>
          </a:extLst>
        </xdr:cNvPr>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701" name="フローチャート: 判断 700">
          <a:extLst>
            <a:ext uri="{FF2B5EF4-FFF2-40B4-BE49-F238E27FC236}">
              <a16:creationId xmlns:a16="http://schemas.microsoft.com/office/drawing/2014/main" id="{FF5EB8AE-B486-4114-9E0E-48BD369CD238}"/>
            </a:ext>
          </a:extLst>
        </xdr:cNvPr>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702" name="フローチャート: 判断 701">
          <a:extLst>
            <a:ext uri="{FF2B5EF4-FFF2-40B4-BE49-F238E27FC236}">
              <a16:creationId xmlns:a16="http://schemas.microsoft.com/office/drawing/2014/main" id="{765C620C-07A0-4EFD-96B0-58D9851D6631}"/>
            </a:ext>
          </a:extLst>
        </xdr:cNvPr>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703" name="フローチャート: 判断 702">
          <a:extLst>
            <a:ext uri="{FF2B5EF4-FFF2-40B4-BE49-F238E27FC236}">
              <a16:creationId xmlns:a16="http://schemas.microsoft.com/office/drawing/2014/main" id="{06F4EEE3-45A4-4C99-80BE-7D50C0599818}"/>
            </a:ext>
          </a:extLst>
        </xdr:cNvPr>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657F52E0-CD86-4C44-B9F6-F88768B41AA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79E7CA88-5A3B-402C-A134-A9DDC0DBB1F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D4DAECD-4347-4BF8-91D9-3E1D9A1899D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42ED3B2-462B-4556-942C-95F5F42E3E6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40952F1-BC37-4D34-871F-A9D1EBD0E81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50641</xdr:rowOff>
    </xdr:from>
    <xdr:to>
      <xdr:col>116</xdr:col>
      <xdr:colOff>114300</xdr:colOff>
      <xdr:row>56</xdr:row>
      <xdr:rowOff>152241</xdr:rowOff>
    </xdr:to>
    <xdr:sp macro="" textlink="">
      <xdr:nvSpPr>
        <xdr:cNvPr id="709" name="楕円 708">
          <a:extLst>
            <a:ext uri="{FF2B5EF4-FFF2-40B4-BE49-F238E27FC236}">
              <a16:creationId xmlns:a16="http://schemas.microsoft.com/office/drawing/2014/main" id="{B902C9D3-34D6-4306-B9DD-35F358583938}"/>
            </a:ext>
          </a:extLst>
        </xdr:cNvPr>
        <xdr:cNvSpPr/>
      </xdr:nvSpPr>
      <xdr:spPr>
        <a:xfrm>
          <a:off x="22110700" y="965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137018</xdr:rowOff>
    </xdr:from>
    <xdr:ext cx="469744" cy="259045"/>
    <xdr:sp macro="" textlink="">
      <xdr:nvSpPr>
        <xdr:cNvPr id="710" name="【学校施設】&#10;一人当たり面積該当値テキスト">
          <a:extLst>
            <a:ext uri="{FF2B5EF4-FFF2-40B4-BE49-F238E27FC236}">
              <a16:creationId xmlns:a16="http://schemas.microsoft.com/office/drawing/2014/main" id="{13E4C848-8E74-4AD7-B096-9CAD034FD5D1}"/>
            </a:ext>
          </a:extLst>
        </xdr:cNvPr>
        <xdr:cNvSpPr txBox="1"/>
      </xdr:nvSpPr>
      <xdr:spPr>
        <a:xfrm>
          <a:off x="22199600" y="956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32068</xdr:rowOff>
    </xdr:from>
    <xdr:to>
      <xdr:col>112</xdr:col>
      <xdr:colOff>38100</xdr:colOff>
      <xdr:row>57</xdr:row>
      <xdr:rowOff>133668</xdr:rowOff>
    </xdr:to>
    <xdr:sp macro="" textlink="">
      <xdr:nvSpPr>
        <xdr:cNvPr id="711" name="楕円 710">
          <a:extLst>
            <a:ext uri="{FF2B5EF4-FFF2-40B4-BE49-F238E27FC236}">
              <a16:creationId xmlns:a16="http://schemas.microsoft.com/office/drawing/2014/main" id="{8186C5DF-A1F1-4E63-841B-BB2F238CB2E3}"/>
            </a:ext>
          </a:extLst>
        </xdr:cNvPr>
        <xdr:cNvSpPr/>
      </xdr:nvSpPr>
      <xdr:spPr>
        <a:xfrm>
          <a:off x="21272500" y="980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101441</xdr:rowOff>
    </xdr:from>
    <xdr:to>
      <xdr:col>116</xdr:col>
      <xdr:colOff>63500</xdr:colOff>
      <xdr:row>57</xdr:row>
      <xdr:rowOff>82868</xdr:rowOff>
    </xdr:to>
    <xdr:cxnSp macro="">
      <xdr:nvCxnSpPr>
        <xdr:cNvPr id="712" name="直線コネクタ 711">
          <a:extLst>
            <a:ext uri="{FF2B5EF4-FFF2-40B4-BE49-F238E27FC236}">
              <a16:creationId xmlns:a16="http://schemas.microsoft.com/office/drawing/2014/main" id="{0A4E9E05-459A-4FEE-833B-C8455BE561E5}"/>
            </a:ext>
          </a:extLst>
        </xdr:cNvPr>
        <xdr:cNvCxnSpPr/>
      </xdr:nvCxnSpPr>
      <xdr:spPr>
        <a:xfrm flipV="1">
          <a:off x="21323300" y="9702641"/>
          <a:ext cx="838200" cy="15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54928</xdr:rowOff>
    </xdr:from>
    <xdr:to>
      <xdr:col>107</xdr:col>
      <xdr:colOff>101600</xdr:colOff>
      <xdr:row>57</xdr:row>
      <xdr:rowOff>156528</xdr:rowOff>
    </xdr:to>
    <xdr:sp macro="" textlink="">
      <xdr:nvSpPr>
        <xdr:cNvPr id="713" name="楕円 712">
          <a:extLst>
            <a:ext uri="{FF2B5EF4-FFF2-40B4-BE49-F238E27FC236}">
              <a16:creationId xmlns:a16="http://schemas.microsoft.com/office/drawing/2014/main" id="{800AE512-D1A4-4E2C-95BE-C176B3552D50}"/>
            </a:ext>
          </a:extLst>
        </xdr:cNvPr>
        <xdr:cNvSpPr/>
      </xdr:nvSpPr>
      <xdr:spPr>
        <a:xfrm>
          <a:off x="20383500" y="982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82868</xdr:rowOff>
    </xdr:from>
    <xdr:to>
      <xdr:col>111</xdr:col>
      <xdr:colOff>177800</xdr:colOff>
      <xdr:row>57</xdr:row>
      <xdr:rowOff>105728</xdr:rowOff>
    </xdr:to>
    <xdr:cxnSp macro="">
      <xdr:nvCxnSpPr>
        <xdr:cNvPr id="714" name="直線コネクタ 713">
          <a:extLst>
            <a:ext uri="{FF2B5EF4-FFF2-40B4-BE49-F238E27FC236}">
              <a16:creationId xmlns:a16="http://schemas.microsoft.com/office/drawing/2014/main" id="{3642F9E0-0FA1-4392-A390-26C917105E60}"/>
            </a:ext>
          </a:extLst>
        </xdr:cNvPr>
        <xdr:cNvCxnSpPr/>
      </xdr:nvCxnSpPr>
      <xdr:spPr>
        <a:xfrm flipV="1">
          <a:off x="20434300" y="985551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87788</xdr:rowOff>
    </xdr:from>
    <xdr:to>
      <xdr:col>102</xdr:col>
      <xdr:colOff>165100</xdr:colOff>
      <xdr:row>58</xdr:row>
      <xdr:rowOff>17938</xdr:rowOff>
    </xdr:to>
    <xdr:sp macro="" textlink="">
      <xdr:nvSpPr>
        <xdr:cNvPr id="715" name="楕円 714">
          <a:extLst>
            <a:ext uri="{FF2B5EF4-FFF2-40B4-BE49-F238E27FC236}">
              <a16:creationId xmlns:a16="http://schemas.microsoft.com/office/drawing/2014/main" id="{530291B2-045F-4D07-94DB-D1D4FA22C67B}"/>
            </a:ext>
          </a:extLst>
        </xdr:cNvPr>
        <xdr:cNvSpPr/>
      </xdr:nvSpPr>
      <xdr:spPr>
        <a:xfrm>
          <a:off x="19494500" y="986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105728</xdr:rowOff>
    </xdr:from>
    <xdr:to>
      <xdr:col>107</xdr:col>
      <xdr:colOff>50800</xdr:colOff>
      <xdr:row>57</xdr:row>
      <xdr:rowOff>138588</xdr:rowOff>
    </xdr:to>
    <xdr:cxnSp macro="">
      <xdr:nvCxnSpPr>
        <xdr:cNvPr id="716" name="直線コネクタ 715">
          <a:extLst>
            <a:ext uri="{FF2B5EF4-FFF2-40B4-BE49-F238E27FC236}">
              <a16:creationId xmlns:a16="http://schemas.microsoft.com/office/drawing/2014/main" id="{81C58CD6-17A6-4838-8845-181AE5176346}"/>
            </a:ext>
          </a:extLst>
        </xdr:cNvPr>
        <xdr:cNvCxnSpPr/>
      </xdr:nvCxnSpPr>
      <xdr:spPr>
        <a:xfrm flipV="1">
          <a:off x="19545300" y="9878378"/>
          <a:ext cx="889000" cy="3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126365</xdr:rowOff>
    </xdr:from>
    <xdr:to>
      <xdr:col>98</xdr:col>
      <xdr:colOff>38100</xdr:colOff>
      <xdr:row>58</xdr:row>
      <xdr:rowOff>56515</xdr:rowOff>
    </xdr:to>
    <xdr:sp macro="" textlink="">
      <xdr:nvSpPr>
        <xdr:cNvPr id="717" name="楕円 716">
          <a:extLst>
            <a:ext uri="{FF2B5EF4-FFF2-40B4-BE49-F238E27FC236}">
              <a16:creationId xmlns:a16="http://schemas.microsoft.com/office/drawing/2014/main" id="{06AE845A-B63B-45DB-890B-F81264CC1D99}"/>
            </a:ext>
          </a:extLst>
        </xdr:cNvPr>
        <xdr:cNvSpPr/>
      </xdr:nvSpPr>
      <xdr:spPr>
        <a:xfrm>
          <a:off x="18605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138588</xdr:rowOff>
    </xdr:from>
    <xdr:to>
      <xdr:col>102</xdr:col>
      <xdr:colOff>114300</xdr:colOff>
      <xdr:row>58</xdr:row>
      <xdr:rowOff>5715</xdr:rowOff>
    </xdr:to>
    <xdr:cxnSp macro="">
      <xdr:nvCxnSpPr>
        <xdr:cNvPr id="718" name="直線コネクタ 717">
          <a:extLst>
            <a:ext uri="{FF2B5EF4-FFF2-40B4-BE49-F238E27FC236}">
              <a16:creationId xmlns:a16="http://schemas.microsoft.com/office/drawing/2014/main" id="{B3316658-EAC6-44E9-87CC-A166AD333B1D}"/>
            </a:ext>
          </a:extLst>
        </xdr:cNvPr>
        <xdr:cNvCxnSpPr/>
      </xdr:nvCxnSpPr>
      <xdr:spPr>
        <a:xfrm flipV="1">
          <a:off x="18656300" y="9911238"/>
          <a:ext cx="889000" cy="3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719" name="n_1aveValue【学校施設】&#10;一人当たり面積">
          <a:extLst>
            <a:ext uri="{FF2B5EF4-FFF2-40B4-BE49-F238E27FC236}">
              <a16:creationId xmlns:a16="http://schemas.microsoft.com/office/drawing/2014/main" id="{F2CCE1FC-0BCD-4914-824F-4694269BDC98}"/>
            </a:ext>
          </a:extLst>
        </xdr:cNvPr>
        <xdr:cNvSpPr txBox="1"/>
      </xdr:nvSpPr>
      <xdr:spPr>
        <a:xfrm>
          <a:off x="21075727" y="1041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720" name="n_2aveValue【学校施設】&#10;一人当たり面積">
          <a:extLst>
            <a:ext uri="{FF2B5EF4-FFF2-40B4-BE49-F238E27FC236}">
              <a16:creationId xmlns:a16="http://schemas.microsoft.com/office/drawing/2014/main" id="{1CF92DF3-EBCC-4107-908F-684DA331FC27}"/>
            </a:ext>
          </a:extLst>
        </xdr:cNvPr>
        <xdr:cNvSpPr txBox="1"/>
      </xdr:nvSpPr>
      <xdr:spPr>
        <a:xfrm>
          <a:off x="20199427" y="104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721" name="n_3aveValue【学校施設】&#10;一人当たり面積">
          <a:extLst>
            <a:ext uri="{FF2B5EF4-FFF2-40B4-BE49-F238E27FC236}">
              <a16:creationId xmlns:a16="http://schemas.microsoft.com/office/drawing/2014/main" id="{D1051E73-9E8F-47EA-B262-1D32A61B6FF6}"/>
            </a:ext>
          </a:extLst>
        </xdr:cNvPr>
        <xdr:cNvSpPr txBox="1"/>
      </xdr:nvSpPr>
      <xdr:spPr>
        <a:xfrm>
          <a:off x="19310427" y="104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722" name="n_4aveValue【学校施設】&#10;一人当たり面積">
          <a:extLst>
            <a:ext uri="{FF2B5EF4-FFF2-40B4-BE49-F238E27FC236}">
              <a16:creationId xmlns:a16="http://schemas.microsoft.com/office/drawing/2014/main" id="{AD8470B5-1A42-4F53-B9A7-432F70CD330D}"/>
            </a:ext>
          </a:extLst>
        </xdr:cNvPr>
        <xdr:cNvSpPr txBox="1"/>
      </xdr:nvSpPr>
      <xdr:spPr>
        <a:xfrm>
          <a:off x="18421427" y="1044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150195</xdr:rowOff>
    </xdr:from>
    <xdr:ext cx="469744" cy="259045"/>
    <xdr:sp macro="" textlink="">
      <xdr:nvSpPr>
        <xdr:cNvPr id="723" name="n_1mainValue【学校施設】&#10;一人当たり面積">
          <a:extLst>
            <a:ext uri="{FF2B5EF4-FFF2-40B4-BE49-F238E27FC236}">
              <a16:creationId xmlns:a16="http://schemas.microsoft.com/office/drawing/2014/main" id="{16B8FCA0-E0FB-423B-A3FA-A29EC244DE91}"/>
            </a:ext>
          </a:extLst>
        </xdr:cNvPr>
        <xdr:cNvSpPr txBox="1"/>
      </xdr:nvSpPr>
      <xdr:spPr>
        <a:xfrm>
          <a:off x="21075727" y="957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1605</xdr:rowOff>
    </xdr:from>
    <xdr:ext cx="469744" cy="259045"/>
    <xdr:sp macro="" textlink="">
      <xdr:nvSpPr>
        <xdr:cNvPr id="724" name="n_2mainValue【学校施設】&#10;一人当たり面積">
          <a:extLst>
            <a:ext uri="{FF2B5EF4-FFF2-40B4-BE49-F238E27FC236}">
              <a16:creationId xmlns:a16="http://schemas.microsoft.com/office/drawing/2014/main" id="{0E26D064-F380-4B40-864E-FFDFEF489CFC}"/>
            </a:ext>
          </a:extLst>
        </xdr:cNvPr>
        <xdr:cNvSpPr txBox="1"/>
      </xdr:nvSpPr>
      <xdr:spPr>
        <a:xfrm>
          <a:off x="20199427" y="960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34465</xdr:rowOff>
    </xdr:from>
    <xdr:ext cx="469744" cy="259045"/>
    <xdr:sp macro="" textlink="">
      <xdr:nvSpPr>
        <xdr:cNvPr id="725" name="n_3mainValue【学校施設】&#10;一人当たり面積">
          <a:extLst>
            <a:ext uri="{FF2B5EF4-FFF2-40B4-BE49-F238E27FC236}">
              <a16:creationId xmlns:a16="http://schemas.microsoft.com/office/drawing/2014/main" id="{4751086C-B156-4508-A844-EED446C98B90}"/>
            </a:ext>
          </a:extLst>
        </xdr:cNvPr>
        <xdr:cNvSpPr txBox="1"/>
      </xdr:nvSpPr>
      <xdr:spPr>
        <a:xfrm>
          <a:off x="19310427" y="963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73042</xdr:rowOff>
    </xdr:from>
    <xdr:ext cx="469744" cy="259045"/>
    <xdr:sp macro="" textlink="">
      <xdr:nvSpPr>
        <xdr:cNvPr id="726" name="n_4mainValue【学校施設】&#10;一人当たり面積">
          <a:extLst>
            <a:ext uri="{FF2B5EF4-FFF2-40B4-BE49-F238E27FC236}">
              <a16:creationId xmlns:a16="http://schemas.microsoft.com/office/drawing/2014/main" id="{2E26B7EA-12E9-4C45-8667-5EDE8C889EBB}"/>
            </a:ext>
          </a:extLst>
        </xdr:cNvPr>
        <xdr:cNvSpPr txBox="1"/>
      </xdr:nvSpPr>
      <xdr:spPr>
        <a:xfrm>
          <a:off x="18421427" y="967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E900582D-0BB6-486B-BF19-195EB3C3CAD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5538F52C-250E-4906-9523-511EF02B8BC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C95490E9-758A-42A4-9BBC-275A7471F49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7F4D26D0-3357-483A-B29C-81193BBB715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60183B13-7A59-44BD-8B05-6C5358BA0C9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C6105CA3-5219-48B6-B644-2239617799C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EA963A27-4870-487A-A402-B13EEBA57EF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A44B59D2-13A5-494F-9552-8CF5F95D640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D7CB3A1F-07F8-475B-9433-811BC5698D1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AF91AE6B-FB4F-457D-A24D-82CC1CE9818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F24FC246-6DA4-4CB1-A98E-EB072416B02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a:extLst>
            <a:ext uri="{FF2B5EF4-FFF2-40B4-BE49-F238E27FC236}">
              <a16:creationId xmlns:a16="http://schemas.microsoft.com/office/drawing/2014/main" id="{729EC91E-85AA-429A-895A-D6C1422FA5B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a:extLst>
            <a:ext uri="{FF2B5EF4-FFF2-40B4-BE49-F238E27FC236}">
              <a16:creationId xmlns:a16="http://schemas.microsoft.com/office/drawing/2014/main" id="{07ACCE7C-1E0F-46B4-AC63-A0407D4AFB0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a:extLst>
            <a:ext uri="{FF2B5EF4-FFF2-40B4-BE49-F238E27FC236}">
              <a16:creationId xmlns:a16="http://schemas.microsoft.com/office/drawing/2014/main" id="{CC07E89E-5DCD-47C9-A0D2-9EF773C043C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a:extLst>
            <a:ext uri="{FF2B5EF4-FFF2-40B4-BE49-F238E27FC236}">
              <a16:creationId xmlns:a16="http://schemas.microsoft.com/office/drawing/2014/main" id="{7BC884D8-6F46-4A07-BDCE-3C899E7EC22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a:extLst>
            <a:ext uri="{FF2B5EF4-FFF2-40B4-BE49-F238E27FC236}">
              <a16:creationId xmlns:a16="http://schemas.microsoft.com/office/drawing/2014/main" id="{6E159C42-650C-4653-8DAD-439CDF4D9BB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a:extLst>
            <a:ext uri="{FF2B5EF4-FFF2-40B4-BE49-F238E27FC236}">
              <a16:creationId xmlns:a16="http://schemas.microsoft.com/office/drawing/2014/main" id="{1C742BBE-E729-44E5-8EB4-27CE7E09A0F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a:extLst>
            <a:ext uri="{FF2B5EF4-FFF2-40B4-BE49-F238E27FC236}">
              <a16:creationId xmlns:a16="http://schemas.microsoft.com/office/drawing/2014/main" id="{5003B5CC-2C6A-4692-AAF5-7515EC24D83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a:extLst>
            <a:ext uri="{FF2B5EF4-FFF2-40B4-BE49-F238E27FC236}">
              <a16:creationId xmlns:a16="http://schemas.microsoft.com/office/drawing/2014/main" id="{1C67F5E1-210B-4146-8BE8-2E50F254030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a:extLst>
            <a:ext uri="{FF2B5EF4-FFF2-40B4-BE49-F238E27FC236}">
              <a16:creationId xmlns:a16="http://schemas.microsoft.com/office/drawing/2014/main" id="{91379942-68BF-4419-85BA-82DE64DEF8E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a:extLst>
            <a:ext uri="{FF2B5EF4-FFF2-40B4-BE49-F238E27FC236}">
              <a16:creationId xmlns:a16="http://schemas.microsoft.com/office/drawing/2014/main" id="{0E6294BC-EE99-4EA8-8275-6082E3CC67B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a:extLst>
            <a:ext uri="{FF2B5EF4-FFF2-40B4-BE49-F238E27FC236}">
              <a16:creationId xmlns:a16="http://schemas.microsoft.com/office/drawing/2014/main" id="{C1641A4E-1AFC-44F2-B16C-51F348AE4A3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a:extLst>
            <a:ext uri="{FF2B5EF4-FFF2-40B4-BE49-F238E27FC236}">
              <a16:creationId xmlns:a16="http://schemas.microsoft.com/office/drawing/2014/main" id="{EEC2FD4B-3539-415F-BF84-BDA44D075BA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C75218E7-B417-419E-A1D5-F1BF6529190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a:extLst>
            <a:ext uri="{FF2B5EF4-FFF2-40B4-BE49-F238E27FC236}">
              <a16:creationId xmlns:a16="http://schemas.microsoft.com/office/drawing/2014/main" id="{7667AFE6-4714-4692-B2AB-28AD9887E12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752" name="直線コネクタ 751">
          <a:extLst>
            <a:ext uri="{FF2B5EF4-FFF2-40B4-BE49-F238E27FC236}">
              <a16:creationId xmlns:a16="http://schemas.microsoft.com/office/drawing/2014/main" id="{8E3AA9E8-28AA-41B9-A849-BD761F720AE6}"/>
            </a:ext>
          </a:extLst>
        </xdr:cNvPr>
        <xdr:cNvCxnSpPr/>
      </xdr:nvCxnSpPr>
      <xdr:spPr>
        <a:xfrm flipV="1">
          <a:off x="16318864" y="1349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3" name="【児童館】&#10;有形固定資産減価償却率最小値テキスト">
          <a:extLst>
            <a:ext uri="{FF2B5EF4-FFF2-40B4-BE49-F238E27FC236}">
              <a16:creationId xmlns:a16="http://schemas.microsoft.com/office/drawing/2014/main" id="{2A559FA3-085B-4E8F-8F8A-1A34C0CB376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4" name="直線コネクタ 753">
          <a:extLst>
            <a:ext uri="{FF2B5EF4-FFF2-40B4-BE49-F238E27FC236}">
              <a16:creationId xmlns:a16="http://schemas.microsoft.com/office/drawing/2014/main" id="{39D0EA6C-A8B4-4441-878B-9FDBB90E886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755" name="【児童館】&#10;有形固定資産減価償却率最大値テキスト">
          <a:extLst>
            <a:ext uri="{FF2B5EF4-FFF2-40B4-BE49-F238E27FC236}">
              <a16:creationId xmlns:a16="http://schemas.microsoft.com/office/drawing/2014/main" id="{A35114D1-DB1F-4A0D-9071-791435703F60}"/>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756" name="直線コネクタ 755">
          <a:extLst>
            <a:ext uri="{FF2B5EF4-FFF2-40B4-BE49-F238E27FC236}">
              <a16:creationId xmlns:a16="http://schemas.microsoft.com/office/drawing/2014/main" id="{F82C4CEE-E881-4522-93AF-FB4E33A12FC7}"/>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757" name="【児童館】&#10;有形固定資産減価償却率平均値テキスト">
          <a:extLst>
            <a:ext uri="{FF2B5EF4-FFF2-40B4-BE49-F238E27FC236}">
              <a16:creationId xmlns:a16="http://schemas.microsoft.com/office/drawing/2014/main" id="{2BA3E2F3-12EE-4051-8A5C-28FA16AC21F9}"/>
            </a:ext>
          </a:extLst>
        </xdr:cNvPr>
        <xdr:cNvSpPr txBox="1"/>
      </xdr:nvSpPr>
      <xdr:spPr>
        <a:xfrm>
          <a:off x="16357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758" name="フローチャート: 判断 757">
          <a:extLst>
            <a:ext uri="{FF2B5EF4-FFF2-40B4-BE49-F238E27FC236}">
              <a16:creationId xmlns:a16="http://schemas.microsoft.com/office/drawing/2014/main" id="{9060CE8B-CC39-4E49-A2EB-2C543491C7EB}"/>
            </a:ext>
          </a:extLst>
        </xdr:cNvPr>
        <xdr:cNvSpPr/>
      </xdr:nvSpPr>
      <xdr:spPr>
        <a:xfrm>
          <a:off x="16268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59" name="フローチャート: 判断 758">
          <a:extLst>
            <a:ext uri="{FF2B5EF4-FFF2-40B4-BE49-F238E27FC236}">
              <a16:creationId xmlns:a16="http://schemas.microsoft.com/office/drawing/2014/main" id="{0E393FB2-895C-436D-AD00-4E56C8FCE2FC}"/>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760" name="フローチャート: 判断 759">
          <a:extLst>
            <a:ext uri="{FF2B5EF4-FFF2-40B4-BE49-F238E27FC236}">
              <a16:creationId xmlns:a16="http://schemas.microsoft.com/office/drawing/2014/main" id="{D829BB50-3635-4788-814E-A522C368D62F}"/>
            </a:ext>
          </a:extLst>
        </xdr:cNvPr>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761" name="フローチャート: 判断 760">
          <a:extLst>
            <a:ext uri="{FF2B5EF4-FFF2-40B4-BE49-F238E27FC236}">
              <a16:creationId xmlns:a16="http://schemas.microsoft.com/office/drawing/2014/main" id="{8B6777AD-7877-4456-93ED-344E8BF132C2}"/>
            </a:ext>
          </a:extLst>
        </xdr:cNvPr>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762" name="フローチャート: 判断 761">
          <a:extLst>
            <a:ext uri="{FF2B5EF4-FFF2-40B4-BE49-F238E27FC236}">
              <a16:creationId xmlns:a16="http://schemas.microsoft.com/office/drawing/2014/main" id="{D0E59B62-686C-4C8A-976F-0E16ECF2769C}"/>
            </a:ext>
          </a:extLst>
        </xdr:cNvPr>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4360C417-9C86-4826-81AA-B2106170E27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7B620F62-6F9E-46FB-9B98-58E6D1C0826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F72741B7-3976-4F43-BDD8-6B3CB96314D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8C9558C5-553F-4792-A972-3C6154925C3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7D0B1582-CE12-4C45-9BD6-F26BCAE25FA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70576</xdr:rowOff>
    </xdr:from>
    <xdr:to>
      <xdr:col>85</xdr:col>
      <xdr:colOff>177800</xdr:colOff>
      <xdr:row>85</xdr:row>
      <xdr:rowOff>726</xdr:rowOff>
    </xdr:to>
    <xdr:sp macro="" textlink="">
      <xdr:nvSpPr>
        <xdr:cNvPr id="768" name="楕円 767">
          <a:extLst>
            <a:ext uri="{FF2B5EF4-FFF2-40B4-BE49-F238E27FC236}">
              <a16:creationId xmlns:a16="http://schemas.microsoft.com/office/drawing/2014/main" id="{6FB2FF76-E725-4F4D-A215-897126F07AB6}"/>
            </a:ext>
          </a:extLst>
        </xdr:cNvPr>
        <xdr:cNvSpPr/>
      </xdr:nvSpPr>
      <xdr:spPr>
        <a:xfrm>
          <a:off x="16268700" y="144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49003</xdr:rowOff>
    </xdr:from>
    <xdr:ext cx="405111" cy="259045"/>
    <xdr:sp macro="" textlink="">
      <xdr:nvSpPr>
        <xdr:cNvPr id="769" name="【児童館】&#10;有形固定資産減価償却率該当値テキスト">
          <a:extLst>
            <a:ext uri="{FF2B5EF4-FFF2-40B4-BE49-F238E27FC236}">
              <a16:creationId xmlns:a16="http://schemas.microsoft.com/office/drawing/2014/main" id="{DAB2573E-C184-43D5-8AFD-D23F60CB22EF}"/>
            </a:ext>
          </a:extLst>
        </xdr:cNvPr>
        <xdr:cNvSpPr txBox="1"/>
      </xdr:nvSpPr>
      <xdr:spPr>
        <a:xfrm>
          <a:off x="16357600" y="144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5262</xdr:rowOff>
    </xdr:from>
    <xdr:to>
      <xdr:col>81</xdr:col>
      <xdr:colOff>101600</xdr:colOff>
      <xdr:row>84</xdr:row>
      <xdr:rowOff>106862</xdr:rowOff>
    </xdr:to>
    <xdr:sp macro="" textlink="">
      <xdr:nvSpPr>
        <xdr:cNvPr id="770" name="楕円 769">
          <a:extLst>
            <a:ext uri="{FF2B5EF4-FFF2-40B4-BE49-F238E27FC236}">
              <a16:creationId xmlns:a16="http://schemas.microsoft.com/office/drawing/2014/main" id="{7AF4DB83-3A5F-4777-A1A8-A34A532892FB}"/>
            </a:ext>
          </a:extLst>
        </xdr:cNvPr>
        <xdr:cNvSpPr/>
      </xdr:nvSpPr>
      <xdr:spPr>
        <a:xfrm>
          <a:off x="15430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56062</xdr:rowOff>
    </xdr:from>
    <xdr:to>
      <xdr:col>85</xdr:col>
      <xdr:colOff>127000</xdr:colOff>
      <xdr:row>84</xdr:row>
      <xdr:rowOff>121376</xdr:rowOff>
    </xdr:to>
    <xdr:cxnSp macro="">
      <xdr:nvCxnSpPr>
        <xdr:cNvPr id="771" name="直線コネクタ 770">
          <a:extLst>
            <a:ext uri="{FF2B5EF4-FFF2-40B4-BE49-F238E27FC236}">
              <a16:creationId xmlns:a16="http://schemas.microsoft.com/office/drawing/2014/main" id="{8158253D-34AE-41FE-A28A-7F40A2A0063D}"/>
            </a:ext>
          </a:extLst>
        </xdr:cNvPr>
        <xdr:cNvCxnSpPr/>
      </xdr:nvCxnSpPr>
      <xdr:spPr>
        <a:xfrm>
          <a:off x="15481300" y="14457862"/>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144055</xdr:rowOff>
    </xdr:from>
    <xdr:to>
      <xdr:col>76</xdr:col>
      <xdr:colOff>165100</xdr:colOff>
      <xdr:row>84</xdr:row>
      <xdr:rowOff>74205</xdr:rowOff>
    </xdr:to>
    <xdr:sp macro="" textlink="">
      <xdr:nvSpPr>
        <xdr:cNvPr id="772" name="楕円 771">
          <a:extLst>
            <a:ext uri="{FF2B5EF4-FFF2-40B4-BE49-F238E27FC236}">
              <a16:creationId xmlns:a16="http://schemas.microsoft.com/office/drawing/2014/main" id="{7AEEB36D-4DE2-4DBF-A161-089F44A1F098}"/>
            </a:ext>
          </a:extLst>
        </xdr:cNvPr>
        <xdr:cNvSpPr/>
      </xdr:nvSpPr>
      <xdr:spPr>
        <a:xfrm>
          <a:off x="14541500" y="143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23405</xdr:rowOff>
    </xdr:from>
    <xdr:to>
      <xdr:col>81</xdr:col>
      <xdr:colOff>50800</xdr:colOff>
      <xdr:row>84</xdr:row>
      <xdr:rowOff>56062</xdr:rowOff>
    </xdr:to>
    <xdr:cxnSp macro="">
      <xdr:nvCxnSpPr>
        <xdr:cNvPr id="773" name="直線コネクタ 772">
          <a:extLst>
            <a:ext uri="{FF2B5EF4-FFF2-40B4-BE49-F238E27FC236}">
              <a16:creationId xmlns:a16="http://schemas.microsoft.com/office/drawing/2014/main" id="{0A4B9E83-86E7-4CBC-9002-715839F2D706}"/>
            </a:ext>
          </a:extLst>
        </xdr:cNvPr>
        <xdr:cNvCxnSpPr/>
      </xdr:nvCxnSpPr>
      <xdr:spPr>
        <a:xfrm>
          <a:off x="14592300" y="144252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111398</xdr:rowOff>
    </xdr:from>
    <xdr:to>
      <xdr:col>72</xdr:col>
      <xdr:colOff>38100</xdr:colOff>
      <xdr:row>84</xdr:row>
      <xdr:rowOff>41548</xdr:rowOff>
    </xdr:to>
    <xdr:sp macro="" textlink="">
      <xdr:nvSpPr>
        <xdr:cNvPr id="774" name="楕円 773">
          <a:extLst>
            <a:ext uri="{FF2B5EF4-FFF2-40B4-BE49-F238E27FC236}">
              <a16:creationId xmlns:a16="http://schemas.microsoft.com/office/drawing/2014/main" id="{FBDE0879-0150-493B-B1F4-C1CD9365E88C}"/>
            </a:ext>
          </a:extLst>
        </xdr:cNvPr>
        <xdr:cNvSpPr/>
      </xdr:nvSpPr>
      <xdr:spPr>
        <a:xfrm>
          <a:off x="13652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162198</xdr:rowOff>
    </xdr:from>
    <xdr:to>
      <xdr:col>76</xdr:col>
      <xdr:colOff>114300</xdr:colOff>
      <xdr:row>84</xdr:row>
      <xdr:rowOff>23405</xdr:rowOff>
    </xdr:to>
    <xdr:cxnSp macro="">
      <xdr:nvCxnSpPr>
        <xdr:cNvPr id="775" name="直線コネクタ 774">
          <a:extLst>
            <a:ext uri="{FF2B5EF4-FFF2-40B4-BE49-F238E27FC236}">
              <a16:creationId xmlns:a16="http://schemas.microsoft.com/office/drawing/2014/main" id="{D31E2791-D026-4060-B7C5-C0A3059A8CC3}"/>
            </a:ext>
          </a:extLst>
        </xdr:cNvPr>
        <xdr:cNvCxnSpPr/>
      </xdr:nvCxnSpPr>
      <xdr:spPr>
        <a:xfrm>
          <a:off x="13703300" y="143925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78739</xdr:rowOff>
    </xdr:from>
    <xdr:to>
      <xdr:col>67</xdr:col>
      <xdr:colOff>101600</xdr:colOff>
      <xdr:row>84</xdr:row>
      <xdr:rowOff>8889</xdr:rowOff>
    </xdr:to>
    <xdr:sp macro="" textlink="">
      <xdr:nvSpPr>
        <xdr:cNvPr id="776" name="楕円 775">
          <a:extLst>
            <a:ext uri="{FF2B5EF4-FFF2-40B4-BE49-F238E27FC236}">
              <a16:creationId xmlns:a16="http://schemas.microsoft.com/office/drawing/2014/main" id="{E6B035DD-A6A3-4F74-96EF-9DC842F28477}"/>
            </a:ext>
          </a:extLst>
        </xdr:cNvPr>
        <xdr:cNvSpPr/>
      </xdr:nvSpPr>
      <xdr:spPr>
        <a:xfrm>
          <a:off x="12763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129539</xdr:rowOff>
    </xdr:from>
    <xdr:to>
      <xdr:col>71</xdr:col>
      <xdr:colOff>177800</xdr:colOff>
      <xdr:row>83</xdr:row>
      <xdr:rowOff>162198</xdr:rowOff>
    </xdr:to>
    <xdr:cxnSp macro="">
      <xdr:nvCxnSpPr>
        <xdr:cNvPr id="777" name="直線コネクタ 776">
          <a:extLst>
            <a:ext uri="{FF2B5EF4-FFF2-40B4-BE49-F238E27FC236}">
              <a16:creationId xmlns:a16="http://schemas.microsoft.com/office/drawing/2014/main" id="{8F48B81C-D804-441B-A4C3-D2AC77318B59}"/>
            </a:ext>
          </a:extLst>
        </xdr:cNvPr>
        <xdr:cNvCxnSpPr/>
      </xdr:nvCxnSpPr>
      <xdr:spPr>
        <a:xfrm>
          <a:off x="12814300" y="143598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778" name="n_1aveValue【児童館】&#10;有形固定資産減価償却率">
          <a:extLst>
            <a:ext uri="{FF2B5EF4-FFF2-40B4-BE49-F238E27FC236}">
              <a16:creationId xmlns:a16="http://schemas.microsoft.com/office/drawing/2014/main" id="{A5F97B0A-C5EE-4BF4-8EFD-F149308E65D9}"/>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779" name="n_2aveValue【児童館】&#10;有形固定資産減価償却率">
          <a:extLst>
            <a:ext uri="{FF2B5EF4-FFF2-40B4-BE49-F238E27FC236}">
              <a16:creationId xmlns:a16="http://schemas.microsoft.com/office/drawing/2014/main" id="{119876E0-6BCD-40A5-A4AD-19D685F5D0B1}"/>
            </a:ext>
          </a:extLst>
        </xdr:cNvPr>
        <xdr:cNvSpPr txBox="1"/>
      </xdr:nvSpPr>
      <xdr:spPr>
        <a:xfrm>
          <a:off x="14389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780" name="n_3aveValue【児童館】&#10;有形固定資産減価償却率">
          <a:extLst>
            <a:ext uri="{FF2B5EF4-FFF2-40B4-BE49-F238E27FC236}">
              <a16:creationId xmlns:a16="http://schemas.microsoft.com/office/drawing/2014/main" id="{99CD37E7-AAB7-441A-BD5E-892B9A9D2237}"/>
            </a:ext>
          </a:extLst>
        </xdr:cNvPr>
        <xdr:cNvSpPr txBox="1"/>
      </xdr:nvSpPr>
      <xdr:spPr>
        <a:xfrm>
          <a:off x="13500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781" name="n_4aveValue【児童館】&#10;有形固定資産減価償却率">
          <a:extLst>
            <a:ext uri="{FF2B5EF4-FFF2-40B4-BE49-F238E27FC236}">
              <a16:creationId xmlns:a16="http://schemas.microsoft.com/office/drawing/2014/main" id="{7A2D3C95-D61F-4BA2-A31E-20B834D87848}"/>
            </a:ext>
          </a:extLst>
        </xdr:cNvPr>
        <xdr:cNvSpPr txBox="1"/>
      </xdr:nvSpPr>
      <xdr:spPr>
        <a:xfrm>
          <a:off x="12611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97989</xdr:rowOff>
    </xdr:from>
    <xdr:ext cx="405111" cy="259045"/>
    <xdr:sp macro="" textlink="">
      <xdr:nvSpPr>
        <xdr:cNvPr id="782" name="n_1mainValue【児童館】&#10;有形固定資産減価償却率">
          <a:extLst>
            <a:ext uri="{FF2B5EF4-FFF2-40B4-BE49-F238E27FC236}">
              <a16:creationId xmlns:a16="http://schemas.microsoft.com/office/drawing/2014/main" id="{DEC76016-CD8C-4A74-A79C-1FE46EDA93A1}"/>
            </a:ext>
          </a:extLst>
        </xdr:cNvPr>
        <xdr:cNvSpPr txBox="1"/>
      </xdr:nvSpPr>
      <xdr:spPr>
        <a:xfrm>
          <a:off x="15266044" y="1449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65332</xdr:rowOff>
    </xdr:from>
    <xdr:ext cx="405111" cy="259045"/>
    <xdr:sp macro="" textlink="">
      <xdr:nvSpPr>
        <xdr:cNvPr id="783" name="n_2mainValue【児童館】&#10;有形固定資産減価償却率">
          <a:extLst>
            <a:ext uri="{FF2B5EF4-FFF2-40B4-BE49-F238E27FC236}">
              <a16:creationId xmlns:a16="http://schemas.microsoft.com/office/drawing/2014/main" id="{3F0BB5B4-5892-41CA-969E-9F65A1E52B07}"/>
            </a:ext>
          </a:extLst>
        </xdr:cNvPr>
        <xdr:cNvSpPr txBox="1"/>
      </xdr:nvSpPr>
      <xdr:spPr>
        <a:xfrm>
          <a:off x="14389744" y="1446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32675</xdr:rowOff>
    </xdr:from>
    <xdr:ext cx="405111" cy="259045"/>
    <xdr:sp macro="" textlink="">
      <xdr:nvSpPr>
        <xdr:cNvPr id="784" name="n_3mainValue【児童館】&#10;有形固定資産減価償却率">
          <a:extLst>
            <a:ext uri="{FF2B5EF4-FFF2-40B4-BE49-F238E27FC236}">
              <a16:creationId xmlns:a16="http://schemas.microsoft.com/office/drawing/2014/main" id="{B880CD5B-391D-4D80-9F15-C3007BD45243}"/>
            </a:ext>
          </a:extLst>
        </xdr:cNvPr>
        <xdr:cNvSpPr txBox="1"/>
      </xdr:nvSpPr>
      <xdr:spPr>
        <a:xfrm>
          <a:off x="135007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xdr:rowOff>
    </xdr:from>
    <xdr:ext cx="405111" cy="259045"/>
    <xdr:sp macro="" textlink="">
      <xdr:nvSpPr>
        <xdr:cNvPr id="785" name="n_4mainValue【児童館】&#10;有形固定資産減価償却率">
          <a:extLst>
            <a:ext uri="{FF2B5EF4-FFF2-40B4-BE49-F238E27FC236}">
              <a16:creationId xmlns:a16="http://schemas.microsoft.com/office/drawing/2014/main" id="{F3C29BAD-AD08-4431-A305-9316724BB479}"/>
            </a:ext>
          </a:extLst>
        </xdr:cNvPr>
        <xdr:cNvSpPr txBox="1"/>
      </xdr:nvSpPr>
      <xdr:spPr>
        <a:xfrm>
          <a:off x="12611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7FE576C4-75B3-4094-8993-835E8CDB6A6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E84AE0FB-250E-4194-B989-321CC4660F5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3D83C18C-C47A-48F6-B04C-37B2FF9242F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D5824999-4915-4FAB-8001-2996EAEB66F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B8CDCE80-277F-447D-B21C-E37B3D2490C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6F68139E-124E-4815-A6AC-9B2A8BE8DA5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C988050E-210E-4438-AE40-5AEE825CE66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9A4D3964-1FBD-4136-8600-9310607B127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DC844B32-CF2D-4192-9C2F-7049932BB2C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935A14C9-BC10-4BA7-9B8D-C9F8A07E57F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a:extLst>
            <a:ext uri="{FF2B5EF4-FFF2-40B4-BE49-F238E27FC236}">
              <a16:creationId xmlns:a16="http://schemas.microsoft.com/office/drawing/2014/main" id="{535F7A28-A0EF-41EB-BF2D-B8F5958A72C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a:extLst>
            <a:ext uri="{FF2B5EF4-FFF2-40B4-BE49-F238E27FC236}">
              <a16:creationId xmlns:a16="http://schemas.microsoft.com/office/drawing/2014/main" id="{6E74F57B-406C-45B6-9AF8-C7D56C3BCE8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a:extLst>
            <a:ext uri="{FF2B5EF4-FFF2-40B4-BE49-F238E27FC236}">
              <a16:creationId xmlns:a16="http://schemas.microsoft.com/office/drawing/2014/main" id="{FAD57C34-A6C6-4AD4-BB54-FBA8E54FB1B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a:extLst>
            <a:ext uri="{FF2B5EF4-FFF2-40B4-BE49-F238E27FC236}">
              <a16:creationId xmlns:a16="http://schemas.microsoft.com/office/drawing/2014/main" id="{CFBEF2E4-A15B-4590-8A1B-B5B60C7E28A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a:extLst>
            <a:ext uri="{FF2B5EF4-FFF2-40B4-BE49-F238E27FC236}">
              <a16:creationId xmlns:a16="http://schemas.microsoft.com/office/drawing/2014/main" id="{1FFCD5E8-1F34-4F2B-8AA7-BC7E1800582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a:extLst>
            <a:ext uri="{FF2B5EF4-FFF2-40B4-BE49-F238E27FC236}">
              <a16:creationId xmlns:a16="http://schemas.microsoft.com/office/drawing/2014/main" id="{CF31E01C-A512-4DB4-8A7E-6D4D3E3AA51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a:extLst>
            <a:ext uri="{FF2B5EF4-FFF2-40B4-BE49-F238E27FC236}">
              <a16:creationId xmlns:a16="http://schemas.microsoft.com/office/drawing/2014/main" id="{BAE25749-71BA-4DA8-B637-FC67A005334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a:extLst>
            <a:ext uri="{FF2B5EF4-FFF2-40B4-BE49-F238E27FC236}">
              <a16:creationId xmlns:a16="http://schemas.microsoft.com/office/drawing/2014/main" id="{E49E2DDE-D126-423B-889C-038F7C50F3B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F8B5F1FA-CA0A-45FF-9C11-CB3BDE970AD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4BD7B4A0-6D97-4692-9FD7-5532D384D47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a:extLst>
            <a:ext uri="{FF2B5EF4-FFF2-40B4-BE49-F238E27FC236}">
              <a16:creationId xmlns:a16="http://schemas.microsoft.com/office/drawing/2014/main" id="{70F3DFCF-3DF1-4FCA-85CD-B007566A5AD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807" name="直線コネクタ 806">
          <a:extLst>
            <a:ext uri="{FF2B5EF4-FFF2-40B4-BE49-F238E27FC236}">
              <a16:creationId xmlns:a16="http://schemas.microsoft.com/office/drawing/2014/main" id="{94060CDA-0622-487D-B87E-C35F8DBCF15D}"/>
            </a:ext>
          </a:extLst>
        </xdr:cNvPr>
        <xdr:cNvCxnSpPr/>
      </xdr:nvCxnSpPr>
      <xdr:spPr>
        <a:xfrm flipV="1">
          <a:off x="22160864" y="133654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8" name="【児童館】&#10;一人当たり面積最小値テキスト">
          <a:extLst>
            <a:ext uri="{FF2B5EF4-FFF2-40B4-BE49-F238E27FC236}">
              <a16:creationId xmlns:a16="http://schemas.microsoft.com/office/drawing/2014/main" id="{1FEF4069-6036-497A-A061-A7777358AD99}"/>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9" name="直線コネクタ 808">
          <a:extLst>
            <a:ext uri="{FF2B5EF4-FFF2-40B4-BE49-F238E27FC236}">
              <a16:creationId xmlns:a16="http://schemas.microsoft.com/office/drawing/2014/main" id="{D2074C0E-6DB5-40DB-9DA6-2D08F7195159}"/>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810" name="【児童館】&#10;一人当たり面積最大値テキスト">
          <a:extLst>
            <a:ext uri="{FF2B5EF4-FFF2-40B4-BE49-F238E27FC236}">
              <a16:creationId xmlns:a16="http://schemas.microsoft.com/office/drawing/2014/main" id="{9763BF1E-5517-44F9-9D4F-FE41D03DB31E}"/>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811" name="直線コネクタ 810">
          <a:extLst>
            <a:ext uri="{FF2B5EF4-FFF2-40B4-BE49-F238E27FC236}">
              <a16:creationId xmlns:a16="http://schemas.microsoft.com/office/drawing/2014/main" id="{2478CD06-900D-4021-8EBB-D4EC73126FDC}"/>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812" name="【児童館】&#10;一人当たり面積平均値テキスト">
          <a:extLst>
            <a:ext uri="{FF2B5EF4-FFF2-40B4-BE49-F238E27FC236}">
              <a16:creationId xmlns:a16="http://schemas.microsoft.com/office/drawing/2014/main" id="{CC7999B8-8826-45BD-BA7C-5893A5766FF8}"/>
            </a:ext>
          </a:extLst>
        </xdr:cNvPr>
        <xdr:cNvSpPr txBox="1"/>
      </xdr:nvSpPr>
      <xdr:spPr>
        <a:xfrm>
          <a:off x="22199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3" name="フローチャート: 判断 812">
          <a:extLst>
            <a:ext uri="{FF2B5EF4-FFF2-40B4-BE49-F238E27FC236}">
              <a16:creationId xmlns:a16="http://schemas.microsoft.com/office/drawing/2014/main" id="{B316017A-EFD5-43B5-989E-A2D7588F81BD}"/>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4" name="フローチャート: 判断 813">
          <a:extLst>
            <a:ext uri="{FF2B5EF4-FFF2-40B4-BE49-F238E27FC236}">
              <a16:creationId xmlns:a16="http://schemas.microsoft.com/office/drawing/2014/main" id="{829979CF-BB49-4234-ACB4-0D4E46AC11FB}"/>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15" name="フローチャート: 判断 814">
          <a:extLst>
            <a:ext uri="{FF2B5EF4-FFF2-40B4-BE49-F238E27FC236}">
              <a16:creationId xmlns:a16="http://schemas.microsoft.com/office/drawing/2014/main" id="{6423BD34-8F83-4DF2-BD02-725A5500CF76}"/>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16" name="フローチャート: 判断 815">
          <a:extLst>
            <a:ext uri="{FF2B5EF4-FFF2-40B4-BE49-F238E27FC236}">
              <a16:creationId xmlns:a16="http://schemas.microsoft.com/office/drawing/2014/main" id="{504B8652-0242-42D2-A248-6CEC03B216CF}"/>
            </a:ext>
          </a:extLst>
        </xdr:cNvPr>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17" name="フローチャート: 判断 816">
          <a:extLst>
            <a:ext uri="{FF2B5EF4-FFF2-40B4-BE49-F238E27FC236}">
              <a16:creationId xmlns:a16="http://schemas.microsoft.com/office/drawing/2014/main" id="{A8038E47-C761-4D7E-9DFA-FE390D6357E4}"/>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8DB1993E-DE16-4C6B-8CA2-984000547BE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5F73610B-EAB5-48AB-8F53-1C457142498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2CCC5990-7A20-4132-8474-F7F2450175E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D7B03BDD-A43E-4FB1-83B5-B0E980D4B48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8F113B03-3478-42AA-A33D-7E37ECBE0A1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823" name="楕円 822">
          <a:extLst>
            <a:ext uri="{FF2B5EF4-FFF2-40B4-BE49-F238E27FC236}">
              <a16:creationId xmlns:a16="http://schemas.microsoft.com/office/drawing/2014/main" id="{FB20FB29-928C-4310-AD9B-0DC137DE6A77}"/>
            </a:ext>
          </a:extLst>
        </xdr:cNvPr>
        <xdr:cNvSpPr/>
      </xdr:nvSpPr>
      <xdr:spPr>
        <a:xfrm>
          <a:off x="22110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158766</xdr:rowOff>
    </xdr:from>
    <xdr:ext cx="469744" cy="259045"/>
    <xdr:sp macro="" textlink="">
      <xdr:nvSpPr>
        <xdr:cNvPr id="824" name="【児童館】&#10;一人当たり面積該当値テキスト">
          <a:extLst>
            <a:ext uri="{FF2B5EF4-FFF2-40B4-BE49-F238E27FC236}">
              <a16:creationId xmlns:a16="http://schemas.microsoft.com/office/drawing/2014/main" id="{C33230D7-BDFA-49A0-BF8E-CDD24EA36604}"/>
            </a:ext>
          </a:extLst>
        </xdr:cNvPr>
        <xdr:cNvSpPr txBox="1"/>
      </xdr:nvSpPr>
      <xdr:spPr>
        <a:xfrm>
          <a:off x="22199600"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825" name="楕円 824">
          <a:extLst>
            <a:ext uri="{FF2B5EF4-FFF2-40B4-BE49-F238E27FC236}">
              <a16:creationId xmlns:a16="http://schemas.microsoft.com/office/drawing/2014/main" id="{EFB140FA-8A99-4D6F-8A7D-D046FFD1EFB9}"/>
            </a:ext>
          </a:extLst>
        </xdr:cNvPr>
        <xdr:cNvSpPr/>
      </xdr:nvSpPr>
      <xdr:spPr>
        <a:xfrm>
          <a:off x="2127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140970</xdr:rowOff>
    </xdr:from>
    <xdr:to>
      <xdr:col>116</xdr:col>
      <xdr:colOff>63500</xdr:colOff>
      <xdr:row>84</xdr:row>
      <xdr:rowOff>15239</xdr:rowOff>
    </xdr:to>
    <xdr:cxnSp macro="">
      <xdr:nvCxnSpPr>
        <xdr:cNvPr id="826" name="直線コネクタ 825">
          <a:extLst>
            <a:ext uri="{FF2B5EF4-FFF2-40B4-BE49-F238E27FC236}">
              <a16:creationId xmlns:a16="http://schemas.microsoft.com/office/drawing/2014/main" id="{E8452613-CCCA-4623-AD18-F277C2453296}"/>
            </a:ext>
          </a:extLst>
        </xdr:cNvPr>
        <xdr:cNvCxnSpPr/>
      </xdr:nvCxnSpPr>
      <xdr:spPr>
        <a:xfrm>
          <a:off x="21323300" y="143713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90170</xdr:rowOff>
    </xdr:from>
    <xdr:to>
      <xdr:col>107</xdr:col>
      <xdr:colOff>101600</xdr:colOff>
      <xdr:row>84</xdr:row>
      <xdr:rowOff>20320</xdr:rowOff>
    </xdr:to>
    <xdr:sp macro="" textlink="">
      <xdr:nvSpPr>
        <xdr:cNvPr id="827" name="楕円 826">
          <a:extLst>
            <a:ext uri="{FF2B5EF4-FFF2-40B4-BE49-F238E27FC236}">
              <a16:creationId xmlns:a16="http://schemas.microsoft.com/office/drawing/2014/main" id="{8F2BF9E8-82A7-49AB-A1E2-C0A4DFF2C6B3}"/>
            </a:ext>
          </a:extLst>
        </xdr:cNvPr>
        <xdr:cNvSpPr/>
      </xdr:nvSpPr>
      <xdr:spPr>
        <a:xfrm>
          <a:off x="20383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140970</xdr:rowOff>
    </xdr:to>
    <xdr:cxnSp macro="">
      <xdr:nvCxnSpPr>
        <xdr:cNvPr id="828" name="直線コネクタ 827">
          <a:extLst>
            <a:ext uri="{FF2B5EF4-FFF2-40B4-BE49-F238E27FC236}">
              <a16:creationId xmlns:a16="http://schemas.microsoft.com/office/drawing/2014/main" id="{C74DA81B-66E3-4EC1-A113-0516EFABCA75}"/>
            </a:ext>
          </a:extLst>
        </xdr:cNvPr>
        <xdr:cNvCxnSpPr/>
      </xdr:nvCxnSpPr>
      <xdr:spPr>
        <a:xfrm>
          <a:off x="20434300" y="1437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29" name="楕円 828">
          <a:extLst>
            <a:ext uri="{FF2B5EF4-FFF2-40B4-BE49-F238E27FC236}">
              <a16:creationId xmlns:a16="http://schemas.microsoft.com/office/drawing/2014/main" id="{E5BB27C1-C609-4694-B3A2-32B858D6D95D}"/>
            </a:ext>
          </a:extLst>
        </xdr:cNvPr>
        <xdr:cNvSpPr/>
      </xdr:nvSpPr>
      <xdr:spPr>
        <a:xfrm>
          <a:off x="19494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140970</xdr:rowOff>
    </xdr:from>
    <xdr:to>
      <xdr:col>107</xdr:col>
      <xdr:colOff>50800</xdr:colOff>
      <xdr:row>83</xdr:row>
      <xdr:rowOff>140970</xdr:rowOff>
    </xdr:to>
    <xdr:cxnSp macro="">
      <xdr:nvCxnSpPr>
        <xdr:cNvPr id="830" name="直線コネクタ 829">
          <a:extLst>
            <a:ext uri="{FF2B5EF4-FFF2-40B4-BE49-F238E27FC236}">
              <a16:creationId xmlns:a16="http://schemas.microsoft.com/office/drawing/2014/main" id="{876533D6-B790-4E03-AE2B-7F1A999F8458}"/>
            </a:ext>
          </a:extLst>
        </xdr:cNvPr>
        <xdr:cNvCxnSpPr/>
      </xdr:nvCxnSpPr>
      <xdr:spPr>
        <a:xfrm>
          <a:off x="19545300" y="1437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90170</xdr:rowOff>
    </xdr:from>
    <xdr:to>
      <xdr:col>98</xdr:col>
      <xdr:colOff>38100</xdr:colOff>
      <xdr:row>84</xdr:row>
      <xdr:rowOff>20320</xdr:rowOff>
    </xdr:to>
    <xdr:sp macro="" textlink="">
      <xdr:nvSpPr>
        <xdr:cNvPr id="831" name="楕円 830">
          <a:extLst>
            <a:ext uri="{FF2B5EF4-FFF2-40B4-BE49-F238E27FC236}">
              <a16:creationId xmlns:a16="http://schemas.microsoft.com/office/drawing/2014/main" id="{07B33CD9-4B55-4354-9E6C-F549601CB1A0}"/>
            </a:ext>
          </a:extLst>
        </xdr:cNvPr>
        <xdr:cNvSpPr/>
      </xdr:nvSpPr>
      <xdr:spPr>
        <a:xfrm>
          <a:off x="18605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140970</xdr:rowOff>
    </xdr:from>
    <xdr:to>
      <xdr:col>102</xdr:col>
      <xdr:colOff>114300</xdr:colOff>
      <xdr:row>83</xdr:row>
      <xdr:rowOff>140970</xdr:rowOff>
    </xdr:to>
    <xdr:cxnSp macro="">
      <xdr:nvCxnSpPr>
        <xdr:cNvPr id="832" name="直線コネクタ 831">
          <a:extLst>
            <a:ext uri="{FF2B5EF4-FFF2-40B4-BE49-F238E27FC236}">
              <a16:creationId xmlns:a16="http://schemas.microsoft.com/office/drawing/2014/main" id="{49AF6660-0F22-42C1-A991-ABB9FA818001}"/>
            </a:ext>
          </a:extLst>
        </xdr:cNvPr>
        <xdr:cNvCxnSpPr/>
      </xdr:nvCxnSpPr>
      <xdr:spPr>
        <a:xfrm>
          <a:off x="18656300" y="1437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833" name="n_1aveValue【児童館】&#10;一人当たり面積">
          <a:extLst>
            <a:ext uri="{FF2B5EF4-FFF2-40B4-BE49-F238E27FC236}">
              <a16:creationId xmlns:a16="http://schemas.microsoft.com/office/drawing/2014/main" id="{02EE1E48-1FCC-43F4-BC20-EA31BE7596EA}"/>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834" name="n_2aveValue【児童館】&#10;一人当たり面積">
          <a:extLst>
            <a:ext uri="{FF2B5EF4-FFF2-40B4-BE49-F238E27FC236}">
              <a16:creationId xmlns:a16="http://schemas.microsoft.com/office/drawing/2014/main" id="{A643DFCC-1CCE-4BCA-B135-8C309AC1BC55}"/>
            </a:ext>
          </a:extLst>
        </xdr:cNvPr>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835" name="n_3aveValue【児童館】&#10;一人当たり面積">
          <a:extLst>
            <a:ext uri="{FF2B5EF4-FFF2-40B4-BE49-F238E27FC236}">
              <a16:creationId xmlns:a16="http://schemas.microsoft.com/office/drawing/2014/main" id="{D1A291E0-2FE6-4689-AF4B-13FF0E6437E1}"/>
            </a:ext>
          </a:extLst>
        </xdr:cNvPr>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836" name="n_4aveValue【児童館】&#10;一人当たり面積">
          <a:extLst>
            <a:ext uri="{FF2B5EF4-FFF2-40B4-BE49-F238E27FC236}">
              <a16:creationId xmlns:a16="http://schemas.microsoft.com/office/drawing/2014/main" id="{FD285BFA-6E81-4415-839A-4EA8308437D8}"/>
            </a:ext>
          </a:extLst>
        </xdr:cNvPr>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36847</xdr:rowOff>
    </xdr:from>
    <xdr:ext cx="469744" cy="259045"/>
    <xdr:sp macro="" textlink="">
      <xdr:nvSpPr>
        <xdr:cNvPr id="837" name="n_1mainValue【児童館】&#10;一人当たり面積">
          <a:extLst>
            <a:ext uri="{FF2B5EF4-FFF2-40B4-BE49-F238E27FC236}">
              <a16:creationId xmlns:a16="http://schemas.microsoft.com/office/drawing/2014/main" id="{08299496-3BD6-4E6B-8705-5E2E7C5B8003}"/>
            </a:ext>
          </a:extLst>
        </xdr:cNvPr>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8" name="n_2mainValue【児童館】&#10;一人当たり面積">
          <a:extLst>
            <a:ext uri="{FF2B5EF4-FFF2-40B4-BE49-F238E27FC236}">
              <a16:creationId xmlns:a16="http://schemas.microsoft.com/office/drawing/2014/main" id="{45E1CCCD-4450-49C9-BE39-C6E79C01F8F1}"/>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839" name="n_3mainValue【児童館】&#10;一人当たり面積">
          <a:extLst>
            <a:ext uri="{FF2B5EF4-FFF2-40B4-BE49-F238E27FC236}">
              <a16:creationId xmlns:a16="http://schemas.microsoft.com/office/drawing/2014/main" id="{A489F651-E75B-4629-ABC1-47E422514625}"/>
            </a:ext>
          </a:extLst>
        </xdr:cNvPr>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40" name="n_4mainValue【児童館】&#10;一人当たり面積">
          <a:extLst>
            <a:ext uri="{FF2B5EF4-FFF2-40B4-BE49-F238E27FC236}">
              <a16:creationId xmlns:a16="http://schemas.microsoft.com/office/drawing/2014/main" id="{6FFB5277-F614-4C64-AFBE-D1A54EDE0612}"/>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F9CC2DA0-B495-41F9-95F2-405397DF61B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91A81D3A-5FD9-45A0-8031-C1CE56D2E15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4560B17E-F138-41AE-940E-DAA2C8EB1A1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1B3F1B66-0287-4770-9747-D9B8027A157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5C1055C4-872D-4F0D-8E41-A34E9324D1C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BAB507FD-A720-4304-AF3C-F04C0A3BEF0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109ED5BA-36EA-4269-9090-23E6187BE7B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324606BE-AEE0-4783-9220-B0BC55587EA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37514D4D-94C1-4CD6-B005-A683F80AAC6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8E2AEE8E-3ABE-44C2-9BEE-6AE4672CE95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E5252A23-39C7-4D52-AE11-627E32D4E47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2" name="直線コネクタ 851">
          <a:extLst>
            <a:ext uri="{FF2B5EF4-FFF2-40B4-BE49-F238E27FC236}">
              <a16:creationId xmlns:a16="http://schemas.microsoft.com/office/drawing/2014/main" id="{4D4CFB1D-1A93-4F13-91FC-986D03A3DF37}"/>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3" name="テキスト ボックス 852">
          <a:extLst>
            <a:ext uri="{FF2B5EF4-FFF2-40B4-BE49-F238E27FC236}">
              <a16:creationId xmlns:a16="http://schemas.microsoft.com/office/drawing/2014/main" id="{D15CA86D-8466-438E-B94F-7BA1C3408803}"/>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4" name="直線コネクタ 853">
          <a:extLst>
            <a:ext uri="{FF2B5EF4-FFF2-40B4-BE49-F238E27FC236}">
              <a16:creationId xmlns:a16="http://schemas.microsoft.com/office/drawing/2014/main" id="{AAF1EB42-B7DE-46C6-B59B-2B1EE4FB4B07}"/>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5" name="テキスト ボックス 854">
          <a:extLst>
            <a:ext uri="{FF2B5EF4-FFF2-40B4-BE49-F238E27FC236}">
              <a16:creationId xmlns:a16="http://schemas.microsoft.com/office/drawing/2014/main" id="{2F9E4421-192B-45B2-9CBC-3386DB38C856}"/>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6" name="直線コネクタ 855">
          <a:extLst>
            <a:ext uri="{FF2B5EF4-FFF2-40B4-BE49-F238E27FC236}">
              <a16:creationId xmlns:a16="http://schemas.microsoft.com/office/drawing/2014/main" id="{AEFB0542-140A-4FC5-B7F0-D38EBD9A3B3E}"/>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7" name="テキスト ボックス 856">
          <a:extLst>
            <a:ext uri="{FF2B5EF4-FFF2-40B4-BE49-F238E27FC236}">
              <a16:creationId xmlns:a16="http://schemas.microsoft.com/office/drawing/2014/main" id="{D8853436-F128-4A5C-AAE6-A6570B290C6B}"/>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8" name="直線コネクタ 857">
          <a:extLst>
            <a:ext uri="{FF2B5EF4-FFF2-40B4-BE49-F238E27FC236}">
              <a16:creationId xmlns:a16="http://schemas.microsoft.com/office/drawing/2014/main" id="{126EDCB5-E005-4404-AF29-17B1B797B3EC}"/>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9" name="テキスト ボックス 858">
          <a:extLst>
            <a:ext uri="{FF2B5EF4-FFF2-40B4-BE49-F238E27FC236}">
              <a16:creationId xmlns:a16="http://schemas.microsoft.com/office/drawing/2014/main" id="{2F5F63BA-BD78-4470-9137-85CF7860A9C5}"/>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6FF5EF66-8241-491A-A0E0-2E934FA65CA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a:extLst>
            <a:ext uri="{FF2B5EF4-FFF2-40B4-BE49-F238E27FC236}">
              <a16:creationId xmlns:a16="http://schemas.microsoft.com/office/drawing/2014/main" id="{FF0E531D-9F90-4391-B5B1-47B4F7A8FFD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315538E6-D59C-4F86-8607-245222B0224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863" name="直線コネクタ 862">
          <a:extLst>
            <a:ext uri="{FF2B5EF4-FFF2-40B4-BE49-F238E27FC236}">
              <a16:creationId xmlns:a16="http://schemas.microsoft.com/office/drawing/2014/main" id="{91AAAF64-0E8D-4A88-8612-7607D5120481}"/>
            </a:ext>
          </a:extLst>
        </xdr:cNvPr>
        <xdr:cNvCxnSpPr/>
      </xdr:nvCxnSpPr>
      <xdr:spPr>
        <a:xfrm flipV="1">
          <a:off x="16318864" y="171137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64" name="【公民館】&#10;有形固定資産減価償却率最小値テキスト">
          <a:extLst>
            <a:ext uri="{FF2B5EF4-FFF2-40B4-BE49-F238E27FC236}">
              <a16:creationId xmlns:a16="http://schemas.microsoft.com/office/drawing/2014/main" id="{BDF5DA84-BB81-437D-A5D8-90C6F3263CA4}"/>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65" name="直線コネクタ 864">
          <a:extLst>
            <a:ext uri="{FF2B5EF4-FFF2-40B4-BE49-F238E27FC236}">
              <a16:creationId xmlns:a16="http://schemas.microsoft.com/office/drawing/2014/main" id="{CED624B1-B7F0-41BD-9DFE-4479C756F0F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866" name="【公民館】&#10;有形固定資産減価償却率最大値テキスト">
          <a:extLst>
            <a:ext uri="{FF2B5EF4-FFF2-40B4-BE49-F238E27FC236}">
              <a16:creationId xmlns:a16="http://schemas.microsoft.com/office/drawing/2014/main" id="{BEF65310-3CCC-4E15-90E0-6919BBF8C814}"/>
            </a:ext>
          </a:extLst>
        </xdr:cNvPr>
        <xdr:cNvSpPr txBox="1"/>
      </xdr:nvSpPr>
      <xdr:spPr>
        <a:xfrm>
          <a:off x="16357600" y="1688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867" name="直線コネクタ 866">
          <a:extLst>
            <a:ext uri="{FF2B5EF4-FFF2-40B4-BE49-F238E27FC236}">
              <a16:creationId xmlns:a16="http://schemas.microsoft.com/office/drawing/2014/main" id="{B5D1D359-7FCD-4317-AADC-5D49DD74C47A}"/>
            </a:ext>
          </a:extLst>
        </xdr:cNvPr>
        <xdr:cNvCxnSpPr/>
      </xdr:nvCxnSpPr>
      <xdr:spPr>
        <a:xfrm>
          <a:off x="16230600" y="1711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868" name="【公民館】&#10;有形固定資産減価償却率平均値テキスト">
          <a:extLst>
            <a:ext uri="{FF2B5EF4-FFF2-40B4-BE49-F238E27FC236}">
              <a16:creationId xmlns:a16="http://schemas.microsoft.com/office/drawing/2014/main" id="{29308D8F-7F58-4A8A-BAD6-63D8BA9CAC1A}"/>
            </a:ext>
          </a:extLst>
        </xdr:cNvPr>
        <xdr:cNvSpPr txBox="1"/>
      </xdr:nvSpPr>
      <xdr:spPr>
        <a:xfrm>
          <a:off x="16357600" y="17460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869" name="フローチャート: 判断 868">
          <a:extLst>
            <a:ext uri="{FF2B5EF4-FFF2-40B4-BE49-F238E27FC236}">
              <a16:creationId xmlns:a16="http://schemas.microsoft.com/office/drawing/2014/main" id="{10A03400-4874-4AB7-AB52-2AE61CD54F46}"/>
            </a:ext>
          </a:extLst>
        </xdr:cNvPr>
        <xdr:cNvSpPr/>
      </xdr:nvSpPr>
      <xdr:spPr>
        <a:xfrm>
          <a:off x="162687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870" name="フローチャート: 判断 869">
          <a:extLst>
            <a:ext uri="{FF2B5EF4-FFF2-40B4-BE49-F238E27FC236}">
              <a16:creationId xmlns:a16="http://schemas.microsoft.com/office/drawing/2014/main" id="{16A8D5F7-BBA9-4DBE-9152-3DB73FEAEFC8}"/>
            </a:ext>
          </a:extLst>
        </xdr:cNvPr>
        <xdr:cNvSpPr/>
      </xdr:nvSpPr>
      <xdr:spPr>
        <a:xfrm>
          <a:off x="15430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871" name="フローチャート: 判断 870">
          <a:extLst>
            <a:ext uri="{FF2B5EF4-FFF2-40B4-BE49-F238E27FC236}">
              <a16:creationId xmlns:a16="http://schemas.microsoft.com/office/drawing/2014/main" id="{2B7A964C-A759-4F0C-A995-42AC51DA5E35}"/>
            </a:ext>
          </a:extLst>
        </xdr:cNvPr>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872" name="フローチャート: 判断 871">
          <a:extLst>
            <a:ext uri="{FF2B5EF4-FFF2-40B4-BE49-F238E27FC236}">
              <a16:creationId xmlns:a16="http://schemas.microsoft.com/office/drawing/2014/main" id="{C04B53B4-174B-48A7-A25D-A1B090EA308D}"/>
            </a:ext>
          </a:extLst>
        </xdr:cNvPr>
        <xdr:cNvSpPr/>
      </xdr:nvSpPr>
      <xdr:spPr>
        <a:xfrm>
          <a:off x="13652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873" name="フローチャート: 判断 872">
          <a:extLst>
            <a:ext uri="{FF2B5EF4-FFF2-40B4-BE49-F238E27FC236}">
              <a16:creationId xmlns:a16="http://schemas.microsoft.com/office/drawing/2014/main" id="{8B4A5B62-4405-4A44-94C6-DB655B68E7FF}"/>
            </a:ext>
          </a:extLst>
        </xdr:cNvPr>
        <xdr:cNvSpPr/>
      </xdr:nvSpPr>
      <xdr:spPr>
        <a:xfrm>
          <a:off x="12763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8DFD564F-4FDC-4C2B-BB26-0BE3B1B97F5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6518CC04-F2DA-431A-AE94-F8266252C58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99D57DAE-6833-42F8-A63C-C134CDC8958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69739EC-A56A-4DE8-AE61-F8D11F195B7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AF9CB80B-8190-4D3F-94E8-7263417D3A2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25400</xdr:rowOff>
    </xdr:from>
    <xdr:to>
      <xdr:col>85</xdr:col>
      <xdr:colOff>177800</xdr:colOff>
      <xdr:row>108</xdr:row>
      <xdr:rowOff>127000</xdr:rowOff>
    </xdr:to>
    <xdr:sp macro="" textlink="">
      <xdr:nvSpPr>
        <xdr:cNvPr id="879" name="楕円 878">
          <a:extLst>
            <a:ext uri="{FF2B5EF4-FFF2-40B4-BE49-F238E27FC236}">
              <a16:creationId xmlns:a16="http://schemas.microsoft.com/office/drawing/2014/main" id="{AFCA9894-B43C-41DF-91E9-6A117153CC89}"/>
            </a:ext>
          </a:extLst>
        </xdr:cNvPr>
        <xdr:cNvSpPr/>
      </xdr:nvSpPr>
      <xdr:spPr>
        <a:xfrm>
          <a:off x="16268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111777</xdr:rowOff>
    </xdr:from>
    <xdr:ext cx="469744" cy="259045"/>
    <xdr:sp macro="" textlink="">
      <xdr:nvSpPr>
        <xdr:cNvPr id="880" name="【公民館】&#10;有形固定資産減価償却率該当値テキスト">
          <a:extLst>
            <a:ext uri="{FF2B5EF4-FFF2-40B4-BE49-F238E27FC236}">
              <a16:creationId xmlns:a16="http://schemas.microsoft.com/office/drawing/2014/main" id="{CA474D80-57CE-4DE6-82CB-CEE29E46B027}"/>
            </a:ext>
          </a:extLst>
        </xdr:cNvPr>
        <xdr:cNvSpPr txBox="1"/>
      </xdr:nvSpPr>
      <xdr:spPr>
        <a:xfrm>
          <a:off x="16357600"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153415</xdr:rowOff>
    </xdr:from>
    <xdr:to>
      <xdr:col>81</xdr:col>
      <xdr:colOff>101600</xdr:colOff>
      <xdr:row>103</xdr:row>
      <xdr:rowOff>83565</xdr:rowOff>
    </xdr:to>
    <xdr:sp macro="" textlink="">
      <xdr:nvSpPr>
        <xdr:cNvPr id="881" name="楕円 880">
          <a:extLst>
            <a:ext uri="{FF2B5EF4-FFF2-40B4-BE49-F238E27FC236}">
              <a16:creationId xmlns:a16="http://schemas.microsoft.com/office/drawing/2014/main" id="{D77E27DF-9885-4DC5-A7A9-EDDB0EC0DBB6}"/>
            </a:ext>
          </a:extLst>
        </xdr:cNvPr>
        <xdr:cNvSpPr/>
      </xdr:nvSpPr>
      <xdr:spPr>
        <a:xfrm>
          <a:off x="15430500" y="1764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32765</xdr:rowOff>
    </xdr:from>
    <xdr:to>
      <xdr:col>85</xdr:col>
      <xdr:colOff>127000</xdr:colOff>
      <xdr:row>108</xdr:row>
      <xdr:rowOff>76200</xdr:rowOff>
    </xdr:to>
    <xdr:cxnSp macro="">
      <xdr:nvCxnSpPr>
        <xdr:cNvPr id="882" name="直線コネクタ 881">
          <a:extLst>
            <a:ext uri="{FF2B5EF4-FFF2-40B4-BE49-F238E27FC236}">
              <a16:creationId xmlns:a16="http://schemas.microsoft.com/office/drawing/2014/main" id="{A10C7299-682A-475A-8F52-E1D9A6FE1CB0}"/>
            </a:ext>
          </a:extLst>
        </xdr:cNvPr>
        <xdr:cNvCxnSpPr/>
      </xdr:nvCxnSpPr>
      <xdr:spPr>
        <a:xfrm>
          <a:off x="15481300" y="17692115"/>
          <a:ext cx="838200" cy="90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103124</xdr:rowOff>
    </xdr:from>
    <xdr:to>
      <xdr:col>76</xdr:col>
      <xdr:colOff>165100</xdr:colOff>
      <xdr:row>103</xdr:row>
      <xdr:rowOff>33274</xdr:rowOff>
    </xdr:to>
    <xdr:sp macro="" textlink="">
      <xdr:nvSpPr>
        <xdr:cNvPr id="883" name="楕円 882">
          <a:extLst>
            <a:ext uri="{FF2B5EF4-FFF2-40B4-BE49-F238E27FC236}">
              <a16:creationId xmlns:a16="http://schemas.microsoft.com/office/drawing/2014/main" id="{4005F3BB-7BBA-4BD5-B51A-D51FA8B46531}"/>
            </a:ext>
          </a:extLst>
        </xdr:cNvPr>
        <xdr:cNvSpPr/>
      </xdr:nvSpPr>
      <xdr:spPr>
        <a:xfrm>
          <a:off x="14541500" y="1759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153924</xdr:rowOff>
    </xdr:from>
    <xdr:to>
      <xdr:col>81</xdr:col>
      <xdr:colOff>50800</xdr:colOff>
      <xdr:row>103</xdr:row>
      <xdr:rowOff>32765</xdr:rowOff>
    </xdr:to>
    <xdr:cxnSp macro="">
      <xdr:nvCxnSpPr>
        <xdr:cNvPr id="884" name="直線コネクタ 883">
          <a:extLst>
            <a:ext uri="{FF2B5EF4-FFF2-40B4-BE49-F238E27FC236}">
              <a16:creationId xmlns:a16="http://schemas.microsoft.com/office/drawing/2014/main" id="{4BC03CE3-7596-4B83-9CC4-CFC5CE48E962}"/>
            </a:ext>
          </a:extLst>
        </xdr:cNvPr>
        <xdr:cNvCxnSpPr/>
      </xdr:nvCxnSpPr>
      <xdr:spPr>
        <a:xfrm>
          <a:off x="14592300" y="176418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57404</xdr:rowOff>
    </xdr:from>
    <xdr:to>
      <xdr:col>72</xdr:col>
      <xdr:colOff>38100</xdr:colOff>
      <xdr:row>102</xdr:row>
      <xdr:rowOff>159004</xdr:rowOff>
    </xdr:to>
    <xdr:sp macro="" textlink="">
      <xdr:nvSpPr>
        <xdr:cNvPr id="885" name="楕円 884">
          <a:extLst>
            <a:ext uri="{FF2B5EF4-FFF2-40B4-BE49-F238E27FC236}">
              <a16:creationId xmlns:a16="http://schemas.microsoft.com/office/drawing/2014/main" id="{A42500A2-3798-467D-985A-975488DA8537}"/>
            </a:ext>
          </a:extLst>
        </xdr:cNvPr>
        <xdr:cNvSpPr/>
      </xdr:nvSpPr>
      <xdr:spPr>
        <a:xfrm>
          <a:off x="13652500" y="1754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108204</xdr:rowOff>
    </xdr:from>
    <xdr:to>
      <xdr:col>76</xdr:col>
      <xdr:colOff>114300</xdr:colOff>
      <xdr:row>102</xdr:row>
      <xdr:rowOff>153924</xdr:rowOff>
    </xdr:to>
    <xdr:cxnSp macro="">
      <xdr:nvCxnSpPr>
        <xdr:cNvPr id="886" name="直線コネクタ 885">
          <a:extLst>
            <a:ext uri="{FF2B5EF4-FFF2-40B4-BE49-F238E27FC236}">
              <a16:creationId xmlns:a16="http://schemas.microsoft.com/office/drawing/2014/main" id="{9481BB03-7854-43E3-9F6D-23654DCF8A51}"/>
            </a:ext>
          </a:extLst>
        </xdr:cNvPr>
        <xdr:cNvCxnSpPr/>
      </xdr:nvCxnSpPr>
      <xdr:spPr>
        <a:xfrm>
          <a:off x="13703300" y="175961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68835</xdr:rowOff>
    </xdr:from>
    <xdr:to>
      <xdr:col>67</xdr:col>
      <xdr:colOff>101600</xdr:colOff>
      <xdr:row>102</xdr:row>
      <xdr:rowOff>170435</xdr:rowOff>
    </xdr:to>
    <xdr:sp macro="" textlink="">
      <xdr:nvSpPr>
        <xdr:cNvPr id="887" name="楕円 886">
          <a:extLst>
            <a:ext uri="{FF2B5EF4-FFF2-40B4-BE49-F238E27FC236}">
              <a16:creationId xmlns:a16="http://schemas.microsoft.com/office/drawing/2014/main" id="{768AB733-A7E6-4969-BF2B-919C035BC23F}"/>
            </a:ext>
          </a:extLst>
        </xdr:cNvPr>
        <xdr:cNvSpPr/>
      </xdr:nvSpPr>
      <xdr:spPr>
        <a:xfrm>
          <a:off x="12763500" y="1755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108204</xdr:rowOff>
    </xdr:from>
    <xdr:to>
      <xdr:col>71</xdr:col>
      <xdr:colOff>177800</xdr:colOff>
      <xdr:row>102</xdr:row>
      <xdr:rowOff>119635</xdr:rowOff>
    </xdr:to>
    <xdr:cxnSp macro="">
      <xdr:nvCxnSpPr>
        <xdr:cNvPr id="888" name="直線コネクタ 887">
          <a:extLst>
            <a:ext uri="{FF2B5EF4-FFF2-40B4-BE49-F238E27FC236}">
              <a16:creationId xmlns:a16="http://schemas.microsoft.com/office/drawing/2014/main" id="{25480485-35E0-4CCF-BCA8-6C9BBB9AECC9}"/>
            </a:ext>
          </a:extLst>
        </xdr:cNvPr>
        <xdr:cNvCxnSpPr/>
      </xdr:nvCxnSpPr>
      <xdr:spPr>
        <a:xfrm flipV="1">
          <a:off x="12814300" y="1759610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889" name="n_1aveValue【公民館】&#10;有形固定資産減価償却率">
          <a:extLst>
            <a:ext uri="{FF2B5EF4-FFF2-40B4-BE49-F238E27FC236}">
              <a16:creationId xmlns:a16="http://schemas.microsoft.com/office/drawing/2014/main" id="{FCDBB136-5EC9-4606-A839-D41635C88C59}"/>
            </a:ext>
          </a:extLst>
        </xdr:cNvPr>
        <xdr:cNvSpPr txBox="1"/>
      </xdr:nvSpPr>
      <xdr:spPr>
        <a:xfrm>
          <a:off x="15266044" y="173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890" name="n_2aveValue【公民館】&#10;有形固定資産減価償却率">
          <a:extLst>
            <a:ext uri="{FF2B5EF4-FFF2-40B4-BE49-F238E27FC236}">
              <a16:creationId xmlns:a16="http://schemas.microsoft.com/office/drawing/2014/main" id="{0E719CDE-CCFE-4DEC-88C6-3618FE05E7B3}"/>
            </a:ext>
          </a:extLst>
        </xdr:cNvPr>
        <xdr:cNvSpPr txBox="1"/>
      </xdr:nvSpPr>
      <xdr:spPr>
        <a:xfrm>
          <a:off x="14389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891" name="n_3aveValue【公民館】&#10;有形固定資産減価償却率">
          <a:extLst>
            <a:ext uri="{FF2B5EF4-FFF2-40B4-BE49-F238E27FC236}">
              <a16:creationId xmlns:a16="http://schemas.microsoft.com/office/drawing/2014/main" id="{FA87B77E-106F-436D-94E4-2C3D1409A7FD}"/>
            </a:ext>
          </a:extLst>
        </xdr:cNvPr>
        <xdr:cNvSpPr txBox="1"/>
      </xdr:nvSpPr>
      <xdr:spPr>
        <a:xfrm>
          <a:off x="13500744" y="1731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892" name="n_4aveValue【公民館】&#10;有形固定資産減価償却率">
          <a:extLst>
            <a:ext uri="{FF2B5EF4-FFF2-40B4-BE49-F238E27FC236}">
              <a16:creationId xmlns:a16="http://schemas.microsoft.com/office/drawing/2014/main" id="{E122B184-224A-40A5-A66E-781F8298771E}"/>
            </a:ext>
          </a:extLst>
        </xdr:cNvPr>
        <xdr:cNvSpPr txBox="1"/>
      </xdr:nvSpPr>
      <xdr:spPr>
        <a:xfrm>
          <a:off x="12611744" y="1730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74692</xdr:rowOff>
    </xdr:from>
    <xdr:ext cx="405111" cy="259045"/>
    <xdr:sp macro="" textlink="">
      <xdr:nvSpPr>
        <xdr:cNvPr id="893" name="n_1mainValue【公民館】&#10;有形固定資産減価償却率">
          <a:extLst>
            <a:ext uri="{FF2B5EF4-FFF2-40B4-BE49-F238E27FC236}">
              <a16:creationId xmlns:a16="http://schemas.microsoft.com/office/drawing/2014/main" id="{705D4CAA-20B8-4A61-B4B8-FAAF1AF630E3}"/>
            </a:ext>
          </a:extLst>
        </xdr:cNvPr>
        <xdr:cNvSpPr txBox="1"/>
      </xdr:nvSpPr>
      <xdr:spPr>
        <a:xfrm>
          <a:off x="15266044" y="177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24401</xdr:rowOff>
    </xdr:from>
    <xdr:ext cx="405111" cy="259045"/>
    <xdr:sp macro="" textlink="">
      <xdr:nvSpPr>
        <xdr:cNvPr id="894" name="n_2mainValue【公民館】&#10;有形固定資産減価償却率">
          <a:extLst>
            <a:ext uri="{FF2B5EF4-FFF2-40B4-BE49-F238E27FC236}">
              <a16:creationId xmlns:a16="http://schemas.microsoft.com/office/drawing/2014/main" id="{1E266197-4E2B-47A6-B2C3-AC42CDD2EE2A}"/>
            </a:ext>
          </a:extLst>
        </xdr:cNvPr>
        <xdr:cNvSpPr txBox="1"/>
      </xdr:nvSpPr>
      <xdr:spPr>
        <a:xfrm>
          <a:off x="14389744" y="1768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150131</xdr:rowOff>
    </xdr:from>
    <xdr:ext cx="405111" cy="259045"/>
    <xdr:sp macro="" textlink="">
      <xdr:nvSpPr>
        <xdr:cNvPr id="895" name="n_3mainValue【公民館】&#10;有形固定資産減価償却率">
          <a:extLst>
            <a:ext uri="{FF2B5EF4-FFF2-40B4-BE49-F238E27FC236}">
              <a16:creationId xmlns:a16="http://schemas.microsoft.com/office/drawing/2014/main" id="{CFF66DE3-E489-4EBD-8648-9A3B33F6DF47}"/>
            </a:ext>
          </a:extLst>
        </xdr:cNvPr>
        <xdr:cNvSpPr txBox="1"/>
      </xdr:nvSpPr>
      <xdr:spPr>
        <a:xfrm>
          <a:off x="13500744" y="1763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161562</xdr:rowOff>
    </xdr:from>
    <xdr:ext cx="405111" cy="259045"/>
    <xdr:sp macro="" textlink="">
      <xdr:nvSpPr>
        <xdr:cNvPr id="896" name="n_4mainValue【公民館】&#10;有形固定資産減価償却率">
          <a:extLst>
            <a:ext uri="{FF2B5EF4-FFF2-40B4-BE49-F238E27FC236}">
              <a16:creationId xmlns:a16="http://schemas.microsoft.com/office/drawing/2014/main" id="{00222493-D879-4A45-949D-440EA423CDF4}"/>
            </a:ext>
          </a:extLst>
        </xdr:cNvPr>
        <xdr:cNvSpPr txBox="1"/>
      </xdr:nvSpPr>
      <xdr:spPr>
        <a:xfrm>
          <a:off x="12611744" y="1764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48FE7838-C091-43ED-8173-79F5509A3D4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C3DB3662-5FD2-45B0-84F3-F13A9E5AFDD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1FE54DE5-9353-4138-BF4B-17715F802B0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7C700B19-6B4B-424C-AABA-14D9E9A5B1F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BC283ED6-81A9-4024-9CB3-DD1314055E3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5B10BE67-53AC-4146-AAB8-BD0A20BBED3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E0138BF0-B01A-40AD-ADCB-0EA41E468A6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AF5E322E-436A-434E-984D-A2CD5658586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8CBEAC04-DB12-432E-8A91-31932B10DF5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79FACFF4-9FAB-48A3-BB7F-62C7C9D06E4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C61FD561-FB95-44B3-B1BF-D39F5B8E015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D127BC5E-CCFE-4D80-BDF9-72917BC4450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31CB950B-7D86-413B-90AE-5BD71D52E20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7B77E0FC-0B15-49CD-9FFD-04BC16EB6F4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C5C360CD-4BDD-473E-A5E3-53EC2F0B95B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E668C876-C6B0-4BB5-AE9C-A86B4461959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A14E99B6-6518-49A8-BAEF-9A4B73E8B0B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5B7A0D71-1D5D-4AEC-A152-6A59D6EACEC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BFBDA9D7-42B0-453C-809E-C88764A8CB1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23E76296-1EDB-4042-A2EF-E4977DA2963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9CF9A418-530B-4F1F-AF41-8F9E77477AA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B31D46BE-E971-4EE1-B883-8E82992A36D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7A8CBE19-4C53-49F2-A6AB-D290460E5C9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920" name="直線コネクタ 919">
          <a:extLst>
            <a:ext uri="{FF2B5EF4-FFF2-40B4-BE49-F238E27FC236}">
              <a16:creationId xmlns:a16="http://schemas.microsoft.com/office/drawing/2014/main" id="{7B8A36AE-7044-4311-B90F-52377003FB02}"/>
            </a:ext>
          </a:extLst>
        </xdr:cNvPr>
        <xdr:cNvCxnSpPr/>
      </xdr:nvCxnSpPr>
      <xdr:spPr>
        <a:xfrm flipV="1">
          <a:off x="22160864" y="172135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921" name="【公民館】&#10;一人当たり面積最小値テキスト">
          <a:extLst>
            <a:ext uri="{FF2B5EF4-FFF2-40B4-BE49-F238E27FC236}">
              <a16:creationId xmlns:a16="http://schemas.microsoft.com/office/drawing/2014/main" id="{8742E980-3720-4DC5-A81D-C5429E4D3E43}"/>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922" name="直線コネクタ 921">
          <a:extLst>
            <a:ext uri="{FF2B5EF4-FFF2-40B4-BE49-F238E27FC236}">
              <a16:creationId xmlns:a16="http://schemas.microsoft.com/office/drawing/2014/main" id="{77B75E66-CE95-4CC3-9883-2F30DDA01086}"/>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3" name="【公民館】&#10;一人当たり面積最大値テキスト">
          <a:extLst>
            <a:ext uri="{FF2B5EF4-FFF2-40B4-BE49-F238E27FC236}">
              <a16:creationId xmlns:a16="http://schemas.microsoft.com/office/drawing/2014/main" id="{9599EC78-B9F3-4979-9C9C-F7F72E0BE73D}"/>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4" name="直線コネクタ 923">
          <a:extLst>
            <a:ext uri="{FF2B5EF4-FFF2-40B4-BE49-F238E27FC236}">
              <a16:creationId xmlns:a16="http://schemas.microsoft.com/office/drawing/2014/main" id="{8EDCAF11-44C9-402D-96A1-B3C8FA12AE0B}"/>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25" name="【公民館】&#10;一人当たり面積平均値テキスト">
          <a:extLst>
            <a:ext uri="{FF2B5EF4-FFF2-40B4-BE49-F238E27FC236}">
              <a16:creationId xmlns:a16="http://schemas.microsoft.com/office/drawing/2014/main" id="{F94BB53F-DA29-4C5D-A4A0-49DE8ABD1C21}"/>
            </a:ext>
          </a:extLst>
        </xdr:cNvPr>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6" name="フローチャート: 判断 925">
          <a:extLst>
            <a:ext uri="{FF2B5EF4-FFF2-40B4-BE49-F238E27FC236}">
              <a16:creationId xmlns:a16="http://schemas.microsoft.com/office/drawing/2014/main" id="{B0D34A8D-CD04-47C4-A452-3382486FEB85}"/>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927" name="フローチャート: 判断 926">
          <a:extLst>
            <a:ext uri="{FF2B5EF4-FFF2-40B4-BE49-F238E27FC236}">
              <a16:creationId xmlns:a16="http://schemas.microsoft.com/office/drawing/2014/main" id="{24A31C8F-934A-4AAD-B29F-2661D90AA670}"/>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8" name="フローチャート: 判断 927">
          <a:extLst>
            <a:ext uri="{FF2B5EF4-FFF2-40B4-BE49-F238E27FC236}">
              <a16:creationId xmlns:a16="http://schemas.microsoft.com/office/drawing/2014/main" id="{CB797509-53C3-452D-871A-27F774CD50B9}"/>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29" name="フローチャート: 判断 928">
          <a:extLst>
            <a:ext uri="{FF2B5EF4-FFF2-40B4-BE49-F238E27FC236}">
              <a16:creationId xmlns:a16="http://schemas.microsoft.com/office/drawing/2014/main" id="{588EBA2F-988D-47C9-BB6F-16EDD9BAF79A}"/>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30" name="フローチャート: 判断 929">
          <a:extLst>
            <a:ext uri="{FF2B5EF4-FFF2-40B4-BE49-F238E27FC236}">
              <a16:creationId xmlns:a16="http://schemas.microsoft.com/office/drawing/2014/main" id="{BEFD8970-0996-415E-9E2A-08776DBDA0F4}"/>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D1B8241-036E-44BE-9CE7-F91B4C8A656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632BE265-FD66-45B0-B6B3-448740E234E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1062D3A7-EF64-405D-B19D-B51E2710C1B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1137DC36-E3F8-434E-A04C-8DAA9765240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FE8FF291-F915-4754-BF4C-09D9CBC0A4D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78739</xdr:rowOff>
    </xdr:from>
    <xdr:to>
      <xdr:col>116</xdr:col>
      <xdr:colOff>114300</xdr:colOff>
      <xdr:row>109</xdr:row>
      <xdr:rowOff>8889</xdr:rowOff>
    </xdr:to>
    <xdr:sp macro="" textlink="">
      <xdr:nvSpPr>
        <xdr:cNvPr id="936" name="楕円 935">
          <a:extLst>
            <a:ext uri="{FF2B5EF4-FFF2-40B4-BE49-F238E27FC236}">
              <a16:creationId xmlns:a16="http://schemas.microsoft.com/office/drawing/2014/main" id="{DB5F91FF-EBF1-4466-84BC-9F805F17B836}"/>
            </a:ext>
          </a:extLst>
        </xdr:cNvPr>
        <xdr:cNvSpPr/>
      </xdr:nvSpPr>
      <xdr:spPr>
        <a:xfrm>
          <a:off x="221107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165116</xdr:rowOff>
    </xdr:from>
    <xdr:ext cx="469744" cy="259045"/>
    <xdr:sp macro="" textlink="">
      <xdr:nvSpPr>
        <xdr:cNvPr id="937" name="【公民館】&#10;一人当たり面積該当値テキスト">
          <a:extLst>
            <a:ext uri="{FF2B5EF4-FFF2-40B4-BE49-F238E27FC236}">
              <a16:creationId xmlns:a16="http://schemas.microsoft.com/office/drawing/2014/main" id="{0158BFA1-1AEE-4E5A-B900-AD3CF144BC0B}"/>
            </a:ext>
          </a:extLst>
        </xdr:cNvPr>
        <xdr:cNvSpPr txBox="1"/>
      </xdr:nvSpPr>
      <xdr:spPr>
        <a:xfrm>
          <a:off x="22199600" y="1851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59689</xdr:rowOff>
    </xdr:from>
    <xdr:to>
      <xdr:col>112</xdr:col>
      <xdr:colOff>38100</xdr:colOff>
      <xdr:row>101</xdr:row>
      <xdr:rowOff>161289</xdr:rowOff>
    </xdr:to>
    <xdr:sp macro="" textlink="">
      <xdr:nvSpPr>
        <xdr:cNvPr id="938" name="楕円 937">
          <a:extLst>
            <a:ext uri="{FF2B5EF4-FFF2-40B4-BE49-F238E27FC236}">
              <a16:creationId xmlns:a16="http://schemas.microsoft.com/office/drawing/2014/main" id="{DBC10986-78AD-447C-A99B-FB9E831A7274}"/>
            </a:ext>
          </a:extLst>
        </xdr:cNvPr>
        <xdr:cNvSpPr/>
      </xdr:nvSpPr>
      <xdr:spPr>
        <a:xfrm>
          <a:off x="21272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110489</xdr:rowOff>
    </xdr:from>
    <xdr:to>
      <xdr:col>116</xdr:col>
      <xdr:colOff>63500</xdr:colOff>
      <xdr:row>108</xdr:row>
      <xdr:rowOff>129539</xdr:rowOff>
    </xdr:to>
    <xdr:cxnSp macro="">
      <xdr:nvCxnSpPr>
        <xdr:cNvPr id="939" name="直線コネクタ 938">
          <a:extLst>
            <a:ext uri="{FF2B5EF4-FFF2-40B4-BE49-F238E27FC236}">
              <a16:creationId xmlns:a16="http://schemas.microsoft.com/office/drawing/2014/main" id="{82E07895-6071-4570-9E55-95B1FDFAF8FA}"/>
            </a:ext>
          </a:extLst>
        </xdr:cNvPr>
        <xdr:cNvCxnSpPr/>
      </xdr:nvCxnSpPr>
      <xdr:spPr>
        <a:xfrm>
          <a:off x="21323300" y="17426939"/>
          <a:ext cx="838200" cy="121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67311</xdr:rowOff>
    </xdr:from>
    <xdr:to>
      <xdr:col>107</xdr:col>
      <xdr:colOff>101600</xdr:colOff>
      <xdr:row>101</xdr:row>
      <xdr:rowOff>168911</xdr:rowOff>
    </xdr:to>
    <xdr:sp macro="" textlink="">
      <xdr:nvSpPr>
        <xdr:cNvPr id="940" name="楕円 939">
          <a:extLst>
            <a:ext uri="{FF2B5EF4-FFF2-40B4-BE49-F238E27FC236}">
              <a16:creationId xmlns:a16="http://schemas.microsoft.com/office/drawing/2014/main" id="{591B8606-C8EF-4066-9684-29B0A44413A1}"/>
            </a:ext>
          </a:extLst>
        </xdr:cNvPr>
        <xdr:cNvSpPr/>
      </xdr:nvSpPr>
      <xdr:spPr>
        <a:xfrm>
          <a:off x="20383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110489</xdr:rowOff>
    </xdr:from>
    <xdr:to>
      <xdr:col>111</xdr:col>
      <xdr:colOff>177800</xdr:colOff>
      <xdr:row>101</xdr:row>
      <xdr:rowOff>118111</xdr:rowOff>
    </xdr:to>
    <xdr:cxnSp macro="">
      <xdr:nvCxnSpPr>
        <xdr:cNvPr id="941" name="直線コネクタ 940">
          <a:extLst>
            <a:ext uri="{FF2B5EF4-FFF2-40B4-BE49-F238E27FC236}">
              <a16:creationId xmlns:a16="http://schemas.microsoft.com/office/drawing/2014/main" id="{7AA274D1-304D-458B-BF66-DC376224BC99}"/>
            </a:ext>
          </a:extLst>
        </xdr:cNvPr>
        <xdr:cNvCxnSpPr/>
      </xdr:nvCxnSpPr>
      <xdr:spPr>
        <a:xfrm flipV="1">
          <a:off x="20434300" y="17426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67311</xdr:rowOff>
    </xdr:from>
    <xdr:to>
      <xdr:col>102</xdr:col>
      <xdr:colOff>165100</xdr:colOff>
      <xdr:row>101</xdr:row>
      <xdr:rowOff>168911</xdr:rowOff>
    </xdr:to>
    <xdr:sp macro="" textlink="">
      <xdr:nvSpPr>
        <xdr:cNvPr id="942" name="楕円 941">
          <a:extLst>
            <a:ext uri="{FF2B5EF4-FFF2-40B4-BE49-F238E27FC236}">
              <a16:creationId xmlns:a16="http://schemas.microsoft.com/office/drawing/2014/main" id="{EC191458-2F11-447D-A240-81867DF4B870}"/>
            </a:ext>
          </a:extLst>
        </xdr:cNvPr>
        <xdr:cNvSpPr/>
      </xdr:nvSpPr>
      <xdr:spPr>
        <a:xfrm>
          <a:off x="19494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118111</xdr:rowOff>
    </xdr:from>
    <xdr:to>
      <xdr:col>107</xdr:col>
      <xdr:colOff>50800</xdr:colOff>
      <xdr:row>101</xdr:row>
      <xdr:rowOff>118111</xdr:rowOff>
    </xdr:to>
    <xdr:cxnSp macro="">
      <xdr:nvCxnSpPr>
        <xdr:cNvPr id="943" name="直線コネクタ 942">
          <a:extLst>
            <a:ext uri="{FF2B5EF4-FFF2-40B4-BE49-F238E27FC236}">
              <a16:creationId xmlns:a16="http://schemas.microsoft.com/office/drawing/2014/main" id="{CA8A8340-CAAA-43BB-A3C6-1814B3FD311C}"/>
            </a:ext>
          </a:extLst>
        </xdr:cNvPr>
        <xdr:cNvCxnSpPr/>
      </xdr:nvCxnSpPr>
      <xdr:spPr>
        <a:xfrm>
          <a:off x="19545300" y="17434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132080</xdr:rowOff>
    </xdr:from>
    <xdr:to>
      <xdr:col>98</xdr:col>
      <xdr:colOff>38100</xdr:colOff>
      <xdr:row>101</xdr:row>
      <xdr:rowOff>62230</xdr:rowOff>
    </xdr:to>
    <xdr:sp macro="" textlink="">
      <xdr:nvSpPr>
        <xdr:cNvPr id="944" name="楕円 943">
          <a:extLst>
            <a:ext uri="{FF2B5EF4-FFF2-40B4-BE49-F238E27FC236}">
              <a16:creationId xmlns:a16="http://schemas.microsoft.com/office/drawing/2014/main" id="{3BBF0F25-3BFB-4243-8BFD-4D7F762D05C6}"/>
            </a:ext>
          </a:extLst>
        </xdr:cNvPr>
        <xdr:cNvSpPr/>
      </xdr:nvSpPr>
      <xdr:spPr>
        <a:xfrm>
          <a:off x="18605500" y="172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11430</xdr:rowOff>
    </xdr:from>
    <xdr:to>
      <xdr:col>102</xdr:col>
      <xdr:colOff>114300</xdr:colOff>
      <xdr:row>101</xdr:row>
      <xdr:rowOff>118111</xdr:rowOff>
    </xdr:to>
    <xdr:cxnSp macro="">
      <xdr:nvCxnSpPr>
        <xdr:cNvPr id="945" name="直線コネクタ 944">
          <a:extLst>
            <a:ext uri="{FF2B5EF4-FFF2-40B4-BE49-F238E27FC236}">
              <a16:creationId xmlns:a16="http://schemas.microsoft.com/office/drawing/2014/main" id="{40B9BE00-0F62-4664-9A53-41EF4F4B5BAB}"/>
            </a:ext>
          </a:extLst>
        </xdr:cNvPr>
        <xdr:cNvCxnSpPr/>
      </xdr:nvCxnSpPr>
      <xdr:spPr>
        <a:xfrm>
          <a:off x="18656300" y="173278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946" name="n_1aveValue【公民館】&#10;一人当たり面積">
          <a:extLst>
            <a:ext uri="{FF2B5EF4-FFF2-40B4-BE49-F238E27FC236}">
              <a16:creationId xmlns:a16="http://schemas.microsoft.com/office/drawing/2014/main" id="{353B2F74-549C-4143-85CC-BAAEEF454A48}"/>
            </a:ext>
          </a:extLst>
        </xdr:cNvPr>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47" name="n_2aveValue【公民館】&#10;一人当たり面積">
          <a:extLst>
            <a:ext uri="{FF2B5EF4-FFF2-40B4-BE49-F238E27FC236}">
              <a16:creationId xmlns:a16="http://schemas.microsoft.com/office/drawing/2014/main" id="{BC18D566-74F8-422C-B5B7-CA9B9BB1945A}"/>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948" name="n_3aveValue【公民館】&#10;一人当たり面積">
          <a:extLst>
            <a:ext uri="{FF2B5EF4-FFF2-40B4-BE49-F238E27FC236}">
              <a16:creationId xmlns:a16="http://schemas.microsoft.com/office/drawing/2014/main" id="{83EB19CD-84B0-4560-A283-D6489C188F1C}"/>
            </a:ext>
          </a:extLst>
        </xdr:cNvPr>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949" name="n_4aveValue【公民館】&#10;一人当たり面積">
          <a:extLst>
            <a:ext uri="{FF2B5EF4-FFF2-40B4-BE49-F238E27FC236}">
              <a16:creationId xmlns:a16="http://schemas.microsoft.com/office/drawing/2014/main" id="{D5045FFC-03C0-4559-990D-EE5E02E88008}"/>
            </a:ext>
          </a:extLst>
        </xdr:cNvPr>
        <xdr:cNvSpPr txBox="1"/>
      </xdr:nvSpPr>
      <xdr:spPr>
        <a:xfrm>
          <a:off x="18421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6366</xdr:rowOff>
    </xdr:from>
    <xdr:ext cx="469744" cy="259045"/>
    <xdr:sp macro="" textlink="">
      <xdr:nvSpPr>
        <xdr:cNvPr id="950" name="n_1mainValue【公民館】&#10;一人当たり面積">
          <a:extLst>
            <a:ext uri="{FF2B5EF4-FFF2-40B4-BE49-F238E27FC236}">
              <a16:creationId xmlns:a16="http://schemas.microsoft.com/office/drawing/2014/main" id="{9F9392EF-689B-497D-AC60-7A213D74F947}"/>
            </a:ext>
          </a:extLst>
        </xdr:cNvPr>
        <xdr:cNvSpPr txBox="1"/>
      </xdr:nvSpPr>
      <xdr:spPr>
        <a:xfrm>
          <a:off x="21075727" y="1715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13988</xdr:rowOff>
    </xdr:from>
    <xdr:ext cx="469744" cy="259045"/>
    <xdr:sp macro="" textlink="">
      <xdr:nvSpPr>
        <xdr:cNvPr id="951" name="n_2mainValue【公民館】&#10;一人当たり面積">
          <a:extLst>
            <a:ext uri="{FF2B5EF4-FFF2-40B4-BE49-F238E27FC236}">
              <a16:creationId xmlns:a16="http://schemas.microsoft.com/office/drawing/2014/main" id="{9FC9C733-B358-4615-897F-7BC2DEA38C2B}"/>
            </a:ext>
          </a:extLst>
        </xdr:cNvPr>
        <xdr:cNvSpPr txBox="1"/>
      </xdr:nvSpPr>
      <xdr:spPr>
        <a:xfrm>
          <a:off x="20199427" y="1715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13988</xdr:rowOff>
    </xdr:from>
    <xdr:ext cx="469744" cy="259045"/>
    <xdr:sp macro="" textlink="">
      <xdr:nvSpPr>
        <xdr:cNvPr id="952" name="n_3mainValue【公民館】&#10;一人当たり面積">
          <a:extLst>
            <a:ext uri="{FF2B5EF4-FFF2-40B4-BE49-F238E27FC236}">
              <a16:creationId xmlns:a16="http://schemas.microsoft.com/office/drawing/2014/main" id="{FDFC9B70-B325-477B-A7F1-5A96923E44B5}"/>
            </a:ext>
          </a:extLst>
        </xdr:cNvPr>
        <xdr:cNvSpPr txBox="1"/>
      </xdr:nvSpPr>
      <xdr:spPr>
        <a:xfrm>
          <a:off x="19310427" y="1715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78757</xdr:rowOff>
    </xdr:from>
    <xdr:ext cx="469744" cy="259045"/>
    <xdr:sp macro="" textlink="">
      <xdr:nvSpPr>
        <xdr:cNvPr id="953" name="n_4mainValue【公民館】&#10;一人当たり面積">
          <a:extLst>
            <a:ext uri="{FF2B5EF4-FFF2-40B4-BE49-F238E27FC236}">
              <a16:creationId xmlns:a16="http://schemas.microsoft.com/office/drawing/2014/main" id="{A57E8FCA-8F85-4CC7-9313-D03B8DA5A639}"/>
            </a:ext>
          </a:extLst>
        </xdr:cNvPr>
        <xdr:cNvSpPr txBox="1"/>
      </xdr:nvSpPr>
      <xdr:spPr>
        <a:xfrm>
          <a:off x="18421427" y="1705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6FAEF786-95A2-43F2-B60E-FD728B0CB2C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267711B3-8852-4C3B-A8CE-FE2B27B4F6D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B9A7A36D-58F2-4431-81FD-C9AF48E1A74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このため、平成２８年度に「公共施設等総合管理計画」を策定し、これに基づき「佐世保市公共施設適正配置・保全基本計画」を作成している。当該施設については、保育を取り巻く環境を見極めながら、直営又は民間移譲等の将来の方向性を含め適正配置の検討を行うとともに、計画的な施設の長寿命化を図る。</a:t>
          </a:r>
        </a:p>
        <a:p>
          <a:r>
            <a:rPr kumimoji="1" lang="ja-JP" altLang="en-US" sz="1300">
              <a:latin typeface="ＭＳ Ｐゴシック" panose="020B0600070205080204" pitchFamily="50" charset="-128"/>
              <a:ea typeface="ＭＳ Ｐゴシック" panose="020B0600070205080204" pitchFamily="50" charset="-128"/>
            </a:rPr>
            <a:t>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の有形固定資産減価償却率が１００％となっている理由は、これまでコミュニティセンターを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に分類し分析していたが、より正確な分析を行うため、統一的な基準に合わせる形で分類したことによるもの。</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D4EB71A-F942-49EF-BEA9-BAFCE4384E8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5856FA4-2046-48D0-8B4F-A37D88351FC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7FC951F-E20F-4E20-9AB4-5F6B0610A76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8F878AE-1592-496B-8B4D-AAB832CBB43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8BA5404-F554-49FB-A9AE-7215C3E81D3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4FEB850-36EB-4A44-817A-C4DA411BA87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CEF177F-4B93-4295-9470-4FCA8C1E57A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1E3527D-4438-44CA-92AD-8CEA19F2919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37819B4-6A44-459E-862A-4E4E8653644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B365624-DDD8-406B-88A9-0DE5C01B2E7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236,906
234,624
426.01
136,710,600
131,857,406
3,649,539
60,543,303
100,844,861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E5B54F2-DEC1-4262-AAEC-E4E81E56F8E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B3EC190-AA92-4D00-80A4-7DC09FB933F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16821A4-5C98-4BD1-B32B-A5F7FF40405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AAB609A-6939-4F26-B866-2A535CA3312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E54560B-CA7F-418C-8A20-BA0CD3E8836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4C3F052-09AC-4066-B740-864A8F39A91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8EF5B87-9D55-4FFA-8AAA-24EBADF39B9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AC4778E-8AD7-458E-8FC7-7E622247E62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94A4F04-AE69-4241-A235-8160A1F522C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647A092-E495-40D6-BC88-FF8648F77FB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818FD7D-0509-4456-A474-2A623425910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EDCAFD5-0DA4-4BF8-890C-C0E43348F46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94A03E6-1EA5-4DBD-A4CC-9DA68719CC8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6819290-F124-4E56-B0A0-3BA545110B8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CCC892F-E83D-4823-92EB-2BDBB40859E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067B350-3AF8-45BE-A0AB-DBB6E649BFB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9680334-BE2F-45A2-A2BF-5A306A2EDA7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AD5A14D-76EE-499E-9483-F12D91367CA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F6443C2-C229-4152-AEBF-39B9DC4AC56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B9A3E63-4A2F-47A7-94A9-F5AE5392B67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581537A-1ED4-4835-8CB6-2B531FED699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2A6336D-BB07-40B2-B452-7B092A47733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8CEB2B3-946D-40BE-ADB9-6475C078DFB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87A1E02-5C2E-4B68-A9BC-94E4D43A413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05F61E8-F69E-4BC4-8680-5915109E681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F98F3AD-3345-464C-B392-F3CD6F24403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E400305-9AA7-42E4-BD11-F2FB8C51E2E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A69D086-7DDC-4179-9305-522DD4428EF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BC1B95E-607F-49A1-92DD-4D515725C25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5036322-37E9-49F3-BE4E-F2C32A1F2E3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20F1D24-329F-40AA-B117-8A5EA559221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2A3E43A-982B-48E3-B221-CD88496C229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B921003-53B0-41F7-80FA-C21E1CD2AFB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9C962DD-F94D-4C99-8ADD-C27E7F1385F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4ECFCCA-8520-4DEB-ADA2-2CD2E79ACB2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F9B4352-5FD2-443D-BABF-8B57DAC4C9D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A3E20E1-391B-48DA-8046-21389F3DC22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8B74D44-B7C4-49A5-9BE2-B1546840ECB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BB9CCA8-8544-4643-932F-7C5C8C0529F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810FFF9-65AE-41FA-9310-823CB601701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4DB485F-1455-4D77-9577-47A15B8A16A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78A7198-93D5-466F-8F76-8FDDC4F51A8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47BD4A9-0EAB-4226-85E4-10D49A7EB31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4F0E042-A587-4D12-8EE5-3E98CA3A876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BF41A369-789C-4951-A7F6-52265CCA31C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24EFA8A9-1404-4D0D-9FA9-4CC641B56F6F}"/>
            </a:ext>
          </a:extLst>
        </xdr:cNvPr>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512CC778-AE06-4606-8980-F55D27656EF8}"/>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7639BC4F-0863-4431-8CE0-AAEBDC509F03}"/>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2888A6B1-2B60-4A47-83C4-9339652767E1}"/>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C5361BB5-F481-4B15-B6E8-CA0FA24DE996}"/>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80DE12C9-27A2-498F-AD87-9E5C2156B110}"/>
            </a:ext>
          </a:extLst>
        </xdr:cNvPr>
        <xdr:cNvSpPr txBox="1"/>
      </xdr:nvSpPr>
      <xdr:spPr>
        <a:xfrm>
          <a:off x="4673600" y="608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95C1FD0A-729F-4929-85C5-E814B3C8DA9A}"/>
            </a:ext>
          </a:extLst>
        </xdr:cNvPr>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95A405FB-9C3A-4379-8A69-B1FB6524053A}"/>
            </a:ext>
          </a:extLst>
        </xdr:cNvPr>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F624E96C-C691-4E34-AC1F-A348E39A0B8F}"/>
            </a:ext>
          </a:extLst>
        </xdr:cNvPr>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F7BBF37E-458E-43C4-92D5-4A61847DFDC6}"/>
            </a:ext>
          </a:extLst>
        </xdr:cNvPr>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A91E0D6C-FC9A-46FF-8156-58AC2FDFA97B}"/>
            </a:ext>
          </a:extLst>
        </xdr:cNvPr>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AC7D91C-027C-4376-934A-A1D81F5EF52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E7DF41E-CECC-4B24-8597-C38BBD1997E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EC025BC-1CAF-47B6-9167-89A076EDACA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A57296F-62AA-4B9A-8263-DBF6AB17C98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034B9DE-7999-40E2-AB96-56AFA251C30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103505</xdr:rowOff>
    </xdr:from>
    <xdr:to>
      <xdr:col>24</xdr:col>
      <xdr:colOff>114300</xdr:colOff>
      <xdr:row>38</xdr:row>
      <xdr:rowOff>33655</xdr:rowOff>
    </xdr:to>
    <xdr:sp macro="" textlink="">
      <xdr:nvSpPr>
        <xdr:cNvPr id="73" name="楕円 72">
          <a:extLst>
            <a:ext uri="{FF2B5EF4-FFF2-40B4-BE49-F238E27FC236}">
              <a16:creationId xmlns:a16="http://schemas.microsoft.com/office/drawing/2014/main" id="{591049F6-8EE7-469B-8236-9D2A9BEB1C54}"/>
            </a:ext>
          </a:extLst>
        </xdr:cNvPr>
        <xdr:cNvSpPr/>
      </xdr:nvSpPr>
      <xdr:spPr>
        <a:xfrm>
          <a:off x="45847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81932</xdr:rowOff>
    </xdr:from>
    <xdr:ext cx="405111" cy="259045"/>
    <xdr:sp macro="" textlink="">
      <xdr:nvSpPr>
        <xdr:cNvPr id="74" name="【図書館】&#10;有形固定資産減価償却率該当値テキスト">
          <a:extLst>
            <a:ext uri="{FF2B5EF4-FFF2-40B4-BE49-F238E27FC236}">
              <a16:creationId xmlns:a16="http://schemas.microsoft.com/office/drawing/2014/main" id="{88C11B65-9C34-4686-B155-5A83451659BB}"/>
            </a:ext>
          </a:extLst>
        </xdr:cNvPr>
        <xdr:cNvSpPr txBox="1"/>
      </xdr:nvSpPr>
      <xdr:spPr>
        <a:xfrm>
          <a:off x="4673600"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23495</xdr:rowOff>
    </xdr:from>
    <xdr:to>
      <xdr:col>20</xdr:col>
      <xdr:colOff>38100</xdr:colOff>
      <xdr:row>37</xdr:row>
      <xdr:rowOff>125095</xdr:rowOff>
    </xdr:to>
    <xdr:sp macro="" textlink="">
      <xdr:nvSpPr>
        <xdr:cNvPr id="75" name="楕円 74">
          <a:extLst>
            <a:ext uri="{FF2B5EF4-FFF2-40B4-BE49-F238E27FC236}">
              <a16:creationId xmlns:a16="http://schemas.microsoft.com/office/drawing/2014/main" id="{6B4D8775-8C6C-489E-9D49-A6179F68C4FA}"/>
            </a:ext>
          </a:extLst>
        </xdr:cNvPr>
        <xdr:cNvSpPr/>
      </xdr:nvSpPr>
      <xdr:spPr>
        <a:xfrm>
          <a:off x="3746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74295</xdr:rowOff>
    </xdr:from>
    <xdr:to>
      <xdr:col>24</xdr:col>
      <xdr:colOff>63500</xdr:colOff>
      <xdr:row>37</xdr:row>
      <xdr:rowOff>154305</xdr:rowOff>
    </xdr:to>
    <xdr:cxnSp macro="">
      <xdr:nvCxnSpPr>
        <xdr:cNvPr id="76" name="直線コネクタ 75">
          <a:extLst>
            <a:ext uri="{FF2B5EF4-FFF2-40B4-BE49-F238E27FC236}">
              <a16:creationId xmlns:a16="http://schemas.microsoft.com/office/drawing/2014/main" id="{850F4C64-4BBB-4E35-B634-93D140CE0A4C}"/>
            </a:ext>
          </a:extLst>
        </xdr:cNvPr>
        <xdr:cNvCxnSpPr/>
      </xdr:nvCxnSpPr>
      <xdr:spPr>
        <a:xfrm>
          <a:off x="3797300" y="641794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154940</xdr:rowOff>
    </xdr:from>
    <xdr:to>
      <xdr:col>15</xdr:col>
      <xdr:colOff>101600</xdr:colOff>
      <xdr:row>37</xdr:row>
      <xdr:rowOff>85090</xdr:rowOff>
    </xdr:to>
    <xdr:sp macro="" textlink="">
      <xdr:nvSpPr>
        <xdr:cNvPr id="77" name="楕円 76">
          <a:extLst>
            <a:ext uri="{FF2B5EF4-FFF2-40B4-BE49-F238E27FC236}">
              <a16:creationId xmlns:a16="http://schemas.microsoft.com/office/drawing/2014/main" id="{5CEB6B12-7468-459D-9165-90391A267583}"/>
            </a:ext>
          </a:extLst>
        </xdr:cNvPr>
        <xdr:cNvSpPr/>
      </xdr:nvSpPr>
      <xdr:spPr>
        <a:xfrm>
          <a:off x="2857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34290</xdr:rowOff>
    </xdr:from>
    <xdr:to>
      <xdr:col>19</xdr:col>
      <xdr:colOff>177800</xdr:colOff>
      <xdr:row>37</xdr:row>
      <xdr:rowOff>74295</xdr:rowOff>
    </xdr:to>
    <xdr:cxnSp macro="">
      <xdr:nvCxnSpPr>
        <xdr:cNvPr id="78" name="直線コネクタ 77">
          <a:extLst>
            <a:ext uri="{FF2B5EF4-FFF2-40B4-BE49-F238E27FC236}">
              <a16:creationId xmlns:a16="http://schemas.microsoft.com/office/drawing/2014/main" id="{AC972C13-9174-47E9-BFDD-E23AD045362C}"/>
            </a:ext>
          </a:extLst>
        </xdr:cNvPr>
        <xdr:cNvCxnSpPr/>
      </xdr:nvCxnSpPr>
      <xdr:spPr>
        <a:xfrm>
          <a:off x="2908300" y="63779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139700</xdr:rowOff>
    </xdr:from>
    <xdr:to>
      <xdr:col>10</xdr:col>
      <xdr:colOff>165100</xdr:colOff>
      <xdr:row>37</xdr:row>
      <xdr:rowOff>69850</xdr:rowOff>
    </xdr:to>
    <xdr:sp macro="" textlink="">
      <xdr:nvSpPr>
        <xdr:cNvPr id="79" name="楕円 78">
          <a:extLst>
            <a:ext uri="{FF2B5EF4-FFF2-40B4-BE49-F238E27FC236}">
              <a16:creationId xmlns:a16="http://schemas.microsoft.com/office/drawing/2014/main" id="{A4A0DCA3-144F-4D41-B660-71F467A1971C}"/>
            </a:ext>
          </a:extLst>
        </xdr:cNvPr>
        <xdr:cNvSpPr/>
      </xdr:nvSpPr>
      <xdr:spPr>
        <a:xfrm>
          <a:off x="1968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19050</xdr:rowOff>
    </xdr:from>
    <xdr:to>
      <xdr:col>15</xdr:col>
      <xdr:colOff>50800</xdr:colOff>
      <xdr:row>37</xdr:row>
      <xdr:rowOff>34290</xdr:rowOff>
    </xdr:to>
    <xdr:cxnSp macro="">
      <xdr:nvCxnSpPr>
        <xdr:cNvPr id="80" name="直線コネクタ 79">
          <a:extLst>
            <a:ext uri="{FF2B5EF4-FFF2-40B4-BE49-F238E27FC236}">
              <a16:creationId xmlns:a16="http://schemas.microsoft.com/office/drawing/2014/main" id="{232BA482-6DBC-4C06-ACD6-CCA851EBD0E4}"/>
            </a:ext>
          </a:extLst>
        </xdr:cNvPr>
        <xdr:cNvCxnSpPr/>
      </xdr:nvCxnSpPr>
      <xdr:spPr>
        <a:xfrm>
          <a:off x="2019300" y="6362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101600</xdr:rowOff>
    </xdr:from>
    <xdr:to>
      <xdr:col>6</xdr:col>
      <xdr:colOff>38100</xdr:colOff>
      <xdr:row>37</xdr:row>
      <xdr:rowOff>31750</xdr:rowOff>
    </xdr:to>
    <xdr:sp macro="" textlink="">
      <xdr:nvSpPr>
        <xdr:cNvPr id="81" name="楕円 80">
          <a:extLst>
            <a:ext uri="{FF2B5EF4-FFF2-40B4-BE49-F238E27FC236}">
              <a16:creationId xmlns:a16="http://schemas.microsoft.com/office/drawing/2014/main" id="{A5D19D55-7740-4B9B-9E3B-6FA7B565E81E}"/>
            </a:ext>
          </a:extLst>
        </xdr:cNvPr>
        <xdr:cNvSpPr/>
      </xdr:nvSpPr>
      <xdr:spPr>
        <a:xfrm>
          <a:off x="1079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152400</xdr:rowOff>
    </xdr:from>
    <xdr:to>
      <xdr:col>10</xdr:col>
      <xdr:colOff>114300</xdr:colOff>
      <xdr:row>37</xdr:row>
      <xdr:rowOff>19050</xdr:rowOff>
    </xdr:to>
    <xdr:cxnSp macro="">
      <xdr:nvCxnSpPr>
        <xdr:cNvPr id="82" name="直線コネクタ 81">
          <a:extLst>
            <a:ext uri="{FF2B5EF4-FFF2-40B4-BE49-F238E27FC236}">
              <a16:creationId xmlns:a16="http://schemas.microsoft.com/office/drawing/2014/main" id="{8F69BCD8-9C76-4C1C-9015-83DA16007E29}"/>
            </a:ext>
          </a:extLst>
        </xdr:cNvPr>
        <xdr:cNvCxnSpPr/>
      </xdr:nvCxnSpPr>
      <xdr:spPr>
        <a:xfrm>
          <a:off x="1130300" y="632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a:extLst>
            <a:ext uri="{FF2B5EF4-FFF2-40B4-BE49-F238E27FC236}">
              <a16:creationId xmlns:a16="http://schemas.microsoft.com/office/drawing/2014/main" id="{04803522-89DB-4816-BCB1-5FB142FD705D}"/>
            </a:ext>
          </a:extLst>
        </xdr:cNvPr>
        <xdr:cNvSpPr txBox="1"/>
      </xdr:nvSpPr>
      <xdr:spPr>
        <a:xfrm>
          <a:off x="3582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7968B6BC-97ED-4AE1-ABCE-10535A938B56}"/>
            </a:ext>
          </a:extLst>
        </xdr:cNvPr>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97636101-189A-4628-9A5A-9C0CE69F378C}"/>
            </a:ext>
          </a:extLst>
        </xdr:cNvPr>
        <xdr:cNvSpPr txBox="1"/>
      </xdr:nvSpPr>
      <xdr:spPr>
        <a:xfrm>
          <a:off x="1816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6BB4094A-1D30-4725-8F40-BD2A088C2892}"/>
            </a:ext>
          </a:extLst>
        </xdr:cNvPr>
        <xdr:cNvSpPr txBox="1"/>
      </xdr:nvSpPr>
      <xdr:spPr>
        <a:xfrm>
          <a:off x="927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116222</xdr:rowOff>
    </xdr:from>
    <xdr:ext cx="405111" cy="259045"/>
    <xdr:sp macro="" textlink="">
      <xdr:nvSpPr>
        <xdr:cNvPr id="87" name="n_1mainValue【図書館】&#10;有形固定資産減価償却率">
          <a:extLst>
            <a:ext uri="{FF2B5EF4-FFF2-40B4-BE49-F238E27FC236}">
              <a16:creationId xmlns:a16="http://schemas.microsoft.com/office/drawing/2014/main" id="{0EB82877-2E87-42BD-8110-CF189388C944}"/>
            </a:ext>
          </a:extLst>
        </xdr:cNvPr>
        <xdr:cNvSpPr txBox="1"/>
      </xdr:nvSpPr>
      <xdr:spPr>
        <a:xfrm>
          <a:off x="35820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76217</xdr:rowOff>
    </xdr:from>
    <xdr:ext cx="405111" cy="259045"/>
    <xdr:sp macro="" textlink="">
      <xdr:nvSpPr>
        <xdr:cNvPr id="88" name="n_2mainValue【図書館】&#10;有形固定資産減価償却率">
          <a:extLst>
            <a:ext uri="{FF2B5EF4-FFF2-40B4-BE49-F238E27FC236}">
              <a16:creationId xmlns:a16="http://schemas.microsoft.com/office/drawing/2014/main" id="{0CC6110B-384D-4455-B04C-C776869877B8}"/>
            </a:ext>
          </a:extLst>
        </xdr:cNvPr>
        <xdr:cNvSpPr txBox="1"/>
      </xdr:nvSpPr>
      <xdr:spPr>
        <a:xfrm>
          <a:off x="2705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9" name="n_3mainValue【図書館】&#10;有形固定資産減価償却率">
          <a:extLst>
            <a:ext uri="{FF2B5EF4-FFF2-40B4-BE49-F238E27FC236}">
              <a16:creationId xmlns:a16="http://schemas.microsoft.com/office/drawing/2014/main" id="{4F6C03EF-4E99-42C6-99CB-6C4CE7350981}"/>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22877</xdr:rowOff>
    </xdr:from>
    <xdr:ext cx="405111" cy="259045"/>
    <xdr:sp macro="" textlink="">
      <xdr:nvSpPr>
        <xdr:cNvPr id="90" name="n_4mainValue【図書館】&#10;有形固定資産減価償却率">
          <a:extLst>
            <a:ext uri="{FF2B5EF4-FFF2-40B4-BE49-F238E27FC236}">
              <a16:creationId xmlns:a16="http://schemas.microsoft.com/office/drawing/2014/main" id="{8DC16523-41AF-4049-A939-48F3F9CF6631}"/>
            </a:ext>
          </a:extLst>
        </xdr:cNvPr>
        <xdr:cNvSpPr txBox="1"/>
      </xdr:nvSpPr>
      <xdr:spPr>
        <a:xfrm>
          <a:off x="927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3718753-D5BD-4620-AFA9-A85DFA7CDDB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5087238-C8DD-4D5F-AB6E-D290850B5F2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B357214-B7FF-4132-9594-F97AEA69852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0869039-FA32-413C-A05C-F7AE982D0D3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0317E0F-EB79-472B-9432-B88F45F4904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2193091-A17D-4427-AB56-CC479DD28DA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ADE6316-5477-4622-A62F-2B3E93F827B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95511E4-DD45-4D73-BCA8-6EDFF362173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A6A33652-5624-4986-8179-236507B5C85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A3635C7-8838-4BA9-8791-9D76539C76F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CB7A738B-A225-48CE-95D3-B6FDB6C1B59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80F0BCE9-3165-4F81-8519-D6699798F8A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80C535F7-4284-47BB-B247-079A881858B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2960FDD3-1AB2-4B00-8970-7D8ADA8D7AB4}"/>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A349B403-B10B-4BA6-B416-276C0DE0F08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AD078267-4F73-415B-A210-0AFD52EFDB9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C5CED6DA-ABCA-42F4-B215-C3FC7CAFAF8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9E622CDC-FC20-439C-A870-C505688812D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5C1A474-E9FE-4C16-8A14-AB1B099920F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DD1C094F-77C0-4733-9A02-44C2D869C63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6E230972-DE47-4B6E-BED4-EF1FABA447A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FA088C69-EBCA-47F1-ABB9-9B6A3D8AAC04}"/>
            </a:ext>
          </a:extLst>
        </xdr:cNvPr>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A6D12EB0-6AFD-4958-AD5B-635B8657F7B5}"/>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AE349B39-B307-4C56-9B2E-AD22DB8F1DB6}"/>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7B956670-0CCF-4E3C-9D91-CC507388B15A}"/>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0B99B5EA-EEF5-40E3-9177-6106ED098A7B}"/>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2557</xdr:rowOff>
    </xdr:from>
    <xdr:ext cx="469744" cy="259045"/>
    <xdr:sp macro="" textlink="">
      <xdr:nvSpPr>
        <xdr:cNvPr id="117" name="【図書館】&#10;一人当たり面積平均値テキスト">
          <a:extLst>
            <a:ext uri="{FF2B5EF4-FFF2-40B4-BE49-F238E27FC236}">
              <a16:creationId xmlns:a16="http://schemas.microsoft.com/office/drawing/2014/main" id="{CF63C699-508D-4F9F-A894-67684E38A0D0}"/>
            </a:ext>
          </a:extLst>
        </xdr:cNvPr>
        <xdr:cNvSpPr txBox="1"/>
      </xdr:nvSpPr>
      <xdr:spPr>
        <a:xfrm>
          <a:off x="10515600" y="634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D5B5A836-9BF7-4127-8673-E989FBE9D7EE}"/>
            </a:ext>
          </a:extLst>
        </xdr:cNvPr>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DBCCAE3D-5D8F-4AB1-B922-51523376A539}"/>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ACE0CFDB-F399-40DB-B46E-63BBC93E8D0D}"/>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644719D6-8D17-46D2-90B3-A305147F9871}"/>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A20F940E-D401-48B6-86D0-3F83653CDBB0}"/>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1442133-668B-4071-B76F-FB7D0A47A68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E94BAFA-B275-492F-AB09-D29EEDD5E8A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120D59F-897A-44F8-82BE-02531FF7054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B17AFF2-EDE9-41C4-B13F-AC12EA95033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5D47BC6-48AA-49E5-A714-8BD00D00C36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71120</xdr:rowOff>
    </xdr:from>
    <xdr:to>
      <xdr:col>55</xdr:col>
      <xdr:colOff>50800</xdr:colOff>
      <xdr:row>39</xdr:row>
      <xdr:rowOff>1270</xdr:rowOff>
    </xdr:to>
    <xdr:sp macro="" textlink="">
      <xdr:nvSpPr>
        <xdr:cNvPr id="128" name="楕円 127">
          <a:extLst>
            <a:ext uri="{FF2B5EF4-FFF2-40B4-BE49-F238E27FC236}">
              <a16:creationId xmlns:a16="http://schemas.microsoft.com/office/drawing/2014/main" id="{CBB4AC83-BF31-4EF0-99FA-240CD66F679B}"/>
            </a:ext>
          </a:extLst>
        </xdr:cNvPr>
        <xdr:cNvSpPr/>
      </xdr:nvSpPr>
      <xdr:spPr>
        <a:xfrm>
          <a:off x="10426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49547</xdr:rowOff>
    </xdr:from>
    <xdr:ext cx="469744" cy="259045"/>
    <xdr:sp macro="" textlink="">
      <xdr:nvSpPr>
        <xdr:cNvPr id="129" name="【図書館】&#10;一人当たり面積該当値テキスト">
          <a:extLst>
            <a:ext uri="{FF2B5EF4-FFF2-40B4-BE49-F238E27FC236}">
              <a16:creationId xmlns:a16="http://schemas.microsoft.com/office/drawing/2014/main" id="{8957987D-29C0-4EDC-AE49-360012034A01}"/>
            </a:ext>
          </a:extLst>
        </xdr:cNvPr>
        <xdr:cNvSpPr txBox="1"/>
      </xdr:nvSpPr>
      <xdr:spPr>
        <a:xfrm>
          <a:off x="10515600"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71120</xdr:rowOff>
    </xdr:from>
    <xdr:to>
      <xdr:col>50</xdr:col>
      <xdr:colOff>165100</xdr:colOff>
      <xdr:row>39</xdr:row>
      <xdr:rowOff>1270</xdr:rowOff>
    </xdr:to>
    <xdr:sp macro="" textlink="">
      <xdr:nvSpPr>
        <xdr:cNvPr id="130" name="楕円 129">
          <a:extLst>
            <a:ext uri="{FF2B5EF4-FFF2-40B4-BE49-F238E27FC236}">
              <a16:creationId xmlns:a16="http://schemas.microsoft.com/office/drawing/2014/main" id="{F86374AC-A0BF-4AC5-AF46-428DA7CC865B}"/>
            </a:ext>
          </a:extLst>
        </xdr:cNvPr>
        <xdr:cNvSpPr/>
      </xdr:nvSpPr>
      <xdr:spPr>
        <a:xfrm>
          <a:off x="9588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121920</xdr:rowOff>
    </xdr:from>
    <xdr:to>
      <xdr:col>55</xdr:col>
      <xdr:colOff>0</xdr:colOff>
      <xdr:row>38</xdr:row>
      <xdr:rowOff>121920</xdr:rowOff>
    </xdr:to>
    <xdr:cxnSp macro="">
      <xdr:nvCxnSpPr>
        <xdr:cNvPr id="131" name="直線コネクタ 130">
          <a:extLst>
            <a:ext uri="{FF2B5EF4-FFF2-40B4-BE49-F238E27FC236}">
              <a16:creationId xmlns:a16="http://schemas.microsoft.com/office/drawing/2014/main" id="{47E5D763-7504-4547-A9D6-5D6A654BE6AF}"/>
            </a:ext>
          </a:extLst>
        </xdr:cNvPr>
        <xdr:cNvCxnSpPr/>
      </xdr:nvCxnSpPr>
      <xdr:spPr>
        <a:xfrm>
          <a:off x="9639300" y="6637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93980</xdr:rowOff>
    </xdr:from>
    <xdr:to>
      <xdr:col>46</xdr:col>
      <xdr:colOff>38100</xdr:colOff>
      <xdr:row>39</xdr:row>
      <xdr:rowOff>24130</xdr:rowOff>
    </xdr:to>
    <xdr:sp macro="" textlink="">
      <xdr:nvSpPr>
        <xdr:cNvPr id="132" name="楕円 131">
          <a:extLst>
            <a:ext uri="{FF2B5EF4-FFF2-40B4-BE49-F238E27FC236}">
              <a16:creationId xmlns:a16="http://schemas.microsoft.com/office/drawing/2014/main" id="{8A43C075-D416-4749-BDFD-02FDDA99EDED}"/>
            </a:ext>
          </a:extLst>
        </xdr:cNvPr>
        <xdr:cNvSpPr/>
      </xdr:nvSpPr>
      <xdr:spPr>
        <a:xfrm>
          <a:off x="8699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121920</xdr:rowOff>
    </xdr:from>
    <xdr:to>
      <xdr:col>50</xdr:col>
      <xdr:colOff>114300</xdr:colOff>
      <xdr:row>38</xdr:row>
      <xdr:rowOff>144780</xdr:rowOff>
    </xdr:to>
    <xdr:cxnSp macro="">
      <xdr:nvCxnSpPr>
        <xdr:cNvPr id="133" name="直線コネクタ 132">
          <a:extLst>
            <a:ext uri="{FF2B5EF4-FFF2-40B4-BE49-F238E27FC236}">
              <a16:creationId xmlns:a16="http://schemas.microsoft.com/office/drawing/2014/main" id="{85DDCA07-C5E7-44C9-A500-8AD465926333}"/>
            </a:ext>
          </a:extLst>
        </xdr:cNvPr>
        <xdr:cNvCxnSpPr/>
      </xdr:nvCxnSpPr>
      <xdr:spPr>
        <a:xfrm flipV="1">
          <a:off x="8750300" y="6637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93980</xdr:rowOff>
    </xdr:from>
    <xdr:to>
      <xdr:col>41</xdr:col>
      <xdr:colOff>101600</xdr:colOff>
      <xdr:row>39</xdr:row>
      <xdr:rowOff>24130</xdr:rowOff>
    </xdr:to>
    <xdr:sp macro="" textlink="">
      <xdr:nvSpPr>
        <xdr:cNvPr id="134" name="楕円 133">
          <a:extLst>
            <a:ext uri="{FF2B5EF4-FFF2-40B4-BE49-F238E27FC236}">
              <a16:creationId xmlns:a16="http://schemas.microsoft.com/office/drawing/2014/main" id="{B995A718-0B31-4EFD-A7A1-DD7FA3EA7BC2}"/>
            </a:ext>
          </a:extLst>
        </xdr:cNvPr>
        <xdr:cNvSpPr/>
      </xdr:nvSpPr>
      <xdr:spPr>
        <a:xfrm>
          <a:off x="7810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144780</xdr:rowOff>
    </xdr:from>
    <xdr:to>
      <xdr:col>45</xdr:col>
      <xdr:colOff>177800</xdr:colOff>
      <xdr:row>38</xdr:row>
      <xdr:rowOff>144780</xdr:rowOff>
    </xdr:to>
    <xdr:cxnSp macro="">
      <xdr:nvCxnSpPr>
        <xdr:cNvPr id="135" name="直線コネクタ 134">
          <a:extLst>
            <a:ext uri="{FF2B5EF4-FFF2-40B4-BE49-F238E27FC236}">
              <a16:creationId xmlns:a16="http://schemas.microsoft.com/office/drawing/2014/main" id="{A939A8C4-D361-4CE4-ABC7-4A002DE35A9A}"/>
            </a:ext>
          </a:extLst>
        </xdr:cNvPr>
        <xdr:cNvCxnSpPr/>
      </xdr:nvCxnSpPr>
      <xdr:spPr>
        <a:xfrm>
          <a:off x="7861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93980</xdr:rowOff>
    </xdr:from>
    <xdr:to>
      <xdr:col>36</xdr:col>
      <xdr:colOff>165100</xdr:colOff>
      <xdr:row>39</xdr:row>
      <xdr:rowOff>24130</xdr:rowOff>
    </xdr:to>
    <xdr:sp macro="" textlink="">
      <xdr:nvSpPr>
        <xdr:cNvPr id="136" name="楕円 135">
          <a:extLst>
            <a:ext uri="{FF2B5EF4-FFF2-40B4-BE49-F238E27FC236}">
              <a16:creationId xmlns:a16="http://schemas.microsoft.com/office/drawing/2014/main" id="{B652471F-86A5-4AD5-90B6-812E6A62A888}"/>
            </a:ext>
          </a:extLst>
        </xdr:cNvPr>
        <xdr:cNvSpPr/>
      </xdr:nvSpPr>
      <xdr:spPr>
        <a:xfrm>
          <a:off x="692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144780</xdr:rowOff>
    </xdr:from>
    <xdr:to>
      <xdr:col>41</xdr:col>
      <xdr:colOff>50800</xdr:colOff>
      <xdr:row>38</xdr:row>
      <xdr:rowOff>144780</xdr:rowOff>
    </xdr:to>
    <xdr:cxnSp macro="">
      <xdr:nvCxnSpPr>
        <xdr:cNvPr id="137" name="直線コネクタ 136">
          <a:extLst>
            <a:ext uri="{FF2B5EF4-FFF2-40B4-BE49-F238E27FC236}">
              <a16:creationId xmlns:a16="http://schemas.microsoft.com/office/drawing/2014/main" id="{C604718F-4D66-42E1-A0EE-97B330438DAE}"/>
            </a:ext>
          </a:extLst>
        </xdr:cNvPr>
        <xdr:cNvCxnSpPr/>
      </xdr:nvCxnSpPr>
      <xdr:spPr>
        <a:xfrm>
          <a:off x="6972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A96EE244-7CCA-48BC-A025-8FE27E474333}"/>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9" name="n_2aveValue【図書館】&#10;一人当たり面積">
          <a:extLst>
            <a:ext uri="{FF2B5EF4-FFF2-40B4-BE49-F238E27FC236}">
              <a16:creationId xmlns:a16="http://schemas.microsoft.com/office/drawing/2014/main" id="{9151A13F-2CE9-4654-AC62-16B0CF577A49}"/>
            </a:ext>
          </a:extLst>
        </xdr:cNvPr>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a:extLst>
            <a:ext uri="{FF2B5EF4-FFF2-40B4-BE49-F238E27FC236}">
              <a16:creationId xmlns:a16="http://schemas.microsoft.com/office/drawing/2014/main" id="{2F8DC107-A96E-4716-A4B2-947F66838358}"/>
            </a:ext>
          </a:extLst>
        </xdr:cNvPr>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1" name="n_4aveValue【図書館】&#10;一人当たり面積">
          <a:extLst>
            <a:ext uri="{FF2B5EF4-FFF2-40B4-BE49-F238E27FC236}">
              <a16:creationId xmlns:a16="http://schemas.microsoft.com/office/drawing/2014/main" id="{F2FD6A45-C536-42FF-8054-D4664DAA1FA9}"/>
            </a:ext>
          </a:extLst>
        </xdr:cNvPr>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163847</xdr:rowOff>
    </xdr:from>
    <xdr:ext cx="469744" cy="259045"/>
    <xdr:sp macro="" textlink="">
      <xdr:nvSpPr>
        <xdr:cNvPr id="142" name="n_1mainValue【図書館】&#10;一人当たり面積">
          <a:extLst>
            <a:ext uri="{FF2B5EF4-FFF2-40B4-BE49-F238E27FC236}">
              <a16:creationId xmlns:a16="http://schemas.microsoft.com/office/drawing/2014/main" id="{75304DE5-44FF-4180-8AC3-5288E1CC70FC}"/>
            </a:ext>
          </a:extLst>
        </xdr:cNvPr>
        <xdr:cNvSpPr txBox="1"/>
      </xdr:nvSpPr>
      <xdr:spPr>
        <a:xfrm>
          <a:off x="93917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15257</xdr:rowOff>
    </xdr:from>
    <xdr:ext cx="469744" cy="259045"/>
    <xdr:sp macro="" textlink="">
      <xdr:nvSpPr>
        <xdr:cNvPr id="143" name="n_2mainValue【図書館】&#10;一人当たり面積">
          <a:extLst>
            <a:ext uri="{FF2B5EF4-FFF2-40B4-BE49-F238E27FC236}">
              <a16:creationId xmlns:a16="http://schemas.microsoft.com/office/drawing/2014/main" id="{CCECAE93-CB0A-44A7-80D4-3018F19F0B70}"/>
            </a:ext>
          </a:extLst>
        </xdr:cNvPr>
        <xdr:cNvSpPr txBox="1"/>
      </xdr:nvSpPr>
      <xdr:spPr>
        <a:xfrm>
          <a:off x="8515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15257</xdr:rowOff>
    </xdr:from>
    <xdr:ext cx="469744" cy="259045"/>
    <xdr:sp macro="" textlink="">
      <xdr:nvSpPr>
        <xdr:cNvPr id="144" name="n_3mainValue【図書館】&#10;一人当たり面積">
          <a:extLst>
            <a:ext uri="{FF2B5EF4-FFF2-40B4-BE49-F238E27FC236}">
              <a16:creationId xmlns:a16="http://schemas.microsoft.com/office/drawing/2014/main" id="{86E2110F-D2E8-435C-AF47-5D543DF515CE}"/>
            </a:ext>
          </a:extLst>
        </xdr:cNvPr>
        <xdr:cNvSpPr txBox="1"/>
      </xdr:nvSpPr>
      <xdr:spPr>
        <a:xfrm>
          <a:off x="7626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15257</xdr:rowOff>
    </xdr:from>
    <xdr:ext cx="469744" cy="259045"/>
    <xdr:sp macro="" textlink="">
      <xdr:nvSpPr>
        <xdr:cNvPr id="145" name="n_4mainValue【図書館】&#10;一人当たり面積">
          <a:extLst>
            <a:ext uri="{FF2B5EF4-FFF2-40B4-BE49-F238E27FC236}">
              <a16:creationId xmlns:a16="http://schemas.microsoft.com/office/drawing/2014/main" id="{285051E4-B737-4859-A0F8-E35466909B47}"/>
            </a:ext>
          </a:extLst>
        </xdr:cNvPr>
        <xdr:cNvSpPr txBox="1"/>
      </xdr:nvSpPr>
      <xdr:spPr>
        <a:xfrm>
          <a:off x="6737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C5E0688-B6E3-4602-988F-0BEEEDD0D32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21E01879-3755-4DE9-90DC-2BC4465E1CA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92378BA-F047-49CA-BB11-212753F4446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D77727E-44A5-40C5-B5B5-04B5BC4FE1A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BB86AD72-F321-44EE-9131-B2B7E672DF9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375F9EC-EB69-47CB-9A63-06622C44EC6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45F89E2-EB11-4497-AA32-2978E41C33A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B8CDC3B-C5FF-4392-AFE5-3855C6C003B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5B8ADC1E-6DD7-41F1-9721-3E0F38B3989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EC8DD38-1E14-4BA7-BE8F-C4EE5BD17DA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61660A47-C020-4B6E-905E-8DD15593A3F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D25AA070-406A-4859-9CB8-BFBF6A98F91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16F9214D-F665-44E8-91F2-E8AF895B8A1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63B23E57-B35C-40BB-AA88-8BE1BB855E5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3DF3B2E6-6634-46A1-BB7F-51B04F589E3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2539B5D2-215A-4F07-926C-7AFE018944D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60C30063-1BAD-4C90-90C7-D86DC4D6647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53E659CD-AE88-4146-9063-B688ACFB5DF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22EDCA47-77A3-429D-A9EC-3B0752C5826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B587E76F-7ABE-4557-94A5-D03D5EBA612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366544FA-7449-401C-B4B6-A13F85AD804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83710CC9-AF8F-4697-BA93-B4756A8F5F9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933FA971-1C3E-4CF4-801D-CBE4F30D549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D39ADF09-8ACF-48D6-9BF6-63836453D6F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F24206BB-C277-4E27-BD61-2B398347915C}"/>
            </a:ext>
          </a:extLst>
        </xdr:cNvPr>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D46A9667-19E5-4A92-BAD0-4CD997EAD31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3F3E5979-5B04-42BB-A459-D1900043246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D43CB181-35A5-4AD9-9CD4-8F81479E6AB0}"/>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A6039CD3-72F0-4566-A808-62C97AAD96B6}"/>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1E82DEFB-462E-4A1F-9D05-98F224B741C1}"/>
            </a:ext>
          </a:extLst>
        </xdr:cNvPr>
        <xdr:cNvSpPr txBox="1"/>
      </xdr:nvSpPr>
      <xdr:spPr>
        <a:xfrm>
          <a:off x="4673600" y="1002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1BA211E1-EC21-4BEB-A8C5-904FCA7D89A3}"/>
            </a:ext>
          </a:extLst>
        </xdr:cNvPr>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4BF2223E-AD46-4DA9-9155-862FAC7736E1}"/>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E4A2CD31-EEA8-4B30-8772-DE2D513A1D55}"/>
            </a:ext>
          </a:extLst>
        </xdr:cNvPr>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2D46D6E4-DC6C-4FFD-BBF2-880D1D31D4DB}"/>
            </a:ext>
          </a:extLst>
        </xdr:cNvPr>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EE6A1A6F-73C2-4B12-B813-D001F73D7927}"/>
            </a:ext>
          </a:extLst>
        </xdr:cNvPr>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5ADEFAE-2296-4607-BE9A-D49720D8F91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E92AAE0-BADE-4D2D-A5B3-4341846D420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48E9879-30EA-45A9-84EA-C89DA84B351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A337093-C9D5-488A-A689-C4274703EC9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A9749E3-109D-437E-BD0E-DED2BEB0109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17780</xdr:rowOff>
    </xdr:from>
    <xdr:to>
      <xdr:col>24</xdr:col>
      <xdr:colOff>114300</xdr:colOff>
      <xdr:row>63</xdr:row>
      <xdr:rowOff>119380</xdr:rowOff>
    </xdr:to>
    <xdr:sp macro="" textlink="">
      <xdr:nvSpPr>
        <xdr:cNvPr id="186" name="楕円 185">
          <a:extLst>
            <a:ext uri="{FF2B5EF4-FFF2-40B4-BE49-F238E27FC236}">
              <a16:creationId xmlns:a16="http://schemas.microsoft.com/office/drawing/2014/main" id="{94251F5C-9035-4022-9945-3FD728C9984B}"/>
            </a:ext>
          </a:extLst>
        </xdr:cNvPr>
        <xdr:cNvSpPr/>
      </xdr:nvSpPr>
      <xdr:spPr>
        <a:xfrm>
          <a:off x="45847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167657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396904C7-33A6-4B4D-9F35-175EA444AB27}"/>
            </a:ext>
          </a:extLst>
        </xdr:cNvPr>
        <xdr:cNvSpPr txBox="1"/>
      </xdr:nvSpPr>
      <xdr:spPr>
        <a:xfrm>
          <a:off x="4673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128270</xdr:rowOff>
    </xdr:from>
    <xdr:to>
      <xdr:col>20</xdr:col>
      <xdr:colOff>38100</xdr:colOff>
      <xdr:row>63</xdr:row>
      <xdr:rowOff>58420</xdr:rowOff>
    </xdr:to>
    <xdr:sp macro="" textlink="">
      <xdr:nvSpPr>
        <xdr:cNvPr id="188" name="楕円 187">
          <a:extLst>
            <a:ext uri="{FF2B5EF4-FFF2-40B4-BE49-F238E27FC236}">
              <a16:creationId xmlns:a16="http://schemas.microsoft.com/office/drawing/2014/main" id="{5DD95BE7-EC11-4E95-A249-A8C7D40A8532}"/>
            </a:ext>
          </a:extLst>
        </xdr:cNvPr>
        <xdr:cNvSpPr/>
      </xdr:nvSpPr>
      <xdr:spPr>
        <a:xfrm>
          <a:off x="3746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7620</xdr:rowOff>
    </xdr:from>
    <xdr:to>
      <xdr:col>24</xdr:col>
      <xdr:colOff>63500</xdr:colOff>
      <xdr:row>63</xdr:row>
      <xdr:rowOff>68580</xdr:rowOff>
    </xdr:to>
    <xdr:cxnSp macro="">
      <xdr:nvCxnSpPr>
        <xdr:cNvPr id="189" name="直線コネクタ 188">
          <a:extLst>
            <a:ext uri="{FF2B5EF4-FFF2-40B4-BE49-F238E27FC236}">
              <a16:creationId xmlns:a16="http://schemas.microsoft.com/office/drawing/2014/main" id="{E720B78C-1A00-4BE2-AA8A-E9CC78663333}"/>
            </a:ext>
          </a:extLst>
        </xdr:cNvPr>
        <xdr:cNvCxnSpPr/>
      </xdr:nvCxnSpPr>
      <xdr:spPr>
        <a:xfrm>
          <a:off x="3797300" y="1080897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92075</xdr:rowOff>
    </xdr:from>
    <xdr:to>
      <xdr:col>15</xdr:col>
      <xdr:colOff>101600</xdr:colOff>
      <xdr:row>63</xdr:row>
      <xdr:rowOff>22225</xdr:rowOff>
    </xdr:to>
    <xdr:sp macro="" textlink="">
      <xdr:nvSpPr>
        <xdr:cNvPr id="190" name="楕円 189">
          <a:extLst>
            <a:ext uri="{FF2B5EF4-FFF2-40B4-BE49-F238E27FC236}">
              <a16:creationId xmlns:a16="http://schemas.microsoft.com/office/drawing/2014/main" id="{0CC9B2E5-6EA9-4B7D-9DE6-3CFD375A3B5A}"/>
            </a:ext>
          </a:extLst>
        </xdr:cNvPr>
        <xdr:cNvSpPr/>
      </xdr:nvSpPr>
      <xdr:spPr>
        <a:xfrm>
          <a:off x="2857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142875</xdr:rowOff>
    </xdr:from>
    <xdr:to>
      <xdr:col>19</xdr:col>
      <xdr:colOff>177800</xdr:colOff>
      <xdr:row>63</xdr:row>
      <xdr:rowOff>7620</xdr:rowOff>
    </xdr:to>
    <xdr:cxnSp macro="">
      <xdr:nvCxnSpPr>
        <xdr:cNvPr id="191" name="直線コネクタ 190">
          <a:extLst>
            <a:ext uri="{FF2B5EF4-FFF2-40B4-BE49-F238E27FC236}">
              <a16:creationId xmlns:a16="http://schemas.microsoft.com/office/drawing/2014/main" id="{D3B7CF07-0ABB-44AD-AD40-D53040915953}"/>
            </a:ext>
          </a:extLst>
        </xdr:cNvPr>
        <xdr:cNvCxnSpPr/>
      </xdr:nvCxnSpPr>
      <xdr:spPr>
        <a:xfrm>
          <a:off x="2908300" y="107727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61595</xdr:rowOff>
    </xdr:from>
    <xdr:to>
      <xdr:col>10</xdr:col>
      <xdr:colOff>165100</xdr:colOff>
      <xdr:row>62</xdr:row>
      <xdr:rowOff>163195</xdr:rowOff>
    </xdr:to>
    <xdr:sp macro="" textlink="">
      <xdr:nvSpPr>
        <xdr:cNvPr id="192" name="楕円 191">
          <a:extLst>
            <a:ext uri="{FF2B5EF4-FFF2-40B4-BE49-F238E27FC236}">
              <a16:creationId xmlns:a16="http://schemas.microsoft.com/office/drawing/2014/main" id="{56E486B8-4C6C-4E64-B070-75FF4B79FB6D}"/>
            </a:ext>
          </a:extLst>
        </xdr:cNvPr>
        <xdr:cNvSpPr/>
      </xdr:nvSpPr>
      <xdr:spPr>
        <a:xfrm>
          <a:off x="1968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112395</xdr:rowOff>
    </xdr:from>
    <xdr:to>
      <xdr:col>15</xdr:col>
      <xdr:colOff>50800</xdr:colOff>
      <xdr:row>62</xdr:row>
      <xdr:rowOff>142875</xdr:rowOff>
    </xdr:to>
    <xdr:cxnSp macro="">
      <xdr:nvCxnSpPr>
        <xdr:cNvPr id="193" name="直線コネクタ 192">
          <a:extLst>
            <a:ext uri="{FF2B5EF4-FFF2-40B4-BE49-F238E27FC236}">
              <a16:creationId xmlns:a16="http://schemas.microsoft.com/office/drawing/2014/main" id="{CE6D2028-8614-4057-AF36-BB14C816A8E5}"/>
            </a:ext>
          </a:extLst>
        </xdr:cNvPr>
        <xdr:cNvCxnSpPr/>
      </xdr:nvCxnSpPr>
      <xdr:spPr>
        <a:xfrm>
          <a:off x="2019300" y="107422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23495</xdr:rowOff>
    </xdr:from>
    <xdr:to>
      <xdr:col>6</xdr:col>
      <xdr:colOff>38100</xdr:colOff>
      <xdr:row>62</xdr:row>
      <xdr:rowOff>125095</xdr:rowOff>
    </xdr:to>
    <xdr:sp macro="" textlink="">
      <xdr:nvSpPr>
        <xdr:cNvPr id="194" name="楕円 193">
          <a:extLst>
            <a:ext uri="{FF2B5EF4-FFF2-40B4-BE49-F238E27FC236}">
              <a16:creationId xmlns:a16="http://schemas.microsoft.com/office/drawing/2014/main" id="{EC0DD1D4-1420-4372-83DB-3557085F0F30}"/>
            </a:ext>
          </a:extLst>
        </xdr:cNvPr>
        <xdr:cNvSpPr/>
      </xdr:nvSpPr>
      <xdr:spPr>
        <a:xfrm>
          <a:off x="1079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74295</xdr:rowOff>
    </xdr:from>
    <xdr:to>
      <xdr:col>10</xdr:col>
      <xdr:colOff>114300</xdr:colOff>
      <xdr:row>62</xdr:row>
      <xdr:rowOff>112395</xdr:rowOff>
    </xdr:to>
    <xdr:cxnSp macro="">
      <xdr:nvCxnSpPr>
        <xdr:cNvPr id="195" name="直線コネクタ 194">
          <a:extLst>
            <a:ext uri="{FF2B5EF4-FFF2-40B4-BE49-F238E27FC236}">
              <a16:creationId xmlns:a16="http://schemas.microsoft.com/office/drawing/2014/main" id="{272209FA-F1A3-41A5-9135-398D54A07A27}"/>
            </a:ext>
          </a:extLst>
        </xdr:cNvPr>
        <xdr:cNvCxnSpPr/>
      </xdr:nvCxnSpPr>
      <xdr:spPr>
        <a:xfrm>
          <a:off x="1130300" y="107041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a:extLst>
            <a:ext uri="{FF2B5EF4-FFF2-40B4-BE49-F238E27FC236}">
              <a16:creationId xmlns:a16="http://schemas.microsoft.com/office/drawing/2014/main" id="{B4863376-3E4D-4DB0-B21D-C2F63B0C02AD}"/>
            </a:ext>
          </a:extLst>
        </xdr:cNvPr>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a:extLst>
            <a:ext uri="{FF2B5EF4-FFF2-40B4-BE49-F238E27FC236}">
              <a16:creationId xmlns:a16="http://schemas.microsoft.com/office/drawing/2014/main" id="{059B48AA-4DB9-4AF7-AAA1-EA3D1DA6402F}"/>
            </a:ext>
          </a:extLst>
        </xdr:cNvPr>
        <xdr:cNvSpPr txBox="1"/>
      </xdr:nvSpPr>
      <xdr:spPr>
        <a:xfrm>
          <a:off x="2705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98A689D5-AD94-4EDB-911C-1263FF73EA02}"/>
            </a:ext>
          </a:extLst>
        </xdr:cNvPr>
        <xdr:cNvSpPr txBox="1"/>
      </xdr:nvSpPr>
      <xdr:spPr>
        <a:xfrm>
          <a:off x="1816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a:extLst>
            <a:ext uri="{FF2B5EF4-FFF2-40B4-BE49-F238E27FC236}">
              <a16:creationId xmlns:a16="http://schemas.microsoft.com/office/drawing/2014/main" id="{F75AC904-6374-47C2-96AB-DFEA0BD60A89}"/>
            </a:ext>
          </a:extLst>
        </xdr:cNvPr>
        <xdr:cNvSpPr txBox="1"/>
      </xdr:nvSpPr>
      <xdr:spPr>
        <a:xfrm>
          <a:off x="927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49547</xdr:rowOff>
    </xdr:from>
    <xdr:ext cx="405111" cy="259045"/>
    <xdr:sp macro="" textlink="">
      <xdr:nvSpPr>
        <xdr:cNvPr id="200" name="n_1mainValue【体育館・プール】&#10;有形固定資産減価償却率">
          <a:extLst>
            <a:ext uri="{FF2B5EF4-FFF2-40B4-BE49-F238E27FC236}">
              <a16:creationId xmlns:a16="http://schemas.microsoft.com/office/drawing/2014/main" id="{967D76B9-0246-4910-9808-982CEF29A8CF}"/>
            </a:ext>
          </a:extLst>
        </xdr:cNvPr>
        <xdr:cNvSpPr txBox="1"/>
      </xdr:nvSpPr>
      <xdr:spPr>
        <a:xfrm>
          <a:off x="3582044"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13352</xdr:rowOff>
    </xdr:from>
    <xdr:ext cx="405111" cy="259045"/>
    <xdr:sp macro="" textlink="">
      <xdr:nvSpPr>
        <xdr:cNvPr id="201" name="n_2mainValue【体育館・プール】&#10;有形固定資産減価償却率">
          <a:extLst>
            <a:ext uri="{FF2B5EF4-FFF2-40B4-BE49-F238E27FC236}">
              <a16:creationId xmlns:a16="http://schemas.microsoft.com/office/drawing/2014/main" id="{E5803557-1FB7-49BC-8E45-83069ADD9211}"/>
            </a:ext>
          </a:extLst>
        </xdr:cNvPr>
        <xdr:cNvSpPr txBox="1"/>
      </xdr:nvSpPr>
      <xdr:spPr>
        <a:xfrm>
          <a:off x="27057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154322</xdr:rowOff>
    </xdr:from>
    <xdr:ext cx="405111" cy="259045"/>
    <xdr:sp macro="" textlink="">
      <xdr:nvSpPr>
        <xdr:cNvPr id="202" name="n_3mainValue【体育館・プール】&#10;有形固定資産減価償却率">
          <a:extLst>
            <a:ext uri="{FF2B5EF4-FFF2-40B4-BE49-F238E27FC236}">
              <a16:creationId xmlns:a16="http://schemas.microsoft.com/office/drawing/2014/main" id="{BCAD0F0C-A6A5-4E44-A55D-73D2A30286BF}"/>
            </a:ext>
          </a:extLst>
        </xdr:cNvPr>
        <xdr:cNvSpPr txBox="1"/>
      </xdr:nvSpPr>
      <xdr:spPr>
        <a:xfrm>
          <a:off x="181674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116222</xdr:rowOff>
    </xdr:from>
    <xdr:ext cx="405111" cy="259045"/>
    <xdr:sp macro="" textlink="">
      <xdr:nvSpPr>
        <xdr:cNvPr id="203" name="n_4mainValue【体育館・プール】&#10;有形固定資産減価償却率">
          <a:extLst>
            <a:ext uri="{FF2B5EF4-FFF2-40B4-BE49-F238E27FC236}">
              <a16:creationId xmlns:a16="http://schemas.microsoft.com/office/drawing/2014/main" id="{52527395-CE1C-4DBE-87C9-F8BF0B3C9215}"/>
            </a:ext>
          </a:extLst>
        </xdr:cNvPr>
        <xdr:cNvSpPr txBox="1"/>
      </xdr:nvSpPr>
      <xdr:spPr>
        <a:xfrm>
          <a:off x="927744" y="107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E7115F10-6567-417B-87E3-10787D03FDE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6C34246D-5739-4373-9EDB-2ACDB02FD43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F2A93C96-7C27-41A1-A6B9-0D7148A115F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C768377C-01F7-49E2-8CE6-1DE1278B6EB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B744B729-F22D-4664-947F-AC107F08984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4E8813E3-E42E-415C-97C4-91E637227D4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E3BBFFC2-F7EE-4234-8BA3-71152BF1852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5FD93A90-81DF-4F11-9CE3-AF5A2B2717E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FE318B7B-5923-44B4-BDDC-9B6A95FCE60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AD529CA8-096F-443C-934F-0721C0CA209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6639BDD6-4D89-48A9-890F-1DD427EB125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D0FD0706-3290-4C9A-A99B-2B6BA245CA2D}"/>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1640CB7A-24CF-4BCB-9D28-0A191670AD4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257C1710-4A19-4173-B469-6E4EFA47F8EE}"/>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B10CB248-987B-4D1F-9703-940D3808903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93B7452A-6DF5-44BC-AA5F-F62BEB14607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3D6E7058-B740-4A08-9542-EF7C9858F11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F0A9E178-9518-4B4E-9F9C-C42C934650AE}"/>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1B7D1B49-F743-40E9-BC92-453FB62E75B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411815EE-4234-4F4E-8032-E286D0EBC50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A1B9A0C5-FAA7-4216-AF97-B2AA4C8D43F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E436097B-28A3-4785-9097-00AB1BCDEE96}"/>
            </a:ext>
          </a:extLst>
        </xdr:cNvPr>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81CAF927-C6C7-46D3-80D0-CFD3697A709E}"/>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0DB2E82A-732C-4845-AD50-4C69B1C7432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AB571AF7-A33D-4AEC-9AF1-22FB836994AD}"/>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ABE2A93A-07EE-4BC0-98F1-ECFF919DACED}"/>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3065</xdr:rowOff>
    </xdr:from>
    <xdr:ext cx="469744" cy="259045"/>
    <xdr:sp macro="" textlink="">
      <xdr:nvSpPr>
        <xdr:cNvPr id="230" name="【体育館・プール】&#10;一人当たり面積平均値テキスト">
          <a:extLst>
            <a:ext uri="{FF2B5EF4-FFF2-40B4-BE49-F238E27FC236}">
              <a16:creationId xmlns:a16="http://schemas.microsoft.com/office/drawing/2014/main" id="{66B21D38-1C93-4E24-A86C-2A261713201A}"/>
            </a:ext>
          </a:extLst>
        </xdr:cNvPr>
        <xdr:cNvSpPr txBox="1"/>
      </xdr:nvSpPr>
      <xdr:spPr>
        <a:xfrm>
          <a:off x="10515600" y="10632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DDA413B5-FDBC-4147-9DEE-06BC01D08413}"/>
            </a:ext>
          </a:extLst>
        </xdr:cNvPr>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D12FF8A2-4FFF-42BE-B4CF-7A2B83316298}"/>
            </a:ext>
          </a:extLst>
        </xdr:cNvPr>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25A3EB3B-9C11-480F-9C41-CFD408B984ED}"/>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DEC5A604-1A0C-4770-B5A8-C043A662D063}"/>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596826D8-0AE0-42D5-BB86-9D405EC34792}"/>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ABE0D1A-B222-4903-9975-BB696DF957B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8E75BA3-6B34-4D9C-A2FC-3AF80E2BDD3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4684BCE-044F-4C59-8B96-C086889C15F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CB2DF13-0E56-4E07-A0E4-F691C543FF4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9B47FC2-182C-4672-A5FF-8FDC842AB11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143510</xdr:rowOff>
    </xdr:from>
    <xdr:to>
      <xdr:col>55</xdr:col>
      <xdr:colOff>50800</xdr:colOff>
      <xdr:row>62</xdr:row>
      <xdr:rowOff>73660</xdr:rowOff>
    </xdr:to>
    <xdr:sp macro="" textlink="">
      <xdr:nvSpPr>
        <xdr:cNvPr id="241" name="楕円 240">
          <a:extLst>
            <a:ext uri="{FF2B5EF4-FFF2-40B4-BE49-F238E27FC236}">
              <a16:creationId xmlns:a16="http://schemas.microsoft.com/office/drawing/2014/main" id="{D8ABAF69-4D27-4AC4-BA9F-0167784CB9B1}"/>
            </a:ext>
          </a:extLst>
        </xdr:cNvPr>
        <xdr:cNvSpPr/>
      </xdr:nvSpPr>
      <xdr:spPr>
        <a:xfrm>
          <a:off x="10426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166387</xdr:rowOff>
    </xdr:from>
    <xdr:ext cx="469744" cy="259045"/>
    <xdr:sp macro="" textlink="">
      <xdr:nvSpPr>
        <xdr:cNvPr id="242" name="【体育館・プール】&#10;一人当たり面積該当値テキスト">
          <a:extLst>
            <a:ext uri="{FF2B5EF4-FFF2-40B4-BE49-F238E27FC236}">
              <a16:creationId xmlns:a16="http://schemas.microsoft.com/office/drawing/2014/main" id="{8AF3F0C7-BFD6-4066-BADC-90D952F7C209}"/>
            </a:ext>
          </a:extLst>
        </xdr:cNvPr>
        <xdr:cNvSpPr txBox="1"/>
      </xdr:nvSpPr>
      <xdr:spPr>
        <a:xfrm>
          <a:off x="10515600"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13208</xdr:rowOff>
    </xdr:from>
    <xdr:to>
      <xdr:col>50</xdr:col>
      <xdr:colOff>165100</xdr:colOff>
      <xdr:row>62</xdr:row>
      <xdr:rowOff>114808</xdr:rowOff>
    </xdr:to>
    <xdr:sp macro="" textlink="">
      <xdr:nvSpPr>
        <xdr:cNvPr id="243" name="楕円 242">
          <a:extLst>
            <a:ext uri="{FF2B5EF4-FFF2-40B4-BE49-F238E27FC236}">
              <a16:creationId xmlns:a16="http://schemas.microsoft.com/office/drawing/2014/main" id="{1ECC0451-CD2E-4EA9-AC0A-A060AAE2838A}"/>
            </a:ext>
          </a:extLst>
        </xdr:cNvPr>
        <xdr:cNvSpPr/>
      </xdr:nvSpPr>
      <xdr:spPr>
        <a:xfrm>
          <a:off x="95885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22860</xdr:rowOff>
    </xdr:from>
    <xdr:to>
      <xdr:col>55</xdr:col>
      <xdr:colOff>0</xdr:colOff>
      <xdr:row>62</xdr:row>
      <xdr:rowOff>64008</xdr:rowOff>
    </xdr:to>
    <xdr:cxnSp macro="">
      <xdr:nvCxnSpPr>
        <xdr:cNvPr id="244" name="直線コネクタ 243">
          <a:extLst>
            <a:ext uri="{FF2B5EF4-FFF2-40B4-BE49-F238E27FC236}">
              <a16:creationId xmlns:a16="http://schemas.microsoft.com/office/drawing/2014/main" id="{0589893C-1210-494D-A95E-CB23A7E004E1}"/>
            </a:ext>
          </a:extLst>
        </xdr:cNvPr>
        <xdr:cNvCxnSpPr/>
      </xdr:nvCxnSpPr>
      <xdr:spPr>
        <a:xfrm flipV="1">
          <a:off x="9639300" y="1065276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15494</xdr:rowOff>
    </xdr:from>
    <xdr:to>
      <xdr:col>46</xdr:col>
      <xdr:colOff>38100</xdr:colOff>
      <xdr:row>62</xdr:row>
      <xdr:rowOff>117094</xdr:rowOff>
    </xdr:to>
    <xdr:sp macro="" textlink="">
      <xdr:nvSpPr>
        <xdr:cNvPr id="245" name="楕円 244">
          <a:extLst>
            <a:ext uri="{FF2B5EF4-FFF2-40B4-BE49-F238E27FC236}">
              <a16:creationId xmlns:a16="http://schemas.microsoft.com/office/drawing/2014/main" id="{F4AC60A6-B1A0-4733-8945-E405C11F119C}"/>
            </a:ext>
          </a:extLst>
        </xdr:cNvPr>
        <xdr:cNvSpPr/>
      </xdr:nvSpPr>
      <xdr:spPr>
        <a:xfrm>
          <a:off x="8699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64008</xdr:rowOff>
    </xdr:from>
    <xdr:to>
      <xdr:col>50</xdr:col>
      <xdr:colOff>114300</xdr:colOff>
      <xdr:row>62</xdr:row>
      <xdr:rowOff>66294</xdr:rowOff>
    </xdr:to>
    <xdr:cxnSp macro="">
      <xdr:nvCxnSpPr>
        <xdr:cNvPr id="246" name="直線コネクタ 245">
          <a:extLst>
            <a:ext uri="{FF2B5EF4-FFF2-40B4-BE49-F238E27FC236}">
              <a16:creationId xmlns:a16="http://schemas.microsoft.com/office/drawing/2014/main" id="{681C3BD2-BB67-49B4-A0D3-1BA572B81BA0}"/>
            </a:ext>
          </a:extLst>
        </xdr:cNvPr>
        <xdr:cNvCxnSpPr/>
      </xdr:nvCxnSpPr>
      <xdr:spPr>
        <a:xfrm flipV="1">
          <a:off x="8750300" y="106939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20066</xdr:rowOff>
    </xdr:from>
    <xdr:to>
      <xdr:col>41</xdr:col>
      <xdr:colOff>101600</xdr:colOff>
      <xdr:row>62</xdr:row>
      <xdr:rowOff>121666</xdr:rowOff>
    </xdr:to>
    <xdr:sp macro="" textlink="">
      <xdr:nvSpPr>
        <xdr:cNvPr id="247" name="楕円 246">
          <a:extLst>
            <a:ext uri="{FF2B5EF4-FFF2-40B4-BE49-F238E27FC236}">
              <a16:creationId xmlns:a16="http://schemas.microsoft.com/office/drawing/2014/main" id="{7ED01C41-E2A1-4691-80EA-795FD668EA34}"/>
            </a:ext>
          </a:extLst>
        </xdr:cNvPr>
        <xdr:cNvSpPr/>
      </xdr:nvSpPr>
      <xdr:spPr>
        <a:xfrm>
          <a:off x="7810500" y="106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66294</xdr:rowOff>
    </xdr:from>
    <xdr:to>
      <xdr:col>45</xdr:col>
      <xdr:colOff>177800</xdr:colOff>
      <xdr:row>62</xdr:row>
      <xdr:rowOff>70866</xdr:rowOff>
    </xdr:to>
    <xdr:cxnSp macro="">
      <xdr:nvCxnSpPr>
        <xdr:cNvPr id="248" name="直線コネクタ 247">
          <a:extLst>
            <a:ext uri="{FF2B5EF4-FFF2-40B4-BE49-F238E27FC236}">
              <a16:creationId xmlns:a16="http://schemas.microsoft.com/office/drawing/2014/main" id="{E94D879E-C3C4-482B-931D-C47DF8F537D3}"/>
            </a:ext>
          </a:extLst>
        </xdr:cNvPr>
        <xdr:cNvCxnSpPr/>
      </xdr:nvCxnSpPr>
      <xdr:spPr>
        <a:xfrm flipV="1">
          <a:off x="7861300" y="1069619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24638</xdr:rowOff>
    </xdr:from>
    <xdr:to>
      <xdr:col>36</xdr:col>
      <xdr:colOff>165100</xdr:colOff>
      <xdr:row>62</xdr:row>
      <xdr:rowOff>126238</xdr:rowOff>
    </xdr:to>
    <xdr:sp macro="" textlink="">
      <xdr:nvSpPr>
        <xdr:cNvPr id="249" name="楕円 248">
          <a:extLst>
            <a:ext uri="{FF2B5EF4-FFF2-40B4-BE49-F238E27FC236}">
              <a16:creationId xmlns:a16="http://schemas.microsoft.com/office/drawing/2014/main" id="{179DF766-6F2A-464A-B00F-13A9936E86AD}"/>
            </a:ext>
          </a:extLst>
        </xdr:cNvPr>
        <xdr:cNvSpPr/>
      </xdr:nvSpPr>
      <xdr:spPr>
        <a:xfrm>
          <a:off x="6921500" y="10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70866</xdr:rowOff>
    </xdr:from>
    <xdr:to>
      <xdr:col>41</xdr:col>
      <xdr:colOff>50800</xdr:colOff>
      <xdr:row>62</xdr:row>
      <xdr:rowOff>75438</xdr:rowOff>
    </xdr:to>
    <xdr:cxnSp macro="">
      <xdr:nvCxnSpPr>
        <xdr:cNvPr id="250" name="直線コネクタ 249">
          <a:extLst>
            <a:ext uri="{FF2B5EF4-FFF2-40B4-BE49-F238E27FC236}">
              <a16:creationId xmlns:a16="http://schemas.microsoft.com/office/drawing/2014/main" id="{23C88DB2-9C55-4988-A6F8-D2DC279F3A72}"/>
            </a:ext>
          </a:extLst>
        </xdr:cNvPr>
        <xdr:cNvCxnSpPr/>
      </xdr:nvCxnSpPr>
      <xdr:spPr>
        <a:xfrm flipV="1">
          <a:off x="6972300" y="1070076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119651</xdr:rowOff>
    </xdr:from>
    <xdr:ext cx="469744" cy="259045"/>
    <xdr:sp macro="" textlink="">
      <xdr:nvSpPr>
        <xdr:cNvPr id="251" name="n_1aveValue【体育館・プール】&#10;一人当たり面積">
          <a:extLst>
            <a:ext uri="{FF2B5EF4-FFF2-40B4-BE49-F238E27FC236}">
              <a16:creationId xmlns:a16="http://schemas.microsoft.com/office/drawing/2014/main" id="{546E1A7E-D363-4BB5-82A2-3E329B004F5F}"/>
            </a:ext>
          </a:extLst>
        </xdr:cNvPr>
        <xdr:cNvSpPr txBox="1"/>
      </xdr:nvSpPr>
      <xdr:spPr>
        <a:xfrm>
          <a:off x="93917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52" name="n_2aveValue【体育館・プール】&#10;一人当たり面積">
          <a:extLst>
            <a:ext uri="{FF2B5EF4-FFF2-40B4-BE49-F238E27FC236}">
              <a16:creationId xmlns:a16="http://schemas.microsoft.com/office/drawing/2014/main" id="{1E0B1B98-526C-4097-AA74-4E2A8EF8B66C}"/>
            </a:ext>
          </a:extLst>
        </xdr:cNvPr>
        <xdr:cNvSpPr txBox="1"/>
      </xdr:nvSpPr>
      <xdr:spPr>
        <a:xfrm>
          <a:off x="8515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3" name="n_3aveValue【体育館・プール】&#10;一人当たり面積">
          <a:extLst>
            <a:ext uri="{FF2B5EF4-FFF2-40B4-BE49-F238E27FC236}">
              <a16:creationId xmlns:a16="http://schemas.microsoft.com/office/drawing/2014/main" id="{2742645D-1EB5-484D-9165-7D62CE5E30D5}"/>
            </a:ext>
          </a:extLst>
        </xdr:cNvPr>
        <xdr:cNvSpPr txBox="1"/>
      </xdr:nvSpPr>
      <xdr:spPr>
        <a:xfrm>
          <a:off x="7626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54" name="n_4aveValue【体育館・プール】&#10;一人当たり面積">
          <a:extLst>
            <a:ext uri="{FF2B5EF4-FFF2-40B4-BE49-F238E27FC236}">
              <a16:creationId xmlns:a16="http://schemas.microsoft.com/office/drawing/2014/main" id="{32BD751D-E669-4E83-8AE7-57943E10F148}"/>
            </a:ext>
          </a:extLst>
        </xdr:cNvPr>
        <xdr:cNvSpPr txBox="1"/>
      </xdr:nvSpPr>
      <xdr:spPr>
        <a:xfrm>
          <a:off x="6737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131335</xdr:rowOff>
    </xdr:from>
    <xdr:ext cx="469744" cy="259045"/>
    <xdr:sp macro="" textlink="">
      <xdr:nvSpPr>
        <xdr:cNvPr id="255" name="n_1mainValue【体育館・プール】&#10;一人当たり面積">
          <a:extLst>
            <a:ext uri="{FF2B5EF4-FFF2-40B4-BE49-F238E27FC236}">
              <a16:creationId xmlns:a16="http://schemas.microsoft.com/office/drawing/2014/main" id="{31B04F2A-1994-44EB-AC0F-F6F5CE4A9B6A}"/>
            </a:ext>
          </a:extLst>
        </xdr:cNvPr>
        <xdr:cNvSpPr txBox="1"/>
      </xdr:nvSpPr>
      <xdr:spPr>
        <a:xfrm>
          <a:off x="93917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133621</xdr:rowOff>
    </xdr:from>
    <xdr:ext cx="469744" cy="259045"/>
    <xdr:sp macro="" textlink="">
      <xdr:nvSpPr>
        <xdr:cNvPr id="256" name="n_2mainValue【体育館・プール】&#10;一人当たり面積">
          <a:extLst>
            <a:ext uri="{FF2B5EF4-FFF2-40B4-BE49-F238E27FC236}">
              <a16:creationId xmlns:a16="http://schemas.microsoft.com/office/drawing/2014/main" id="{F10CA86D-2BE3-4F89-8CF5-D51820C6EA77}"/>
            </a:ext>
          </a:extLst>
        </xdr:cNvPr>
        <xdr:cNvSpPr txBox="1"/>
      </xdr:nvSpPr>
      <xdr:spPr>
        <a:xfrm>
          <a:off x="8515427" y="104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138193</xdr:rowOff>
    </xdr:from>
    <xdr:ext cx="469744" cy="259045"/>
    <xdr:sp macro="" textlink="">
      <xdr:nvSpPr>
        <xdr:cNvPr id="257" name="n_3mainValue【体育館・プール】&#10;一人当たり面積">
          <a:extLst>
            <a:ext uri="{FF2B5EF4-FFF2-40B4-BE49-F238E27FC236}">
              <a16:creationId xmlns:a16="http://schemas.microsoft.com/office/drawing/2014/main" id="{8092F09F-6FD2-4C27-872C-D9260F7D559C}"/>
            </a:ext>
          </a:extLst>
        </xdr:cNvPr>
        <xdr:cNvSpPr txBox="1"/>
      </xdr:nvSpPr>
      <xdr:spPr>
        <a:xfrm>
          <a:off x="7626427" y="104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142765</xdr:rowOff>
    </xdr:from>
    <xdr:ext cx="469744" cy="259045"/>
    <xdr:sp macro="" textlink="">
      <xdr:nvSpPr>
        <xdr:cNvPr id="258" name="n_4mainValue【体育館・プール】&#10;一人当たり面積">
          <a:extLst>
            <a:ext uri="{FF2B5EF4-FFF2-40B4-BE49-F238E27FC236}">
              <a16:creationId xmlns:a16="http://schemas.microsoft.com/office/drawing/2014/main" id="{08F94722-20A9-4033-A2BA-39A15A6535DC}"/>
            </a:ext>
          </a:extLst>
        </xdr:cNvPr>
        <xdr:cNvSpPr txBox="1"/>
      </xdr:nvSpPr>
      <xdr:spPr>
        <a:xfrm>
          <a:off x="67374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46549E03-D22F-465B-94D6-99F148105F8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40A8FD27-101E-451B-BFFE-B4D699BB5DE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38792E82-98F8-45BA-950D-22874EC6E1E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ECF46E2A-6C3D-4635-9DB0-77690A136B1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288D66AA-ACFC-4B7F-AE1D-69195530C0D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857F518-B08F-4870-AAFB-C727635C211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CB3EE370-2EEF-471E-A994-3F8152F4665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9F2A7C70-9F56-46D8-B5F8-D6DBAE8102E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B2A44A71-AA5B-4F8F-B9C4-C2378BB081C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B878C38B-0C57-4D93-9253-0FAED270778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A6368A6A-689A-4CAB-B80F-932EF7B56B6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15EB744A-9BBF-487F-ADD6-6EC92D8B5BB9}"/>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F184F6E2-F662-4CAD-B9F3-01B34EB24803}"/>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62564FAD-0FBC-4922-81AD-15786EC67A84}"/>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BF9ED3C9-37DB-48A3-824D-4F17E87B6D27}"/>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35A269B8-3444-421E-9FAF-BB7943869209}"/>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2BCF02B7-0E61-41E2-8B5C-86879F973E65}"/>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DA3DDA02-B75C-48E0-8CA5-AC2969FA5B5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E3D35F96-28C4-4297-96CC-42807D698613}"/>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F874927A-6691-4CBA-89EF-E9C5F024339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E15CFF64-DFEC-4D9B-B456-0DED163CF7B1}"/>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D97DC360-9DD2-4194-AE01-128BAF33ED0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147010B9-17B5-4146-BFA6-DC969920C2F5}"/>
            </a:ext>
          </a:extLst>
        </xdr:cNvPr>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13E62759-70EE-42C4-873A-D3B7787AE904}"/>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DD7F3919-01C8-4ADE-A767-BA3730222D90}"/>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CC3156F7-3246-4254-AE34-D540AA5B6D61}"/>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F4072E36-4B51-4F24-A050-307452A6F50C}"/>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54881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2AF7333F-7D02-4DFB-ABF8-CE2B937996D5}"/>
            </a:ext>
          </a:extLst>
        </xdr:cNvPr>
        <xdr:cNvSpPr txBox="1"/>
      </xdr:nvSpPr>
      <xdr:spPr>
        <a:xfrm>
          <a:off x="4673600" y="13770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235EF674-CC8F-444C-BF72-3484CCB39A8E}"/>
            </a:ext>
          </a:extLst>
        </xdr:cNvPr>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5F11BFB3-0884-4FCE-8AFD-658AE9A6F2AB}"/>
            </a:ext>
          </a:extLst>
        </xdr:cNvPr>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211E50BA-3764-4EC7-9489-47BD6460314C}"/>
            </a:ext>
          </a:extLst>
        </xdr:cNvPr>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06140947-D91C-40E2-985F-4EEDC1831F4B}"/>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89787E0F-84C2-4052-8AAE-8EC1142232FD}"/>
            </a:ext>
          </a:extLst>
        </xdr:cNvPr>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8925FABE-088D-40A1-93A0-3C50C893B94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66E31E5E-6009-4583-9E7E-FD002560262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4A89C804-00B1-48FA-AA0E-4D2D8F3150B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0F39713-FD01-4E04-B824-B68301A1373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BAE9022A-F7FD-4252-B45B-CF94114EC0B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83313</xdr:rowOff>
    </xdr:from>
    <xdr:to>
      <xdr:col>24</xdr:col>
      <xdr:colOff>114300</xdr:colOff>
      <xdr:row>80</xdr:row>
      <xdr:rowOff>13463</xdr:rowOff>
    </xdr:to>
    <xdr:sp macro="" textlink="">
      <xdr:nvSpPr>
        <xdr:cNvPr id="297" name="楕円 296">
          <a:extLst>
            <a:ext uri="{FF2B5EF4-FFF2-40B4-BE49-F238E27FC236}">
              <a16:creationId xmlns:a16="http://schemas.microsoft.com/office/drawing/2014/main" id="{319F5B97-8171-410B-8CFB-59D8FC4C3163}"/>
            </a:ext>
          </a:extLst>
        </xdr:cNvPr>
        <xdr:cNvSpPr/>
      </xdr:nvSpPr>
      <xdr:spPr>
        <a:xfrm>
          <a:off x="4584700" y="136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106190</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1570B070-D0B5-4881-B585-95FD15B22398}"/>
            </a:ext>
          </a:extLst>
        </xdr:cNvPr>
        <xdr:cNvSpPr txBox="1"/>
      </xdr:nvSpPr>
      <xdr:spPr>
        <a:xfrm>
          <a:off x="4673600" y="1347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1015</xdr:rowOff>
    </xdr:from>
    <xdr:to>
      <xdr:col>20</xdr:col>
      <xdr:colOff>38100</xdr:colOff>
      <xdr:row>79</xdr:row>
      <xdr:rowOff>102615</xdr:rowOff>
    </xdr:to>
    <xdr:sp macro="" textlink="">
      <xdr:nvSpPr>
        <xdr:cNvPr id="299" name="楕円 298">
          <a:extLst>
            <a:ext uri="{FF2B5EF4-FFF2-40B4-BE49-F238E27FC236}">
              <a16:creationId xmlns:a16="http://schemas.microsoft.com/office/drawing/2014/main" id="{9AE0A448-3CBC-4101-8018-B528D2B9E8AF}"/>
            </a:ext>
          </a:extLst>
        </xdr:cNvPr>
        <xdr:cNvSpPr/>
      </xdr:nvSpPr>
      <xdr:spPr>
        <a:xfrm>
          <a:off x="3746500" y="1354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51815</xdr:rowOff>
    </xdr:from>
    <xdr:to>
      <xdr:col>24</xdr:col>
      <xdr:colOff>63500</xdr:colOff>
      <xdr:row>79</xdr:row>
      <xdr:rowOff>134113</xdr:rowOff>
    </xdr:to>
    <xdr:cxnSp macro="">
      <xdr:nvCxnSpPr>
        <xdr:cNvPr id="300" name="直線コネクタ 299">
          <a:extLst>
            <a:ext uri="{FF2B5EF4-FFF2-40B4-BE49-F238E27FC236}">
              <a16:creationId xmlns:a16="http://schemas.microsoft.com/office/drawing/2014/main" id="{29044B20-21F6-4E3A-8F0E-099B9729E76E}"/>
            </a:ext>
          </a:extLst>
        </xdr:cNvPr>
        <xdr:cNvCxnSpPr/>
      </xdr:nvCxnSpPr>
      <xdr:spPr>
        <a:xfrm>
          <a:off x="3797300" y="13596365"/>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44450</xdr:rowOff>
    </xdr:from>
    <xdr:to>
      <xdr:col>15</xdr:col>
      <xdr:colOff>101600</xdr:colOff>
      <xdr:row>78</xdr:row>
      <xdr:rowOff>146050</xdr:rowOff>
    </xdr:to>
    <xdr:sp macro="" textlink="">
      <xdr:nvSpPr>
        <xdr:cNvPr id="301" name="楕円 300">
          <a:extLst>
            <a:ext uri="{FF2B5EF4-FFF2-40B4-BE49-F238E27FC236}">
              <a16:creationId xmlns:a16="http://schemas.microsoft.com/office/drawing/2014/main" id="{CFA90E3F-F403-4B67-9636-4EC94C83611A}"/>
            </a:ext>
          </a:extLst>
        </xdr:cNvPr>
        <xdr:cNvSpPr/>
      </xdr:nvSpPr>
      <xdr:spPr>
        <a:xfrm>
          <a:off x="2857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95250</xdr:rowOff>
    </xdr:from>
    <xdr:to>
      <xdr:col>19</xdr:col>
      <xdr:colOff>177800</xdr:colOff>
      <xdr:row>79</xdr:row>
      <xdr:rowOff>51815</xdr:rowOff>
    </xdr:to>
    <xdr:cxnSp macro="">
      <xdr:nvCxnSpPr>
        <xdr:cNvPr id="302" name="直線コネクタ 301">
          <a:extLst>
            <a:ext uri="{FF2B5EF4-FFF2-40B4-BE49-F238E27FC236}">
              <a16:creationId xmlns:a16="http://schemas.microsoft.com/office/drawing/2014/main" id="{DEE7B029-ED50-4A72-8241-83E83B218E7C}"/>
            </a:ext>
          </a:extLst>
        </xdr:cNvPr>
        <xdr:cNvCxnSpPr/>
      </xdr:nvCxnSpPr>
      <xdr:spPr>
        <a:xfrm>
          <a:off x="2908300" y="13468350"/>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170180</xdr:rowOff>
    </xdr:from>
    <xdr:to>
      <xdr:col>10</xdr:col>
      <xdr:colOff>165100</xdr:colOff>
      <xdr:row>78</xdr:row>
      <xdr:rowOff>100330</xdr:rowOff>
    </xdr:to>
    <xdr:sp macro="" textlink="">
      <xdr:nvSpPr>
        <xdr:cNvPr id="303" name="楕円 302">
          <a:extLst>
            <a:ext uri="{FF2B5EF4-FFF2-40B4-BE49-F238E27FC236}">
              <a16:creationId xmlns:a16="http://schemas.microsoft.com/office/drawing/2014/main" id="{3261069D-033B-41EE-8874-709670FF6A39}"/>
            </a:ext>
          </a:extLst>
        </xdr:cNvPr>
        <xdr:cNvSpPr/>
      </xdr:nvSpPr>
      <xdr:spPr>
        <a:xfrm>
          <a:off x="1968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49530</xdr:rowOff>
    </xdr:from>
    <xdr:to>
      <xdr:col>15</xdr:col>
      <xdr:colOff>50800</xdr:colOff>
      <xdr:row>78</xdr:row>
      <xdr:rowOff>95250</xdr:rowOff>
    </xdr:to>
    <xdr:cxnSp macro="">
      <xdr:nvCxnSpPr>
        <xdr:cNvPr id="304" name="直線コネクタ 303">
          <a:extLst>
            <a:ext uri="{FF2B5EF4-FFF2-40B4-BE49-F238E27FC236}">
              <a16:creationId xmlns:a16="http://schemas.microsoft.com/office/drawing/2014/main" id="{216B73FC-0380-423A-B82C-EC577BCA4AF4}"/>
            </a:ext>
          </a:extLst>
        </xdr:cNvPr>
        <xdr:cNvCxnSpPr/>
      </xdr:nvCxnSpPr>
      <xdr:spPr>
        <a:xfrm>
          <a:off x="2019300" y="134226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124461</xdr:rowOff>
    </xdr:from>
    <xdr:to>
      <xdr:col>6</xdr:col>
      <xdr:colOff>38100</xdr:colOff>
      <xdr:row>78</xdr:row>
      <xdr:rowOff>54611</xdr:rowOff>
    </xdr:to>
    <xdr:sp macro="" textlink="">
      <xdr:nvSpPr>
        <xdr:cNvPr id="305" name="楕円 304">
          <a:extLst>
            <a:ext uri="{FF2B5EF4-FFF2-40B4-BE49-F238E27FC236}">
              <a16:creationId xmlns:a16="http://schemas.microsoft.com/office/drawing/2014/main" id="{64E20F8E-010F-4B1A-8D54-BE58B527D52F}"/>
            </a:ext>
          </a:extLst>
        </xdr:cNvPr>
        <xdr:cNvSpPr/>
      </xdr:nvSpPr>
      <xdr:spPr>
        <a:xfrm>
          <a:off x="1079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3811</xdr:rowOff>
    </xdr:from>
    <xdr:to>
      <xdr:col>10</xdr:col>
      <xdr:colOff>114300</xdr:colOff>
      <xdr:row>78</xdr:row>
      <xdr:rowOff>49530</xdr:rowOff>
    </xdr:to>
    <xdr:cxnSp macro="">
      <xdr:nvCxnSpPr>
        <xdr:cNvPr id="306" name="直線コネクタ 305">
          <a:extLst>
            <a:ext uri="{FF2B5EF4-FFF2-40B4-BE49-F238E27FC236}">
              <a16:creationId xmlns:a16="http://schemas.microsoft.com/office/drawing/2014/main" id="{F3E6F622-34D4-4EEA-844A-BFEF0C6442CE}"/>
            </a:ext>
          </a:extLst>
        </xdr:cNvPr>
        <xdr:cNvCxnSpPr/>
      </xdr:nvCxnSpPr>
      <xdr:spPr>
        <a:xfrm>
          <a:off x="1130300" y="133769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132605</xdr:rowOff>
    </xdr:from>
    <xdr:ext cx="405111" cy="259045"/>
    <xdr:sp macro="" textlink="">
      <xdr:nvSpPr>
        <xdr:cNvPr id="307" name="n_1aveValue【福祉施設】&#10;有形固定資産減価償却率">
          <a:extLst>
            <a:ext uri="{FF2B5EF4-FFF2-40B4-BE49-F238E27FC236}">
              <a16:creationId xmlns:a16="http://schemas.microsoft.com/office/drawing/2014/main" id="{F74FA212-EE68-4124-9013-FC16FA0ED5A7}"/>
            </a:ext>
          </a:extLst>
        </xdr:cNvPr>
        <xdr:cNvSpPr txBox="1"/>
      </xdr:nvSpPr>
      <xdr:spPr>
        <a:xfrm>
          <a:off x="3582044" y="1384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105173</xdr:rowOff>
    </xdr:from>
    <xdr:ext cx="405111" cy="259045"/>
    <xdr:sp macro="" textlink="">
      <xdr:nvSpPr>
        <xdr:cNvPr id="308" name="n_2aveValue【福祉施設】&#10;有形固定資産減価償却率">
          <a:extLst>
            <a:ext uri="{FF2B5EF4-FFF2-40B4-BE49-F238E27FC236}">
              <a16:creationId xmlns:a16="http://schemas.microsoft.com/office/drawing/2014/main" id="{6F45FAEC-9067-4894-BBFE-3E2274B8B84B}"/>
            </a:ext>
          </a:extLst>
        </xdr:cNvPr>
        <xdr:cNvSpPr txBox="1"/>
      </xdr:nvSpPr>
      <xdr:spPr>
        <a:xfrm>
          <a:off x="27057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68597</xdr:rowOff>
    </xdr:from>
    <xdr:ext cx="405111" cy="259045"/>
    <xdr:sp macro="" textlink="">
      <xdr:nvSpPr>
        <xdr:cNvPr id="309" name="n_3aveValue【福祉施設】&#10;有形固定資産減価償却率">
          <a:extLst>
            <a:ext uri="{FF2B5EF4-FFF2-40B4-BE49-F238E27FC236}">
              <a16:creationId xmlns:a16="http://schemas.microsoft.com/office/drawing/2014/main" id="{7F0A9690-659B-4C6D-BCDB-C2983D0D2102}"/>
            </a:ext>
          </a:extLst>
        </xdr:cNvPr>
        <xdr:cNvSpPr txBox="1"/>
      </xdr:nvSpPr>
      <xdr:spPr>
        <a:xfrm>
          <a:off x="1816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32021</xdr:rowOff>
    </xdr:from>
    <xdr:ext cx="405111" cy="259045"/>
    <xdr:sp macro="" textlink="">
      <xdr:nvSpPr>
        <xdr:cNvPr id="310" name="n_4aveValue【福祉施設】&#10;有形固定資産減価償却率">
          <a:extLst>
            <a:ext uri="{FF2B5EF4-FFF2-40B4-BE49-F238E27FC236}">
              <a16:creationId xmlns:a16="http://schemas.microsoft.com/office/drawing/2014/main" id="{ACBF144D-9013-4461-8562-C83294A16C37}"/>
            </a:ext>
          </a:extLst>
        </xdr:cNvPr>
        <xdr:cNvSpPr txBox="1"/>
      </xdr:nvSpPr>
      <xdr:spPr>
        <a:xfrm>
          <a:off x="927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119142</xdr:rowOff>
    </xdr:from>
    <xdr:ext cx="405111" cy="259045"/>
    <xdr:sp macro="" textlink="">
      <xdr:nvSpPr>
        <xdr:cNvPr id="311" name="n_1mainValue【福祉施設】&#10;有形固定資産減価償却率">
          <a:extLst>
            <a:ext uri="{FF2B5EF4-FFF2-40B4-BE49-F238E27FC236}">
              <a16:creationId xmlns:a16="http://schemas.microsoft.com/office/drawing/2014/main" id="{85C8889E-A868-4CB7-B92C-025CE9E5A959}"/>
            </a:ext>
          </a:extLst>
        </xdr:cNvPr>
        <xdr:cNvSpPr txBox="1"/>
      </xdr:nvSpPr>
      <xdr:spPr>
        <a:xfrm>
          <a:off x="3582044" y="1332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162577</xdr:rowOff>
    </xdr:from>
    <xdr:ext cx="405111" cy="259045"/>
    <xdr:sp macro="" textlink="">
      <xdr:nvSpPr>
        <xdr:cNvPr id="312" name="n_2mainValue【福祉施設】&#10;有形固定資産減価償却率">
          <a:extLst>
            <a:ext uri="{FF2B5EF4-FFF2-40B4-BE49-F238E27FC236}">
              <a16:creationId xmlns:a16="http://schemas.microsoft.com/office/drawing/2014/main" id="{BB802D71-F19C-40A0-978E-2E76539707C6}"/>
            </a:ext>
          </a:extLst>
        </xdr:cNvPr>
        <xdr:cNvSpPr txBox="1"/>
      </xdr:nvSpPr>
      <xdr:spPr>
        <a:xfrm>
          <a:off x="270574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116857</xdr:rowOff>
    </xdr:from>
    <xdr:ext cx="405111" cy="259045"/>
    <xdr:sp macro="" textlink="">
      <xdr:nvSpPr>
        <xdr:cNvPr id="313" name="n_3mainValue【福祉施設】&#10;有形固定資産減価償却率">
          <a:extLst>
            <a:ext uri="{FF2B5EF4-FFF2-40B4-BE49-F238E27FC236}">
              <a16:creationId xmlns:a16="http://schemas.microsoft.com/office/drawing/2014/main" id="{22B8EAC9-8B3B-44D5-A177-26A3AA95B13A}"/>
            </a:ext>
          </a:extLst>
        </xdr:cNvPr>
        <xdr:cNvSpPr txBox="1"/>
      </xdr:nvSpPr>
      <xdr:spPr>
        <a:xfrm>
          <a:off x="1816744" y="1314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71138</xdr:rowOff>
    </xdr:from>
    <xdr:ext cx="405111" cy="259045"/>
    <xdr:sp macro="" textlink="">
      <xdr:nvSpPr>
        <xdr:cNvPr id="314" name="n_4mainValue【福祉施設】&#10;有形固定資産減価償却率">
          <a:extLst>
            <a:ext uri="{FF2B5EF4-FFF2-40B4-BE49-F238E27FC236}">
              <a16:creationId xmlns:a16="http://schemas.microsoft.com/office/drawing/2014/main" id="{30A12C90-E753-4715-877B-28394D918DF7}"/>
            </a:ext>
          </a:extLst>
        </xdr:cNvPr>
        <xdr:cNvSpPr txBox="1"/>
      </xdr:nvSpPr>
      <xdr:spPr>
        <a:xfrm>
          <a:off x="927744" y="1310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5EE7AE54-0A28-452C-B57E-A59ACA21CFF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F762D48E-5175-411B-9C45-53568FECAE5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D6005FDA-E14B-46CA-8159-B2DBE8BE3F4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F3281237-75F3-4AFD-96C6-CE219F083BB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6A048B5E-B4A7-40A2-B904-9128D00842D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F973D2A7-BB2A-4A27-8CEB-20C82B1DCBC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53237087-D1F2-4D2D-9440-70FB7CCC1C8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74480A77-88F9-4313-8E87-0C2BE16DF74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4DDD3F0D-A4E4-4875-AF71-7EE6C72277D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6A8E6D46-9C52-4EBB-9E5B-A03EAC9A626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6A6AF22F-C37F-4020-895F-A93A078C79B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321BF34D-11A8-41DD-B027-CA00BFF275E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D47A9E24-F79C-4E53-9B59-B543878C355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713A090D-065A-42AC-BA8B-A79243226FFF}"/>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0B1179AC-B554-4929-8EDC-E6D3E7DC531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84BCE336-FE0B-4CE8-A770-8ACF1454185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7AC92F09-5CEE-4FF2-99BF-6434AF2DAD1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744B9911-F04D-43B0-B534-D44C7C6E992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65024DF4-6993-4966-945C-D62EBC3FD87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5679C46B-F7D0-489F-B877-BABBEDA3AA61}"/>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85969E8C-2DF4-4611-BD0C-B31C7FA6D4F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3B72323C-ED99-434F-8F2A-12EDD15B642A}"/>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D2B02F36-EB7C-43F6-8AE8-690801415A7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4631C253-FDD4-4A7B-8479-9C5F09564C5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ACE7031A-00F5-41D6-8F72-FFF0145339C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BBA7819D-917F-427C-B627-0C8A0632D6CF}"/>
            </a:ext>
          </a:extLst>
        </xdr:cNvPr>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AE73B0F8-21B5-41A3-83DA-0012109EACCA}"/>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A03FC244-F20E-41A9-AC9B-04EA044A06DC}"/>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0B476E78-DEFE-4F54-852B-6814995E32D1}"/>
            </a:ext>
          </a:extLst>
        </xdr:cNvPr>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56F9EC86-D42F-496A-AE4E-69F67C994CD8}"/>
            </a:ext>
          </a:extLst>
        </xdr:cNvPr>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07F92823-84F9-4C46-B599-53C50C44AE42}"/>
            </a:ext>
          </a:extLst>
        </xdr:cNvPr>
        <xdr:cNvSpPr txBox="1"/>
      </xdr:nvSpPr>
      <xdr:spPr>
        <a:xfrm>
          <a:off x="10515600" y="1414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D290AE96-8E3A-4249-9952-E8895C131AE0}"/>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6C83EAC5-2180-4C4A-AF68-0F955B847603}"/>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EA391487-8971-438C-BE0F-D36410EB19CC}"/>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EFAC7C97-00D1-4AA3-A228-A8C703837D40}"/>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541F5BB9-21D0-4A4B-8EA6-6D45101F2871}"/>
            </a:ext>
          </a:extLst>
        </xdr:cNvPr>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7C9A32A-4A98-48B5-A861-07625E07E9C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C8D9733-4E5E-4CCC-8316-3600323CEB0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5667FAD-6DE0-4382-8702-E76B83940DE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ED2E559-9A8D-4876-A86B-3A3997B099E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CC8CB12-71E6-4763-88EA-D01E63EC74D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56" name="楕円 355">
          <a:extLst>
            <a:ext uri="{FF2B5EF4-FFF2-40B4-BE49-F238E27FC236}">
              <a16:creationId xmlns:a16="http://schemas.microsoft.com/office/drawing/2014/main" id="{602BF53F-C127-4822-B291-AD7D9235D42A}"/>
            </a:ext>
          </a:extLst>
        </xdr:cNvPr>
        <xdr:cNvSpPr/>
      </xdr:nvSpPr>
      <xdr:spPr>
        <a:xfrm>
          <a:off x="10426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80027</xdr:rowOff>
    </xdr:from>
    <xdr:ext cx="469744" cy="259045"/>
    <xdr:sp macro="" textlink="">
      <xdr:nvSpPr>
        <xdr:cNvPr id="357" name="【福祉施設】&#10;一人当たり面積該当値テキスト">
          <a:extLst>
            <a:ext uri="{FF2B5EF4-FFF2-40B4-BE49-F238E27FC236}">
              <a16:creationId xmlns:a16="http://schemas.microsoft.com/office/drawing/2014/main" id="{329D122E-43B3-4750-8E4E-74ED36ED77CD}"/>
            </a:ext>
          </a:extLst>
        </xdr:cNvPr>
        <xdr:cNvSpPr txBox="1"/>
      </xdr:nvSpPr>
      <xdr:spPr>
        <a:xfrm>
          <a:off x="10515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164193</xdr:rowOff>
    </xdr:from>
    <xdr:to>
      <xdr:col>50</xdr:col>
      <xdr:colOff>165100</xdr:colOff>
      <xdr:row>84</xdr:row>
      <xdr:rowOff>94343</xdr:rowOff>
    </xdr:to>
    <xdr:sp macro="" textlink="">
      <xdr:nvSpPr>
        <xdr:cNvPr id="358" name="楕円 357">
          <a:extLst>
            <a:ext uri="{FF2B5EF4-FFF2-40B4-BE49-F238E27FC236}">
              <a16:creationId xmlns:a16="http://schemas.microsoft.com/office/drawing/2014/main" id="{449E2DB3-AB4D-44F3-98F3-01ABE62FE326}"/>
            </a:ext>
          </a:extLst>
        </xdr:cNvPr>
        <xdr:cNvSpPr/>
      </xdr:nvSpPr>
      <xdr:spPr>
        <a:xfrm>
          <a:off x="9588500" y="143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43543</xdr:rowOff>
    </xdr:from>
    <xdr:to>
      <xdr:col>55</xdr:col>
      <xdr:colOff>0</xdr:colOff>
      <xdr:row>84</xdr:row>
      <xdr:rowOff>152400</xdr:rowOff>
    </xdr:to>
    <xdr:cxnSp macro="">
      <xdr:nvCxnSpPr>
        <xdr:cNvPr id="359" name="直線コネクタ 358">
          <a:extLst>
            <a:ext uri="{FF2B5EF4-FFF2-40B4-BE49-F238E27FC236}">
              <a16:creationId xmlns:a16="http://schemas.microsoft.com/office/drawing/2014/main" id="{850399E8-2C69-4C3B-A324-D7AE79088DD7}"/>
            </a:ext>
          </a:extLst>
        </xdr:cNvPr>
        <xdr:cNvCxnSpPr/>
      </xdr:nvCxnSpPr>
      <xdr:spPr>
        <a:xfrm>
          <a:off x="9639300" y="144453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60" name="楕円 359">
          <a:extLst>
            <a:ext uri="{FF2B5EF4-FFF2-40B4-BE49-F238E27FC236}">
              <a16:creationId xmlns:a16="http://schemas.microsoft.com/office/drawing/2014/main" id="{65C9167B-EA19-45D9-9451-7EE58B7A5E03}"/>
            </a:ext>
          </a:extLst>
        </xdr:cNvPr>
        <xdr:cNvSpPr/>
      </xdr:nvSpPr>
      <xdr:spPr>
        <a:xfrm>
          <a:off x="8699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38100</xdr:rowOff>
    </xdr:from>
    <xdr:to>
      <xdr:col>50</xdr:col>
      <xdr:colOff>114300</xdr:colOff>
      <xdr:row>84</xdr:row>
      <xdr:rowOff>43543</xdr:rowOff>
    </xdr:to>
    <xdr:cxnSp macro="">
      <xdr:nvCxnSpPr>
        <xdr:cNvPr id="361" name="直線コネクタ 360">
          <a:extLst>
            <a:ext uri="{FF2B5EF4-FFF2-40B4-BE49-F238E27FC236}">
              <a16:creationId xmlns:a16="http://schemas.microsoft.com/office/drawing/2014/main" id="{9DEC214A-9CAB-42E3-9AFD-62A9B97A05CB}"/>
            </a:ext>
          </a:extLst>
        </xdr:cNvPr>
        <xdr:cNvCxnSpPr/>
      </xdr:nvCxnSpPr>
      <xdr:spPr>
        <a:xfrm>
          <a:off x="8750300" y="14097000"/>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19957</xdr:rowOff>
    </xdr:from>
    <xdr:to>
      <xdr:col>41</xdr:col>
      <xdr:colOff>101600</xdr:colOff>
      <xdr:row>82</xdr:row>
      <xdr:rowOff>121557</xdr:rowOff>
    </xdr:to>
    <xdr:sp macro="" textlink="">
      <xdr:nvSpPr>
        <xdr:cNvPr id="362" name="楕円 361">
          <a:extLst>
            <a:ext uri="{FF2B5EF4-FFF2-40B4-BE49-F238E27FC236}">
              <a16:creationId xmlns:a16="http://schemas.microsoft.com/office/drawing/2014/main" id="{03923FD9-77E5-40FD-A6EA-3B2C997899EC}"/>
            </a:ext>
          </a:extLst>
        </xdr:cNvPr>
        <xdr:cNvSpPr/>
      </xdr:nvSpPr>
      <xdr:spPr>
        <a:xfrm>
          <a:off x="7810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38100</xdr:rowOff>
    </xdr:from>
    <xdr:to>
      <xdr:col>45</xdr:col>
      <xdr:colOff>177800</xdr:colOff>
      <xdr:row>82</xdr:row>
      <xdr:rowOff>70757</xdr:rowOff>
    </xdr:to>
    <xdr:cxnSp macro="">
      <xdr:nvCxnSpPr>
        <xdr:cNvPr id="363" name="直線コネクタ 362">
          <a:extLst>
            <a:ext uri="{FF2B5EF4-FFF2-40B4-BE49-F238E27FC236}">
              <a16:creationId xmlns:a16="http://schemas.microsoft.com/office/drawing/2014/main" id="{0271CC7D-3AF7-4872-AF29-79F931A8D137}"/>
            </a:ext>
          </a:extLst>
        </xdr:cNvPr>
        <xdr:cNvCxnSpPr/>
      </xdr:nvCxnSpPr>
      <xdr:spPr>
        <a:xfrm flipV="1">
          <a:off x="7861300" y="1409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30843</xdr:rowOff>
    </xdr:from>
    <xdr:to>
      <xdr:col>36</xdr:col>
      <xdr:colOff>165100</xdr:colOff>
      <xdr:row>82</xdr:row>
      <xdr:rowOff>132443</xdr:rowOff>
    </xdr:to>
    <xdr:sp macro="" textlink="">
      <xdr:nvSpPr>
        <xdr:cNvPr id="364" name="楕円 363">
          <a:extLst>
            <a:ext uri="{FF2B5EF4-FFF2-40B4-BE49-F238E27FC236}">
              <a16:creationId xmlns:a16="http://schemas.microsoft.com/office/drawing/2014/main" id="{D4E7EC8B-F159-4A49-ABFF-E3998C8C26EE}"/>
            </a:ext>
          </a:extLst>
        </xdr:cNvPr>
        <xdr:cNvSpPr/>
      </xdr:nvSpPr>
      <xdr:spPr>
        <a:xfrm>
          <a:off x="6921500" y="1408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70757</xdr:rowOff>
    </xdr:from>
    <xdr:to>
      <xdr:col>41</xdr:col>
      <xdr:colOff>50800</xdr:colOff>
      <xdr:row>82</xdr:row>
      <xdr:rowOff>81643</xdr:rowOff>
    </xdr:to>
    <xdr:cxnSp macro="">
      <xdr:nvCxnSpPr>
        <xdr:cNvPr id="365" name="直線コネクタ 364">
          <a:extLst>
            <a:ext uri="{FF2B5EF4-FFF2-40B4-BE49-F238E27FC236}">
              <a16:creationId xmlns:a16="http://schemas.microsoft.com/office/drawing/2014/main" id="{63D07954-2208-420C-B0B0-EBFC189B3C95}"/>
            </a:ext>
          </a:extLst>
        </xdr:cNvPr>
        <xdr:cNvCxnSpPr/>
      </xdr:nvCxnSpPr>
      <xdr:spPr>
        <a:xfrm flipV="1">
          <a:off x="6972300" y="141296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FF020154-1C0B-4A7B-8AD1-FD8C808589A4}"/>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67" name="n_2aveValue【福祉施設】&#10;一人当たり面積">
          <a:extLst>
            <a:ext uri="{FF2B5EF4-FFF2-40B4-BE49-F238E27FC236}">
              <a16:creationId xmlns:a16="http://schemas.microsoft.com/office/drawing/2014/main" id="{79A41BF7-D751-4517-8AB9-4B5C135A415B}"/>
            </a:ext>
          </a:extLst>
        </xdr:cNvPr>
        <xdr:cNvSpPr txBox="1"/>
      </xdr:nvSpPr>
      <xdr:spPr>
        <a:xfrm>
          <a:off x="8515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68" name="n_3aveValue【福祉施設】&#10;一人当たり面積">
          <a:extLst>
            <a:ext uri="{FF2B5EF4-FFF2-40B4-BE49-F238E27FC236}">
              <a16:creationId xmlns:a16="http://schemas.microsoft.com/office/drawing/2014/main" id="{4D7582A0-D502-4758-8C5D-9A376888CF25}"/>
            </a:ext>
          </a:extLst>
        </xdr:cNvPr>
        <xdr:cNvSpPr txBox="1"/>
      </xdr:nvSpPr>
      <xdr:spPr>
        <a:xfrm>
          <a:off x="7626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169834</xdr:rowOff>
    </xdr:from>
    <xdr:ext cx="469744" cy="259045"/>
    <xdr:sp macro="" textlink="">
      <xdr:nvSpPr>
        <xdr:cNvPr id="369" name="n_4aveValue【福祉施設】&#10;一人当たり面積">
          <a:extLst>
            <a:ext uri="{FF2B5EF4-FFF2-40B4-BE49-F238E27FC236}">
              <a16:creationId xmlns:a16="http://schemas.microsoft.com/office/drawing/2014/main" id="{D11FE9A3-0345-4925-A921-E15217A920FE}"/>
            </a:ext>
          </a:extLst>
        </xdr:cNvPr>
        <xdr:cNvSpPr txBox="1"/>
      </xdr:nvSpPr>
      <xdr:spPr>
        <a:xfrm>
          <a:off x="6737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85470</xdr:rowOff>
    </xdr:from>
    <xdr:ext cx="469744" cy="259045"/>
    <xdr:sp macro="" textlink="">
      <xdr:nvSpPr>
        <xdr:cNvPr id="370" name="n_1mainValue【福祉施設】&#10;一人当たり面積">
          <a:extLst>
            <a:ext uri="{FF2B5EF4-FFF2-40B4-BE49-F238E27FC236}">
              <a16:creationId xmlns:a16="http://schemas.microsoft.com/office/drawing/2014/main" id="{96A0325D-66DE-4402-AEC5-D3358C57F0E0}"/>
            </a:ext>
          </a:extLst>
        </xdr:cNvPr>
        <xdr:cNvSpPr txBox="1"/>
      </xdr:nvSpPr>
      <xdr:spPr>
        <a:xfrm>
          <a:off x="9391727" y="144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71" name="n_2mainValue【福祉施設】&#10;一人当たり面積">
          <a:extLst>
            <a:ext uri="{FF2B5EF4-FFF2-40B4-BE49-F238E27FC236}">
              <a16:creationId xmlns:a16="http://schemas.microsoft.com/office/drawing/2014/main" id="{E4CAD9B2-389C-4B70-A1A0-FA50B48A9F35}"/>
            </a:ext>
          </a:extLst>
        </xdr:cNvPr>
        <xdr:cNvSpPr txBox="1"/>
      </xdr:nvSpPr>
      <xdr:spPr>
        <a:xfrm>
          <a:off x="8515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138084</xdr:rowOff>
    </xdr:from>
    <xdr:ext cx="469744" cy="259045"/>
    <xdr:sp macro="" textlink="">
      <xdr:nvSpPr>
        <xdr:cNvPr id="372" name="n_3mainValue【福祉施設】&#10;一人当たり面積">
          <a:extLst>
            <a:ext uri="{FF2B5EF4-FFF2-40B4-BE49-F238E27FC236}">
              <a16:creationId xmlns:a16="http://schemas.microsoft.com/office/drawing/2014/main" id="{CF2BB3D0-D9CC-417B-8326-BFC0B27DD204}"/>
            </a:ext>
          </a:extLst>
        </xdr:cNvPr>
        <xdr:cNvSpPr txBox="1"/>
      </xdr:nvSpPr>
      <xdr:spPr>
        <a:xfrm>
          <a:off x="7626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148970</xdr:rowOff>
    </xdr:from>
    <xdr:ext cx="469744" cy="259045"/>
    <xdr:sp macro="" textlink="">
      <xdr:nvSpPr>
        <xdr:cNvPr id="373" name="n_4mainValue【福祉施設】&#10;一人当たり面積">
          <a:extLst>
            <a:ext uri="{FF2B5EF4-FFF2-40B4-BE49-F238E27FC236}">
              <a16:creationId xmlns:a16="http://schemas.microsoft.com/office/drawing/2014/main" id="{172D70A3-0D04-40ED-82F6-8C290617E724}"/>
            </a:ext>
          </a:extLst>
        </xdr:cNvPr>
        <xdr:cNvSpPr txBox="1"/>
      </xdr:nvSpPr>
      <xdr:spPr>
        <a:xfrm>
          <a:off x="6737427" y="138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AF045F0C-9023-4BBC-ADB8-37A4605E5FA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8035CF0B-CA9C-46D6-9E46-182FD586E12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8FFD74DF-919B-4CD0-94DD-0F030370E6E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53A4C00B-7655-4B22-8DEB-F14FB51019C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39C886DD-BCE4-4CF9-A641-88E18FA4A17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904AC1D1-53EF-4E82-BB3A-1E0A8B424B0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499F3CCE-94E7-4DA5-908B-15CFCDDBC8E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F77856F7-5BF1-446E-B879-85A76AF493E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D0F475E5-B10A-46FD-93BE-E56B6211B56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69FA99D4-DC91-4808-8B61-B4223D76FEB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6623E71A-4DD4-42CC-8463-879873E6A25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312EA0E3-34EA-4B56-8CBA-9109FC4EE43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12097FD1-7BFC-4DF7-94B3-2A2D0EE06D8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EF4F40FB-C743-4D14-8EF8-9D68B7FA8EB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2085DEB5-C108-4BC5-8EEB-64D41C1F08E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354CEFC8-E708-439D-AA72-69059EF53D1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F81F5FC7-0430-41D9-BE1F-AA01B44A40D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98CAC8E9-5EE7-47C5-8964-5B40CA2B39D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827AA57A-DAE7-42A6-9874-8D7FF2776D5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86B15773-4CA4-4B01-A15C-AD57A6EB6C25}"/>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6DEB9437-F62E-4815-BA8A-EF79167395A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12A1EC01-D673-4390-8CB8-8C407053D6A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C9DB1E45-3F68-47DC-A52C-CCD97357BF89}"/>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DCD4F36E-6A92-4A4A-A591-68CCF15F869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EE302559-FEBD-49EA-88B6-21B043020E23}"/>
            </a:ext>
          </a:extLst>
        </xdr:cNvPr>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18DDD856-0E7D-490F-9292-E314F7397D85}"/>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62F22A79-5970-486C-A9AA-A47D49535295}"/>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CC705933-6D2A-47BF-A7A1-17C245B2EF5D}"/>
            </a:ext>
          </a:extLst>
        </xdr:cNvPr>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0E0ECB43-9B22-4E18-8BA2-DE55AD6D5A6F}"/>
            </a:ext>
          </a:extLst>
        </xdr:cNvPr>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B98554CE-47D4-476C-A22D-724AE079C657}"/>
            </a:ext>
          </a:extLst>
        </xdr:cNvPr>
        <xdr:cNvSpPr txBox="1"/>
      </xdr:nvSpPr>
      <xdr:spPr>
        <a:xfrm>
          <a:off x="4673600" y="1756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0947E95A-0BC5-4054-AD34-07DA7AD613F9}"/>
            </a:ext>
          </a:extLst>
        </xdr:cNvPr>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B8B94C71-C6A6-4B3C-83B8-719A51F1A8C3}"/>
            </a:ext>
          </a:extLst>
        </xdr:cNvPr>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42C7BE78-612C-44E0-A9E8-F137C791D097}"/>
            </a:ext>
          </a:extLst>
        </xdr:cNvPr>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D4F47C36-8B7E-4235-8514-5ECC0A98DA05}"/>
            </a:ext>
          </a:extLst>
        </xdr:cNvPr>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C70A4945-B314-42EF-AB6D-56178812351C}"/>
            </a:ext>
          </a:extLst>
        </xdr:cNvPr>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E6FBD3EA-3333-4311-8BF9-B3C63FE52CD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A51B3B31-D1ED-4C05-A98E-6B8E776A927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7F5E8F22-59EF-48FF-90DC-DA27E1BA89E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D4D9A83-C6B4-4A87-AB8E-44DF0B7A46C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B7E174E-CF37-4664-9DC4-5A0034E25B0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14" name="楕円 413">
          <a:extLst>
            <a:ext uri="{FF2B5EF4-FFF2-40B4-BE49-F238E27FC236}">
              <a16:creationId xmlns:a16="http://schemas.microsoft.com/office/drawing/2014/main" id="{F2720AED-1794-44DA-A65C-74D16DA22F60}"/>
            </a:ext>
          </a:extLst>
        </xdr:cNvPr>
        <xdr:cNvSpPr/>
      </xdr:nvSpPr>
      <xdr:spPr>
        <a:xfrm>
          <a:off x="45847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19066</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AD1A6948-629E-425B-BC9C-6D6CDE6F600E}"/>
            </a:ext>
          </a:extLst>
        </xdr:cNvPr>
        <xdr:cNvSpPr txBox="1"/>
      </xdr:nvSpPr>
      <xdr:spPr>
        <a:xfrm>
          <a:off x="4673600"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135907</xdr:rowOff>
    </xdr:from>
    <xdr:ext cx="405111" cy="259045"/>
    <xdr:sp macro="" textlink="">
      <xdr:nvSpPr>
        <xdr:cNvPr id="416" name="n_1aveValue【市民会館】&#10;有形固定資産減価償却率">
          <a:extLst>
            <a:ext uri="{FF2B5EF4-FFF2-40B4-BE49-F238E27FC236}">
              <a16:creationId xmlns:a16="http://schemas.microsoft.com/office/drawing/2014/main" id="{33EAA4A5-EBAD-41B7-B0A7-84CED3F0053C}"/>
            </a:ext>
          </a:extLst>
        </xdr:cNvPr>
        <xdr:cNvSpPr txBox="1"/>
      </xdr:nvSpPr>
      <xdr:spPr>
        <a:xfrm>
          <a:off x="3582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17" name="n_2aveValue【市民会館】&#10;有形固定資産減価償却率">
          <a:extLst>
            <a:ext uri="{FF2B5EF4-FFF2-40B4-BE49-F238E27FC236}">
              <a16:creationId xmlns:a16="http://schemas.microsoft.com/office/drawing/2014/main" id="{3DFC69C7-9FEC-49D2-9F9A-C118B282E517}"/>
            </a:ext>
          </a:extLst>
        </xdr:cNvPr>
        <xdr:cNvSpPr txBox="1"/>
      </xdr:nvSpPr>
      <xdr:spPr>
        <a:xfrm>
          <a:off x="2705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18" name="n_3aveValue【市民会館】&#10;有形固定資産減価償却率">
          <a:extLst>
            <a:ext uri="{FF2B5EF4-FFF2-40B4-BE49-F238E27FC236}">
              <a16:creationId xmlns:a16="http://schemas.microsoft.com/office/drawing/2014/main" id="{08058A43-9EB1-49DA-92CB-42BB3DA7F7BD}"/>
            </a:ext>
          </a:extLst>
        </xdr:cNvPr>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19" name="n_4aveValue【市民会館】&#10;有形固定資産減価償却率">
          <a:extLst>
            <a:ext uri="{FF2B5EF4-FFF2-40B4-BE49-F238E27FC236}">
              <a16:creationId xmlns:a16="http://schemas.microsoft.com/office/drawing/2014/main" id="{56952331-7A5A-4FCF-A2D6-4383619AA5F0}"/>
            </a:ext>
          </a:extLst>
        </xdr:cNvPr>
        <xdr:cNvSpPr txBox="1"/>
      </xdr:nvSpPr>
      <xdr:spPr>
        <a:xfrm>
          <a:off x="927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0" name="正方形/長方形 419">
          <a:extLst>
            <a:ext uri="{FF2B5EF4-FFF2-40B4-BE49-F238E27FC236}">
              <a16:creationId xmlns:a16="http://schemas.microsoft.com/office/drawing/2014/main" id="{8943755E-D926-409C-94E5-7AAA93B1023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1" name="正方形/長方形 420">
          <a:extLst>
            <a:ext uri="{FF2B5EF4-FFF2-40B4-BE49-F238E27FC236}">
              <a16:creationId xmlns:a16="http://schemas.microsoft.com/office/drawing/2014/main" id="{AEE87B4A-89EB-43FC-861E-FF05FC6BB7C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2" name="正方形/長方形 421">
          <a:extLst>
            <a:ext uri="{FF2B5EF4-FFF2-40B4-BE49-F238E27FC236}">
              <a16:creationId xmlns:a16="http://schemas.microsoft.com/office/drawing/2014/main" id="{3FBC3C0A-20D6-4694-A44E-AF00D2B9FC9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3" name="正方形/長方形 422">
          <a:extLst>
            <a:ext uri="{FF2B5EF4-FFF2-40B4-BE49-F238E27FC236}">
              <a16:creationId xmlns:a16="http://schemas.microsoft.com/office/drawing/2014/main" id="{945A5E29-5CC4-40DE-A411-4B0A23AA935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4" name="正方形/長方形 423">
          <a:extLst>
            <a:ext uri="{FF2B5EF4-FFF2-40B4-BE49-F238E27FC236}">
              <a16:creationId xmlns:a16="http://schemas.microsoft.com/office/drawing/2014/main" id="{760638E9-D818-49F7-846D-83308C3F68F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5" name="正方形/長方形 424">
          <a:extLst>
            <a:ext uri="{FF2B5EF4-FFF2-40B4-BE49-F238E27FC236}">
              <a16:creationId xmlns:a16="http://schemas.microsoft.com/office/drawing/2014/main" id="{B9DD5407-7279-4CB1-B7CB-89C8CE4CCDE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6" name="正方形/長方形 425">
          <a:extLst>
            <a:ext uri="{FF2B5EF4-FFF2-40B4-BE49-F238E27FC236}">
              <a16:creationId xmlns:a16="http://schemas.microsoft.com/office/drawing/2014/main" id="{3CBDC5DC-A870-428F-8236-AF3147A46C1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7" name="正方形/長方形 426">
          <a:extLst>
            <a:ext uri="{FF2B5EF4-FFF2-40B4-BE49-F238E27FC236}">
              <a16:creationId xmlns:a16="http://schemas.microsoft.com/office/drawing/2014/main" id="{77B47D95-9BD2-43C8-BC3E-D041957F963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8" name="テキスト ボックス 427">
          <a:extLst>
            <a:ext uri="{FF2B5EF4-FFF2-40B4-BE49-F238E27FC236}">
              <a16:creationId xmlns:a16="http://schemas.microsoft.com/office/drawing/2014/main" id="{9C07D082-5F85-479C-A77C-A97BBADF145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9" name="直線コネクタ 428">
          <a:extLst>
            <a:ext uri="{FF2B5EF4-FFF2-40B4-BE49-F238E27FC236}">
              <a16:creationId xmlns:a16="http://schemas.microsoft.com/office/drawing/2014/main" id="{A171AF87-3F4C-4F57-9912-9A12BC7C0B3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30" name="直線コネクタ 429">
          <a:extLst>
            <a:ext uri="{FF2B5EF4-FFF2-40B4-BE49-F238E27FC236}">
              <a16:creationId xmlns:a16="http://schemas.microsoft.com/office/drawing/2014/main" id="{F6F0E2A0-EE99-48B2-95E7-A505FE70A2D4}"/>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31" name="テキスト ボックス 430">
          <a:extLst>
            <a:ext uri="{FF2B5EF4-FFF2-40B4-BE49-F238E27FC236}">
              <a16:creationId xmlns:a16="http://schemas.microsoft.com/office/drawing/2014/main" id="{F9B4A3EE-AFB3-47B0-B4F0-6954082B67EA}"/>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2" name="直線コネクタ 431">
          <a:extLst>
            <a:ext uri="{FF2B5EF4-FFF2-40B4-BE49-F238E27FC236}">
              <a16:creationId xmlns:a16="http://schemas.microsoft.com/office/drawing/2014/main" id="{6993A8F5-36D0-45AA-ACC2-A0CB05B3995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3" name="テキスト ボックス 432">
          <a:extLst>
            <a:ext uri="{FF2B5EF4-FFF2-40B4-BE49-F238E27FC236}">
              <a16:creationId xmlns:a16="http://schemas.microsoft.com/office/drawing/2014/main" id="{58D0AF66-5542-44C5-AC01-6E51C172936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34" name="直線コネクタ 433">
          <a:extLst>
            <a:ext uri="{FF2B5EF4-FFF2-40B4-BE49-F238E27FC236}">
              <a16:creationId xmlns:a16="http://schemas.microsoft.com/office/drawing/2014/main" id="{CD4C7695-4D68-4085-9163-4B3A784A3743}"/>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35" name="テキスト ボックス 434">
          <a:extLst>
            <a:ext uri="{FF2B5EF4-FFF2-40B4-BE49-F238E27FC236}">
              <a16:creationId xmlns:a16="http://schemas.microsoft.com/office/drawing/2014/main" id="{FE1144B5-76B9-4B7F-A995-B3F65A8DA1C3}"/>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a:extLst>
            <a:ext uri="{FF2B5EF4-FFF2-40B4-BE49-F238E27FC236}">
              <a16:creationId xmlns:a16="http://schemas.microsoft.com/office/drawing/2014/main" id="{24D0BA15-491D-46C5-99CB-B199AD11F39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7" name="テキスト ボックス 436">
          <a:extLst>
            <a:ext uri="{FF2B5EF4-FFF2-40B4-BE49-F238E27FC236}">
              <a16:creationId xmlns:a16="http://schemas.microsoft.com/office/drawing/2014/main" id="{EF118C55-4812-43D5-8FB7-D55E22439EE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市民会館】&#10;一人当たり面積グラフ枠">
          <a:extLst>
            <a:ext uri="{FF2B5EF4-FFF2-40B4-BE49-F238E27FC236}">
              <a16:creationId xmlns:a16="http://schemas.microsoft.com/office/drawing/2014/main" id="{6EB3B25E-EEB8-4F62-82D4-9DAC4658967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39" name="直線コネクタ 438">
          <a:extLst>
            <a:ext uri="{FF2B5EF4-FFF2-40B4-BE49-F238E27FC236}">
              <a16:creationId xmlns:a16="http://schemas.microsoft.com/office/drawing/2014/main" id="{E5DB91F3-977E-453D-9D07-DBE85096B8DC}"/>
            </a:ext>
          </a:extLst>
        </xdr:cNvPr>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40" name="【市民会館】&#10;一人当たり面積最小値テキスト">
          <a:extLst>
            <a:ext uri="{FF2B5EF4-FFF2-40B4-BE49-F238E27FC236}">
              <a16:creationId xmlns:a16="http://schemas.microsoft.com/office/drawing/2014/main" id="{C262C651-BE68-4FE6-A28D-43592AB5C55E}"/>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41" name="直線コネクタ 440">
          <a:extLst>
            <a:ext uri="{FF2B5EF4-FFF2-40B4-BE49-F238E27FC236}">
              <a16:creationId xmlns:a16="http://schemas.microsoft.com/office/drawing/2014/main" id="{8DD387EA-29E2-41A0-992C-F2E6250092CC}"/>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42" name="【市民会館】&#10;一人当たり面積最大値テキスト">
          <a:extLst>
            <a:ext uri="{FF2B5EF4-FFF2-40B4-BE49-F238E27FC236}">
              <a16:creationId xmlns:a16="http://schemas.microsoft.com/office/drawing/2014/main" id="{EFBEF233-660A-4D76-AF3B-B604AB01A511}"/>
            </a:ext>
          </a:extLst>
        </xdr:cNvPr>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43" name="直線コネクタ 442">
          <a:extLst>
            <a:ext uri="{FF2B5EF4-FFF2-40B4-BE49-F238E27FC236}">
              <a16:creationId xmlns:a16="http://schemas.microsoft.com/office/drawing/2014/main" id="{B0F6082D-F0FA-4A9F-9ACE-E3318C6FED7A}"/>
            </a:ext>
          </a:extLst>
        </xdr:cNvPr>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44" name="【市民会館】&#10;一人当たり面積平均値テキスト">
          <a:extLst>
            <a:ext uri="{FF2B5EF4-FFF2-40B4-BE49-F238E27FC236}">
              <a16:creationId xmlns:a16="http://schemas.microsoft.com/office/drawing/2014/main" id="{EB6471FE-BD3E-46B5-B70D-6C9597E397B1}"/>
            </a:ext>
          </a:extLst>
        </xdr:cNvPr>
        <xdr:cNvSpPr txBox="1"/>
      </xdr:nvSpPr>
      <xdr:spPr>
        <a:xfrm>
          <a:off x="10515600" y="17827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45" name="フローチャート: 判断 444">
          <a:extLst>
            <a:ext uri="{FF2B5EF4-FFF2-40B4-BE49-F238E27FC236}">
              <a16:creationId xmlns:a16="http://schemas.microsoft.com/office/drawing/2014/main" id="{4C8A0850-7E81-4394-B55F-A831245257A9}"/>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46" name="フローチャート: 判断 445">
          <a:extLst>
            <a:ext uri="{FF2B5EF4-FFF2-40B4-BE49-F238E27FC236}">
              <a16:creationId xmlns:a16="http://schemas.microsoft.com/office/drawing/2014/main" id="{4C0B611B-C894-4060-83A0-A9D3C848186F}"/>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47" name="フローチャート: 判断 446">
          <a:extLst>
            <a:ext uri="{FF2B5EF4-FFF2-40B4-BE49-F238E27FC236}">
              <a16:creationId xmlns:a16="http://schemas.microsoft.com/office/drawing/2014/main" id="{AD0A13DD-44AB-4746-9A33-B6E185A647A6}"/>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48" name="フローチャート: 判断 447">
          <a:extLst>
            <a:ext uri="{FF2B5EF4-FFF2-40B4-BE49-F238E27FC236}">
              <a16:creationId xmlns:a16="http://schemas.microsoft.com/office/drawing/2014/main" id="{52238B2D-1900-4530-AC51-B1DB0CC3396D}"/>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49" name="フローチャート: 判断 448">
          <a:extLst>
            <a:ext uri="{FF2B5EF4-FFF2-40B4-BE49-F238E27FC236}">
              <a16:creationId xmlns:a16="http://schemas.microsoft.com/office/drawing/2014/main" id="{04451638-2EDA-4180-88C8-0A3BF42E366A}"/>
            </a:ext>
          </a:extLst>
        </xdr:cNvPr>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6EEA46FC-693E-4B6C-8BD6-C5ABFA3FBE6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AB6B7E22-5902-4153-BDF8-312B65AC4E8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8ACEBD27-9B4D-4E8C-B0D1-3B04D772E04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02AEEF40-6258-49AA-8732-1D56CE88294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5717A2A3-480A-4798-B936-7746E6D6A53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128270</xdr:rowOff>
    </xdr:from>
    <xdr:to>
      <xdr:col>55</xdr:col>
      <xdr:colOff>50800</xdr:colOff>
      <xdr:row>107</xdr:row>
      <xdr:rowOff>58420</xdr:rowOff>
    </xdr:to>
    <xdr:sp macro="" textlink="">
      <xdr:nvSpPr>
        <xdr:cNvPr id="455" name="楕円 454">
          <a:extLst>
            <a:ext uri="{FF2B5EF4-FFF2-40B4-BE49-F238E27FC236}">
              <a16:creationId xmlns:a16="http://schemas.microsoft.com/office/drawing/2014/main" id="{CE82905A-9097-45B1-97F6-7517F4F9768E}"/>
            </a:ext>
          </a:extLst>
        </xdr:cNvPr>
        <xdr:cNvSpPr/>
      </xdr:nvSpPr>
      <xdr:spPr>
        <a:xfrm>
          <a:off x="10426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43197</xdr:rowOff>
    </xdr:from>
    <xdr:ext cx="469744" cy="259045"/>
    <xdr:sp macro="" textlink="">
      <xdr:nvSpPr>
        <xdr:cNvPr id="456" name="【市民会館】&#10;一人当たり面積該当値テキスト">
          <a:extLst>
            <a:ext uri="{FF2B5EF4-FFF2-40B4-BE49-F238E27FC236}">
              <a16:creationId xmlns:a16="http://schemas.microsoft.com/office/drawing/2014/main" id="{570E2D96-97E6-4329-A331-01EBD7AFD3B3}"/>
            </a:ext>
          </a:extLst>
        </xdr:cNvPr>
        <xdr:cNvSpPr txBox="1"/>
      </xdr:nvSpPr>
      <xdr:spPr>
        <a:xfrm>
          <a:off x="10515600" y="1821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109238</xdr:rowOff>
    </xdr:from>
    <xdr:ext cx="469744" cy="259045"/>
    <xdr:sp macro="" textlink="">
      <xdr:nvSpPr>
        <xdr:cNvPr id="457" name="n_1aveValue【市民会館】&#10;一人当たり面積">
          <a:extLst>
            <a:ext uri="{FF2B5EF4-FFF2-40B4-BE49-F238E27FC236}">
              <a16:creationId xmlns:a16="http://schemas.microsoft.com/office/drawing/2014/main" id="{6578CF7D-B204-49FA-A00D-1ADFF6BC7245}"/>
            </a:ext>
          </a:extLst>
        </xdr:cNvPr>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58" name="n_2aveValue【市民会館】&#10;一人当たり面積">
          <a:extLst>
            <a:ext uri="{FF2B5EF4-FFF2-40B4-BE49-F238E27FC236}">
              <a16:creationId xmlns:a16="http://schemas.microsoft.com/office/drawing/2014/main" id="{55D4357A-B173-46CD-A7C2-A95C5D8CB065}"/>
            </a:ext>
          </a:extLst>
        </xdr:cNvPr>
        <xdr:cNvSpPr txBox="1"/>
      </xdr:nvSpPr>
      <xdr:spPr>
        <a:xfrm>
          <a:off x="8515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59" name="n_3aveValue【市民会館】&#10;一人当たり面積">
          <a:extLst>
            <a:ext uri="{FF2B5EF4-FFF2-40B4-BE49-F238E27FC236}">
              <a16:creationId xmlns:a16="http://schemas.microsoft.com/office/drawing/2014/main" id="{AE2D2067-635F-418B-8A12-8E8EE04AF9B7}"/>
            </a:ext>
          </a:extLst>
        </xdr:cNvPr>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60" name="n_4aveValue【市民会館】&#10;一人当たり面積">
          <a:extLst>
            <a:ext uri="{FF2B5EF4-FFF2-40B4-BE49-F238E27FC236}">
              <a16:creationId xmlns:a16="http://schemas.microsoft.com/office/drawing/2014/main" id="{8BB8FA34-0971-42F5-BD32-C3AC6211E072}"/>
            </a:ext>
          </a:extLst>
        </xdr:cNvPr>
        <xdr:cNvSpPr txBox="1"/>
      </xdr:nvSpPr>
      <xdr:spPr>
        <a:xfrm>
          <a:off x="6737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1" name="正方形/長方形 460">
          <a:extLst>
            <a:ext uri="{FF2B5EF4-FFF2-40B4-BE49-F238E27FC236}">
              <a16:creationId xmlns:a16="http://schemas.microsoft.com/office/drawing/2014/main" id="{F3167538-3FBC-4357-9A60-66AEB7A5B3E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2" name="正方形/長方形 461">
          <a:extLst>
            <a:ext uri="{FF2B5EF4-FFF2-40B4-BE49-F238E27FC236}">
              <a16:creationId xmlns:a16="http://schemas.microsoft.com/office/drawing/2014/main" id="{E25B401F-C8C9-41FD-B85C-35B7B75711F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3" name="正方形/長方形 462">
          <a:extLst>
            <a:ext uri="{FF2B5EF4-FFF2-40B4-BE49-F238E27FC236}">
              <a16:creationId xmlns:a16="http://schemas.microsoft.com/office/drawing/2014/main" id="{2C0D3934-3365-4EB8-9A5E-2DE180109ED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4" name="正方形/長方形 463">
          <a:extLst>
            <a:ext uri="{FF2B5EF4-FFF2-40B4-BE49-F238E27FC236}">
              <a16:creationId xmlns:a16="http://schemas.microsoft.com/office/drawing/2014/main" id="{E876D085-D495-4B71-83B1-0C186D76771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5" name="正方形/長方形 464">
          <a:extLst>
            <a:ext uri="{FF2B5EF4-FFF2-40B4-BE49-F238E27FC236}">
              <a16:creationId xmlns:a16="http://schemas.microsoft.com/office/drawing/2014/main" id="{95E7219D-8EB1-49F1-A592-71F0C03721B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6" name="正方形/長方形 465">
          <a:extLst>
            <a:ext uri="{FF2B5EF4-FFF2-40B4-BE49-F238E27FC236}">
              <a16:creationId xmlns:a16="http://schemas.microsoft.com/office/drawing/2014/main" id="{D75FBF5F-A3A2-468B-9E72-2DDA032B9FC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7" name="正方形/長方形 466">
          <a:extLst>
            <a:ext uri="{FF2B5EF4-FFF2-40B4-BE49-F238E27FC236}">
              <a16:creationId xmlns:a16="http://schemas.microsoft.com/office/drawing/2014/main" id="{7E8DCFAC-CD39-4F44-8A65-75A26C692DA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8" name="正方形/長方形 467">
          <a:extLst>
            <a:ext uri="{FF2B5EF4-FFF2-40B4-BE49-F238E27FC236}">
              <a16:creationId xmlns:a16="http://schemas.microsoft.com/office/drawing/2014/main" id="{28997893-D2AE-4F2B-9E3A-BCF37E6B996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9" name="テキスト ボックス 468">
          <a:extLst>
            <a:ext uri="{FF2B5EF4-FFF2-40B4-BE49-F238E27FC236}">
              <a16:creationId xmlns:a16="http://schemas.microsoft.com/office/drawing/2014/main" id="{D2E9F81A-F682-4B2B-BF44-10E34707208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0" name="直線コネクタ 469">
          <a:extLst>
            <a:ext uri="{FF2B5EF4-FFF2-40B4-BE49-F238E27FC236}">
              <a16:creationId xmlns:a16="http://schemas.microsoft.com/office/drawing/2014/main" id="{35EC5F5C-E75B-419F-A8BD-CD9DE15E95B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1" name="テキスト ボックス 470">
          <a:extLst>
            <a:ext uri="{FF2B5EF4-FFF2-40B4-BE49-F238E27FC236}">
              <a16:creationId xmlns:a16="http://schemas.microsoft.com/office/drawing/2014/main" id="{CD57CB74-9CCE-489E-9928-6892584BED2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2" name="直線コネクタ 471">
          <a:extLst>
            <a:ext uri="{FF2B5EF4-FFF2-40B4-BE49-F238E27FC236}">
              <a16:creationId xmlns:a16="http://schemas.microsoft.com/office/drawing/2014/main" id="{D51BAD2B-8823-4817-8F0B-B9A54934C19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3" name="テキスト ボックス 472">
          <a:extLst>
            <a:ext uri="{FF2B5EF4-FFF2-40B4-BE49-F238E27FC236}">
              <a16:creationId xmlns:a16="http://schemas.microsoft.com/office/drawing/2014/main" id="{91841972-02C2-4E75-9C8F-05AC37EF582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4" name="直線コネクタ 473">
          <a:extLst>
            <a:ext uri="{FF2B5EF4-FFF2-40B4-BE49-F238E27FC236}">
              <a16:creationId xmlns:a16="http://schemas.microsoft.com/office/drawing/2014/main" id="{2FEE754A-060B-4098-86E5-CBEA4177A04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5" name="テキスト ボックス 474">
          <a:extLst>
            <a:ext uri="{FF2B5EF4-FFF2-40B4-BE49-F238E27FC236}">
              <a16:creationId xmlns:a16="http://schemas.microsoft.com/office/drawing/2014/main" id="{0EDFA39C-1E5C-4703-81FF-B5FF3B65B81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6" name="直線コネクタ 475">
          <a:extLst>
            <a:ext uri="{FF2B5EF4-FFF2-40B4-BE49-F238E27FC236}">
              <a16:creationId xmlns:a16="http://schemas.microsoft.com/office/drawing/2014/main" id="{F212B7DA-AEA4-4131-BDD6-E23D71C8B0F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7" name="テキスト ボックス 476">
          <a:extLst>
            <a:ext uri="{FF2B5EF4-FFF2-40B4-BE49-F238E27FC236}">
              <a16:creationId xmlns:a16="http://schemas.microsoft.com/office/drawing/2014/main" id="{5AA59ACB-9AA9-4948-918F-64A85773072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8" name="直線コネクタ 477">
          <a:extLst>
            <a:ext uri="{FF2B5EF4-FFF2-40B4-BE49-F238E27FC236}">
              <a16:creationId xmlns:a16="http://schemas.microsoft.com/office/drawing/2014/main" id="{93D28D7C-3F7F-4AE4-AA8A-BCD544FDF40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9" name="テキスト ボックス 478">
          <a:extLst>
            <a:ext uri="{FF2B5EF4-FFF2-40B4-BE49-F238E27FC236}">
              <a16:creationId xmlns:a16="http://schemas.microsoft.com/office/drawing/2014/main" id="{72AEEB95-1332-4497-9607-B59453B4041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0" name="直線コネクタ 479">
          <a:extLst>
            <a:ext uri="{FF2B5EF4-FFF2-40B4-BE49-F238E27FC236}">
              <a16:creationId xmlns:a16="http://schemas.microsoft.com/office/drawing/2014/main" id="{A3185F3B-F364-45E6-9F1F-F088EBDACB2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1" name="テキスト ボックス 480">
          <a:extLst>
            <a:ext uri="{FF2B5EF4-FFF2-40B4-BE49-F238E27FC236}">
              <a16:creationId xmlns:a16="http://schemas.microsoft.com/office/drawing/2014/main" id="{6C0DEB09-2E97-4C3C-AC4D-7E7F946529C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2" name="直線コネクタ 481">
          <a:extLst>
            <a:ext uri="{FF2B5EF4-FFF2-40B4-BE49-F238E27FC236}">
              <a16:creationId xmlns:a16="http://schemas.microsoft.com/office/drawing/2014/main" id="{F3B798FC-434E-4F40-BF4A-3D675C391A4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3" name="テキスト ボックス 482">
          <a:extLst>
            <a:ext uri="{FF2B5EF4-FFF2-40B4-BE49-F238E27FC236}">
              <a16:creationId xmlns:a16="http://schemas.microsoft.com/office/drawing/2014/main" id="{FA052FAB-8AC4-49FD-8C78-F3669D5476C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4" name="【一般廃棄物処理施設】&#10;有形固定資産減価償却率グラフ枠">
          <a:extLst>
            <a:ext uri="{FF2B5EF4-FFF2-40B4-BE49-F238E27FC236}">
              <a16:creationId xmlns:a16="http://schemas.microsoft.com/office/drawing/2014/main" id="{5FCE73DD-D535-4A0B-B245-633AFEEB10F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485" name="直線コネクタ 484">
          <a:extLst>
            <a:ext uri="{FF2B5EF4-FFF2-40B4-BE49-F238E27FC236}">
              <a16:creationId xmlns:a16="http://schemas.microsoft.com/office/drawing/2014/main" id="{59707DEC-642A-45B3-B3DF-4B05588673B7}"/>
            </a:ext>
          </a:extLst>
        </xdr:cNvPr>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486" name="【一般廃棄物処理施設】&#10;有形固定資産減価償却率最小値テキスト">
          <a:extLst>
            <a:ext uri="{FF2B5EF4-FFF2-40B4-BE49-F238E27FC236}">
              <a16:creationId xmlns:a16="http://schemas.microsoft.com/office/drawing/2014/main" id="{79A72F71-C834-4F9F-9568-9B2F1F24FE0C}"/>
            </a:ext>
          </a:extLst>
        </xdr:cNvPr>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487" name="直線コネクタ 486">
          <a:extLst>
            <a:ext uri="{FF2B5EF4-FFF2-40B4-BE49-F238E27FC236}">
              <a16:creationId xmlns:a16="http://schemas.microsoft.com/office/drawing/2014/main" id="{D9009472-7CD9-4482-9900-4996538DB1A2}"/>
            </a:ext>
          </a:extLst>
        </xdr:cNvPr>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488" name="【一般廃棄物処理施設】&#10;有形固定資産減価償却率最大値テキスト">
          <a:extLst>
            <a:ext uri="{FF2B5EF4-FFF2-40B4-BE49-F238E27FC236}">
              <a16:creationId xmlns:a16="http://schemas.microsoft.com/office/drawing/2014/main" id="{1D0D01A9-A7F6-443D-9849-C747ECE2455C}"/>
            </a:ext>
          </a:extLst>
        </xdr:cNvPr>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89" name="直線コネクタ 488">
          <a:extLst>
            <a:ext uri="{FF2B5EF4-FFF2-40B4-BE49-F238E27FC236}">
              <a16:creationId xmlns:a16="http://schemas.microsoft.com/office/drawing/2014/main" id="{9D95B0EA-D9FC-430A-B2B5-70E0B169250F}"/>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490" name="【一般廃棄物処理施設】&#10;有形固定資産減価償却率平均値テキスト">
          <a:extLst>
            <a:ext uri="{FF2B5EF4-FFF2-40B4-BE49-F238E27FC236}">
              <a16:creationId xmlns:a16="http://schemas.microsoft.com/office/drawing/2014/main" id="{51CB6F64-8526-4C29-8D0D-9270FBB5DF5D}"/>
            </a:ext>
          </a:extLst>
        </xdr:cNvPr>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491" name="フローチャート: 判断 490">
          <a:extLst>
            <a:ext uri="{FF2B5EF4-FFF2-40B4-BE49-F238E27FC236}">
              <a16:creationId xmlns:a16="http://schemas.microsoft.com/office/drawing/2014/main" id="{05F308DF-D7F3-4999-B50B-FE0EC48129BD}"/>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92" name="フローチャート: 判断 491">
          <a:extLst>
            <a:ext uri="{FF2B5EF4-FFF2-40B4-BE49-F238E27FC236}">
              <a16:creationId xmlns:a16="http://schemas.microsoft.com/office/drawing/2014/main" id="{BA039761-F2E2-4DE4-8777-3886D7B23C65}"/>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493" name="フローチャート: 判断 492">
          <a:extLst>
            <a:ext uri="{FF2B5EF4-FFF2-40B4-BE49-F238E27FC236}">
              <a16:creationId xmlns:a16="http://schemas.microsoft.com/office/drawing/2014/main" id="{FD69B4FC-3D74-4C47-AC74-90EC61F68904}"/>
            </a:ext>
          </a:extLst>
        </xdr:cNvPr>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494" name="フローチャート: 判断 493">
          <a:extLst>
            <a:ext uri="{FF2B5EF4-FFF2-40B4-BE49-F238E27FC236}">
              <a16:creationId xmlns:a16="http://schemas.microsoft.com/office/drawing/2014/main" id="{48DDEEAF-99A2-48C2-9F21-1B34FE5883A1}"/>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495" name="フローチャート: 判断 494">
          <a:extLst>
            <a:ext uri="{FF2B5EF4-FFF2-40B4-BE49-F238E27FC236}">
              <a16:creationId xmlns:a16="http://schemas.microsoft.com/office/drawing/2014/main" id="{97508316-54D4-4D71-8786-0CE98F7E029F}"/>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6D1CB1A0-4D9F-42EA-B9E5-1039904C11A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D1A18306-7E83-4DD2-9255-A49C379D4E0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D4CA973E-B9BA-4D87-88FF-42A561C83BD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A27B0E93-822D-4979-B2FE-C528A4B2277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FB310BD4-498B-4700-BA66-A4FDC1A8EDD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38735</xdr:rowOff>
    </xdr:from>
    <xdr:to>
      <xdr:col>85</xdr:col>
      <xdr:colOff>177800</xdr:colOff>
      <xdr:row>36</xdr:row>
      <xdr:rowOff>140335</xdr:rowOff>
    </xdr:to>
    <xdr:sp macro="" textlink="">
      <xdr:nvSpPr>
        <xdr:cNvPr id="501" name="楕円 500">
          <a:extLst>
            <a:ext uri="{FF2B5EF4-FFF2-40B4-BE49-F238E27FC236}">
              <a16:creationId xmlns:a16="http://schemas.microsoft.com/office/drawing/2014/main" id="{DB00A43F-FFA3-4C13-8D13-79FA9ACA52DF}"/>
            </a:ext>
          </a:extLst>
        </xdr:cNvPr>
        <xdr:cNvSpPr/>
      </xdr:nvSpPr>
      <xdr:spPr>
        <a:xfrm>
          <a:off x="162687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61612</xdr:rowOff>
    </xdr:from>
    <xdr:ext cx="405111" cy="259045"/>
    <xdr:sp macro="" textlink="">
      <xdr:nvSpPr>
        <xdr:cNvPr id="502" name="【一般廃棄物処理施設】&#10;有形固定資産減価償却率該当値テキスト">
          <a:extLst>
            <a:ext uri="{FF2B5EF4-FFF2-40B4-BE49-F238E27FC236}">
              <a16:creationId xmlns:a16="http://schemas.microsoft.com/office/drawing/2014/main" id="{8A8D0E9F-0C36-41A4-A318-7A2EED95CE96}"/>
            </a:ext>
          </a:extLst>
        </xdr:cNvPr>
        <xdr:cNvSpPr txBox="1"/>
      </xdr:nvSpPr>
      <xdr:spPr>
        <a:xfrm>
          <a:off x="16357600"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114935</xdr:rowOff>
    </xdr:from>
    <xdr:to>
      <xdr:col>81</xdr:col>
      <xdr:colOff>101600</xdr:colOff>
      <xdr:row>36</xdr:row>
      <xdr:rowOff>45085</xdr:rowOff>
    </xdr:to>
    <xdr:sp macro="" textlink="">
      <xdr:nvSpPr>
        <xdr:cNvPr id="503" name="楕円 502">
          <a:extLst>
            <a:ext uri="{FF2B5EF4-FFF2-40B4-BE49-F238E27FC236}">
              <a16:creationId xmlns:a16="http://schemas.microsoft.com/office/drawing/2014/main" id="{318EB60A-3DB0-4716-9D68-9932ADE93CDE}"/>
            </a:ext>
          </a:extLst>
        </xdr:cNvPr>
        <xdr:cNvSpPr/>
      </xdr:nvSpPr>
      <xdr:spPr>
        <a:xfrm>
          <a:off x="15430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165735</xdr:rowOff>
    </xdr:from>
    <xdr:to>
      <xdr:col>85</xdr:col>
      <xdr:colOff>127000</xdr:colOff>
      <xdr:row>36</xdr:row>
      <xdr:rowOff>89535</xdr:rowOff>
    </xdr:to>
    <xdr:cxnSp macro="">
      <xdr:nvCxnSpPr>
        <xdr:cNvPr id="504" name="直線コネクタ 503">
          <a:extLst>
            <a:ext uri="{FF2B5EF4-FFF2-40B4-BE49-F238E27FC236}">
              <a16:creationId xmlns:a16="http://schemas.microsoft.com/office/drawing/2014/main" id="{06A417F0-0294-49C2-A98D-35887BCD8B1B}"/>
            </a:ext>
          </a:extLst>
        </xdr:cNvPr>
        <xdr:cNvCxnSpPr/>
      </xdr:nvCxnSpPr>
      <xdr:spPr>
        <a:xfrm>
          <a:off x="15481300" y="616648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67310</xdr:rowOff>
    </xdr:from>
    <xdr:to>
      <xdr:col>76</xdr:col>
      <xdr:colOff>165100</xdr:colOff>
      <xdr:row>35</xdr:row>
      <xdr:rowOff>168910</xdr:rowOff>
    </xdr:to>
    <xdr:sp macro="" textlink="">
      <xdr:nvSpPr>
        <xdr:cNvPr id="505" name="楕円 504">
          <a:extLst>
            <a:ext uri="{FF2B5EF4-FFF2-40B4-BE49-F238E27FC236}">
              <a16:creationId xmlns:a16="http://schemas.microsoft.com/office/drawing/2014/main" id="{6777E05A-B1D2-48EE-9DA3-996921753C15}"/>
            </a:ext>
          </a:extLst>
        </xdr:cNvPr>
        <xdr:cNvSpPr/>
      </xdr:nvSpPr>
      <xdr:spPr>
        <a:xfrm>
          <a:off x="14541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118110</xdr:rowOff>
    </xdr:from>
    <xdr:to>
      <xdr:col>81</xdr:col>
      <xdr:colOff>50800</xdr:colOff>
      <xdr:row>35</xdr:row>
      <xdr:rowOff>165735</xdr:rowOff>
    </xdr:to>
    <xdr:cxnSp macro="">
      <xdr:nvCxnSpPr>
        <xdr:cNvPr id="506" name="直線コネクタ 505">
          <a:extLst>
            <a:ext uri="{FF2B5EF4-FFF2-40B4-BE49-F238E27FC236}">
              <a16:creationId xmlns:a16="http://schemas.microsoft.com/office/drawing/2014/main" id="{4656F7F1-EC5F-41E3-A483-B737D87F07E3}"/>
            </a:ext>
          </a:extLst>
        </xdr:cNvPr>
        <xdr:cNvCxnSpPr/>
      </xdr:nvCxnSpPr>
      <xdr:spPr>
        <a:xfrm>
          <a:off x="14592300" y="611886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17780</xdr:rowOff>
    </xdr:from>
    <xdr:to>
      <xdr:col>72</xdr:col>
      <xdr:colOff>38100</xdr:colOff>
      <xdr:row>35</xdr:row>
      <xdr:rowOff>119380</xdr:rowOff>
    </xdr:to>
    <xdr:sp macro="" textlink="">
      <xdr:nvSpPr>
        <xdr:cNvPr id="507" name="楕円 506">
          <a:extLst>
            <a:ext uri="{FF2B5EF4-FFF2-40B4-BE49-F238E27FC236}">
              <a16:creationId xmlns:a16="http://schemas.microsoft.com/office/drawing/2014/main" id="{7B04C397-5674-4CB6-8DB5-FF84C6C34032}"/>
            </a:ext>
          </a:extLst>
        </xdr:cNvPr>
        <xdr:cNvSpPr/>
      </xdr:nvSpPr>
      <xdr:spPr>
        <a:xfrm>
          <a:off x="136525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68580</xdr:rowOff>
    </xdr:from>
    <xdr:to>
      <xdr:col>76</xdr:col>
      <xdr:colOff>114300</xdr:colOff>
      <xdr:row>35</xdr:row>
      <xdr:rowOff>118110</xdr:rowOff>
    </xdr:to>
    <xdr:cxnSp macro="">
      <xdr:nvCxnSpPr>
        <xdr:cNvPr id="508" name="直線コネクタ 507">
          <a:extLst>
            <a:ext uri="{FF2B5EF4-FFF2-40B4-BE49-F238E27FC236}">
              <a16:creationId xmlns:a16="http://schemas.microsoft.com/office/drawing/2014/main" id="{3A6B6390-2B4B-48E4-A920-7B3869FE3F1D}"/>
            </a:ext>
          </a:extLst>
        </xdr:cNvPr>
        <xdr:cNvCxnSpPr/>
      </xdr:nvCxnSpPr>
      <xdr:spPr>
        <a:xfrm>
          <a:off x="13703300" y="60693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135890</xdr:rowOff>
    </xdr:from>
    <xdr:to>
      <xdr:col>67</xdr:col>
      <xdr:colOff>101600</xdr:colOff>
      <xdr:row>35</xdr:row>
      <xdr:rowOff>66040</xdr:rowOff>
    </xdr:to>
    <xdr:sp macro="" textlink="">
      <xdr:nvSpPr>
        <xdr:cNvPr id="509" name="楕円 508">
          <a:extLst>
            <a:ext uri="{FF2B5EF4-FFF2-40B4-BE49-F238E27FC236}">
              <a16:creationId xmlns:a16="http://schemas.microsoft.com/office/drawing/2014/main" id="{702D773D-0A64-4C75-94B9-BB2A53E486DA}"/>
            </a:ext>
          </a:extLst>
        </xdr:cNvPr>
        <xdr:cNvSpPr/>
      </xdr:nvSpPr>
      <xdr:spPr>
        <a:xfrm>
          <a:off x="127635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15240</xdr:rowOff>
    </xdr:from>
    <xdr:to>
      <xdr:col>71</xdr:col>
      <xdr:colOff>177800</xdr:colOff>
      <xdr:row>35</xdr:row>
      <xdr:rowOff>68580</xdr:rowOff>
    </xdr:to>
    <xdr:cxnSp macro="">
      <xdr:nvCxnSpPr>
        <xdr:cNvPr id="510" name="直線コネクタ 509">
          <a:extLst>
            <a:ext uri="{FF2B5EF4-FFF2-40B4-BE49-F238E27FC236}">
              <a16:creationId xmlns:a16="http://schemas.microsoft.com/office/drawing/2014/main" id="{0E1E404E-E4A7-40B3-A1ED-0DB8237C8503}"/>
            </a:ext>
          </a:extLst>
        </xdr:cNvPr>
        <xdr:cNvCxnSpPr/>
      </xdr:nvCxnSpPr>
      <xdr:spPr>
        <a:xfrm>
          <a:off x="12814300" y="60159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11" name="n_1aveValue【一般廃棄物処理施設】&#10;有形固定資産減価償却率">
          <a:extLst>
            <a:ext uri="{FF2B5EF4-FFF2-40B4-BE49-F238E27FC236}">
              <a16:creationId xmlns:a16="http://schemas.microsoft.com/office/drawing/2014/main" id="{4047B214-052C-4E70-BCEF-EEDAF669F880}"/>
            </a:ext>
          </a:extLst>
        </xdr:cNvPr>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12" name="n_2aveValue【一般廃棄物処理施設】&#10;有形固定資産減価償却率">
          <a:extLst>
            <a:ext uri="{FF2B5EF4-FFF2-40B4-BE49-F238E27FC236}">
              <a16:creationId xmlns:a16="http://schemas.microsoft.com/office/drawing/2014/main" id="{75C66EB9-D01E-4FE4-BB6E-8CEABDD350A4}"/>
            </a:ext>
          </a:extLst>
        </xdr:cNvPr>
        <xdr:cNvSpPr txBox="1"/>
      </xdr:nvSpPr>
      <xdr:spPr>
        <a:xfrm>
          <a:off x="14389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513" name="n_3aveValue【一般廃棄物処理施設】&#10;有形固定資産減価償却率">
          <a:extLst>
            <a:ext uri="{FF2B5EF4-FFF2-40B4-BE49-F238E27FC236}">
              <a16:creationId xmlns:a16="http://schemas.microsoft.com/office/drawing/2014/main" id="{09AEA3C7-7CD8-430F-B6E9-9000CB3AD576}"/>
            </a:ext>
          </a:extLst>
        </xdr:cNvPr>
        <xdr:cNvSpPr txBox="1"/>
      </xdr:nvSpPr>
      <xdr:spPr>
        <a:xfrm>
          <a:off x="13500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514" name="n_4aveValue【一般廃棄物処理施設】&#10;有形固定資産減価償却率">
          <a:extLst>
            <a:ext uri="{FF2B5EF4-FFF2-40B4-BE49-F238E27FC236}">
              <a16:creationId xmlns:a16="http://schemas.microsoft.com/office/drawing/2014/main" id="{0B1FE186-FB82-4FA8-B913-D2FA08FBDC8A}"/>
            </a:ext>
          </a:extLst>
        </xdr:cNvPr>
        <xdr:cNvSpPr txBox="1"/>
      </xdr:nvSpPr>
      <xdr:spPr>
        <a:xfrm>
          <a:off x="12611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61612</xdr:rowOff>
    </xdr:from>
    <xdr:ext cx="405111" cy="259045"/>
    <xdr:sp macro="" textlink="">
      <xdr:nvSpPr>
        <xdr:cNvPr id="515" name="n_1mainValue【一般廃棄物処理施設】&#10;有形固定資産減価償却率">
          <a:extLst>
            <a:ext uri="{FF2B5EF4-FFF2-40B4-BE49-F238E27FC236}">
              <a16:creationId xmlns:a16="http://schemas.microsoft.com/office/drawing/2014/main" id="{B88F4771-2BDA-4712-8091-938DB4BC026C}"/>
            </a:ext>
          </a:extLst>
        </xdr:cNvPr>
        <xdr:cNvSpPr txBox="1"/>
      </xdr:nvSpPr>
      <xdr:spPr>
        <a:xfrm>
          <a:off x="152660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13987</xdr:rowOff>
    </xdr:from>
    <xdr:ext cx="405111" cy="259045"/>
    <xdr:sp macro="" textlink="">
      <xdr:nvSpPr>
        <xdr:cNvPr id="516" name="n_2mainValue【一般廃棄物処理施設】&#10;有形固定資産減価償却率">
          <a:extLst>
            <a:ext uri="{FF2B5EF4-FFF2-40B4-BE49-F238E27FC236}">
              <a16:creationId xmlns:a16="http://schemas.microsoft.com/office/drawing/2014/main" id="{AFD7FAB9-CF6F-4F26-B9C0-C3EA15BEB922}"/>
            </a:ext>
          </a:extLst>
        </xdr:cNvPr>
        <xdr:cNvSpPr txBox="1"/>
      </xdr:nvSpPr>
      <xdr:spPr>
        <a:xfrm>
          <a:off x="14389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135907</xdr:rowOff>
    </xdr:from>
    <xdr:ext cx="405111" cy="259045"/>
    <xdr:sp macro="" textlink="">
      <xdr:nvSpPr>
        <xdr:cNvPr id="517" name="n_3mainValue【一般廃棄物処理施設】&#10;有形固定資産減価償却率">
          <a:extLst>
            <a:ext uri="{FF2B5EF4-FFF2-40B4-BE49-F238E27FC236}">
              <a16:creationId xmlns:a16="http://schemas.microsoft.com/office/drawing/2014/main" id="{623C9FC5-FB31-449E-8482-E13388BC0E41}"/>
            </a:ext>
          </a:extLst>
        </xdr:cNvPr>
        <xdr:cNvSpPr txBox="1"/>
      </xdr:nvSpPr>
      <xdr:spPr>
        <a:xfrm>
          <a:off x="13500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82567</xdr:rowOff>
    </xdr:from>
    <xdr:ext cx="405111" cy="259045"/>
    <xdr:sp macro="" textlink="">
      <xdr:nvSpPr>
        <xdr:cNvPr id="518" name="n_4mainValue【一般廃棄物処理施設】&#10;有形固定資産減価償却率">
          <a:extLst>
            <a:ext uri="{FF2B5EF4-FFF2-40B4-BE49-F238E27FC236}">
              <a16:creationId xmlns:a16="http://schemas.microsoft.com/office/drawing/2014/main" id="{B0A8A15E-29B0-4EDE-A8D2-826A08A1CF39}"/>
            </a:ext>
          </a:extLst>
        </xdr:cNvPr>
        <xdr:cNvSpPr txBox="1"/>
      </xdr:nvSpPr>
      <xdr:spPr>
        <a:xfrm>
          <a:off x="1261174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9" name="正方形/長方形 518">
          <a:extLst>
            <a:ext uri="{FF2B5EF4-FFF2-40B4-BE49-F238E27FC236}">
              <a16:creationId xmlns:a16="http://schemas.microsoft.com/office/drawing/2014/main" id="{0CE0F036-38C2-4701-B088-FF2399395EC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0" name="正方形/長方形 519">
          <a:extLst>
            <a:ext uri="{FF2B5EF4-FFF2-40B4-BE49-F238E27FC236}">
              <a16:creationId xmlns:a16="http://schemas.microsoft.com/office/drawing/2014/main" id="{5FAD0A96-24D6-4647-A174-AABC99A9549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1" name="正方形/長方形 520">
          <a:extLst>
            <a:ext uri="{FF2B5EF4-FFF2-40B4-BE49-F238E27FC236}">
              <a16:creationId xmlns:a16="http://schemas.microsoft.com/office/drawing/2014/main" id="{A8F22BB6-E050-471F-81DC-401416BAE62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2" name="正方形/長方形 521">
          <a:extLst>
            <a:ext uri="{FF2B5EF4-FFF2-40B4-BE49-F238E27FC236}">
              <a16:creationId xmlns:a16="http://schemas.microsoft.com/office/drawing/2014/main" id="{877DA878-531B-4E97-9694-23B124B0DC8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3" name="正方形/長方形 522">
          <a:extLst>
            <a:ext uri="{FF2B5EF4-FFF2-40B4-BE49-F238E27FC236}">
              <a16:creationId xmlns:a16="http://schemas.microsoft.com/office/drawing/2014/main" id="{A3F15542-CF33-4B5B-A217-B1031B75BF5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4" name="正方形/長方形 523">
          <a:extLst>
            <a:ext uri="{FF2B5EF4-FFF2-40B4-BE49-F238E27FC236}">
              <a16:creationId xmlns:a16="http://schemas.microsoft.com/office/drawing/2014/main" id="{3E5AAD41-A9BD-4739-B36B-CD6A48C21C3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5" name="正方形/長方形 524">
          <a:extLst>
            <a:ext uri="{FF2B5EF4-FFF2-40B4-BE49-F238E27FC236}">
              <a16:creationId xmlns:a16="http://schemas.microsoft.com/office/drawing/2014/main" id="{6003CD2F-C462-4BB1-BE5A-7BBB95260EE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6" name="正方形/長方形 525">
          <a:extLst>
            <a:ext uri="{FF2B5EF4-FFF2-40B4-BE49-F238E27FC236}">
              <a16:creationId xmlns:a16="http://schemas.microsoft.com/office/drawing/2014/main" id="{29E6ECD8-A163-498B-BCC1-8CEE3B1C64C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7" name="テキスト ボックス 526">
          <a:extLst>
            <a:ext uri="{FF2B5EF4-FFF2-40B4-BE49-F238E27FC236}">
              <a16:creationId xmlns:a16="http://schemas.microsoft.com/office/drawing/2014/main" id="{E86D9CF3-E562-4974-85A5-1454FB8A465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8" name="直線コネクタ 527">
          <a:extLst>
            <a:ext uri="{FF2B5EF4-FFF2-40B4-BE49-F238E27FC236}">
              <a16:creationId xmlns:a16="http://schemas.microsoft.com/office/drawing/2014/main" id="{AAD8D031-1883-48B4-88FA-4FFB468AB03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9" name="直線コネクタ 528">
          <a:extLst>
            <a:ext uri="{FF2B5EF4-FFF2-40B4-BE49-F238E27FC236}">
              <a16:creationId xmlns:a16="http://schemas.microsoft.com/office/drawing/2014/main" id="{D8CFB6DA-DD80-438F-A925-14DDE9DB296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0" name="テキスト ボックス 529">
          <a:extLst>
            <a:ext uri="{FF2B5EF4-FFF2-40B4-BE49-F238E27FC236}">
              <a16:creationId xmlns:a16="http://schemas.microsoft.com/office/drawing/2014/main" id="{51635011-BEDE-4673-AED8-5C68E1483CC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1" name="直線コネクタ 530">
          <a:extLst>
            <a:ext uri="{FF2B5EF4-FFF2-40B4-BE49-F238E27FC236}">
              <a16:creationId xmlns:a16="http://schemas.microsoft.com/office/drawing/2014/main" id="{32A8BA6E-9E08-496E-8330-ED94DDADB6F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2" name="テキスト ボックス 531">
          <a:extLst>
            <a:ext uri="{FF2B5EF4-FFF2-40B4-BE49-F238E27FC236}">
              <a16:creationId xmlns:a16="http://schemas.microsoft.com/office/drawing/2014/main" id="{8B2D85D8-D58D-49B5-BFE2-CD160D99CDDE}"/>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3" name="直線コネクタ 532">
          <a:extLst>
            <a:ext uri="{FF2B5EF4-FFF2-40B4-BE49-F238E27FC236}">
              <a16:creationId xmlns:a16="http://schemas.microsoft.com/office/drawing/2014/main" id="{BAD7178A-E174-4FE0-9709-ADF7C08EECD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4" name="テキスト ボックス 533">
          <a:extLst>
            <a:ext uri="{FF2B5EF4-FFF2-40B4-BE49-F238E27FC236}">
              <a16:creationId xmlns:a16="http://schemas.microsoft.com/office/drawing/2014/main" id="{B7F92C8E-D484-4EAA-AC20-F9DDC28B16F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5" name="直線コネクタ 534">
          <a:extLst>
            <a:ext uri="{FF2B5EF4-FFF2-40B4-BE49-F238E27FC236}">
              <a16:creationId xmlns:a16="http://schemas.microsoft.com/office/drawing/2014/main" id="{9A563B1B-5145-4309-ABCD-719A8CC7689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6" name="テキスト ボックス 535">
          <a:extLst>
            <a:ext uri="{FF2B5EF4-FFF2-40B4-BE49-F238E27FC236}">
              <a16:creationId xmlns:a16="http://schemas.microsoft.com/office/drawing/2014/main" id="{897EB086-C2C2-4854-8E2B-8230EE2133C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7" name="直線コネクタ 536">
          <a:extLst>
            <a:ext uri="{FF2B5EF4-FFF2-40B4-BE49-F238E27FC236}">
              <a16:creationId xmlns:a16="http://schemas.microsoft.com/office/drawing/2014/main" id="{93280B52-5C50-4EB8-A79F-F6133AD25FD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8" name="テキスト ボックス 537">
          <a:extLst>
            <a:ext uri="{FF2B5EF4-FFF2-40B4-BE49-F238E27FC236}">
              <a16:creationId xmlns:a16="http://schemas.microsoft.com/office/drawing/2014/main" id="{2013CD35-E71A-405E-BFDD-9B8921D3392D}"/>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9" name="直線コネクタ 538">
          <a:extLst>
            <a:ext uri="{FF2B5EF4-FFF2-40B4-BE49-F238E27FC236}">
              <a16:creationId xmlns:a16="http://schemas.microsoft.com/office/drawing/2014/main" id="{1F65E3B7-7577-4A26-9CE0-503926E1A8A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0" name="テキスト ボックス 539">
          <a:extLst>
            <a:ext uri="{FF2B5EF4-FFF2-40B4-BE49-F238E27FC236}">
              <a16:creationId xmlns:a16="http://schemas.microsoft.com/office/drawing/2014/main" id="{58E8D144-D680-4BCD-AC6B-0FB5988E958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1" name="【一般廃棄物処理施設】&#10;一人当たり有形固定資産（償却資産）額グラフ枠">
          <a:extLst>
            <a:ext uri="{FF2B5EF4-FFF2-40B4-BE49-F238E27FC236}">
              <a16:creationId xmlns:a16="http://schemas.microsoft.com/office/drawing/2014/main" id="{71FBC9F1-A757-48B6-8B2D-B2A29A50A16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42" name="直線コネクタ 541">
          <a:extLst>
            <a:ext uri="{FF2B5EF4-FFF2-40B4-BE49-F238E27FC236}">
              <a16:creationId xmlns:a16="http://schemas.microsoft.com/office/drawing/2014/main" id="{19397203-A96B-4EC1-B796-65E7461BFD3D}"/>
            </a:ext>
          </a:extLst>
        </xdr:cNvPr>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43" name="【一般廃棄物処理施設】&#10;一人当たり有形固定資産（償却資産）額最小値テキスト">
          <a:extLst>
            <a:ext uri="{FF2B5EF4-FFF2-40B4-BE49-F238E27FC236}">
              <a16:creationId xmlns:a16="http://schemas.microsoft.com/office/drawing/2014/main" id="{7650307A-B401-46F3-A028-EAC971833A18}"/>
            </a:ext>
          </a:extLst>
        </xdr:cNvPr>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44" name="直線コネクタ 543">
          <a:extLst>
            <a:ext uri="{FF2B5EF4-FFF2-40B4-BE49-F238E27FC236}">
              <a16:creationId xmlns:a16="http://schemas.microsoft.com/office/drawing/2014/main" id="{95DB44FB-1724-41F4-BAB8-F6631CE6885F}"/>
            </a:ext>
          </a:extLst>
        </xdr:cNvPr>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45" name="【一般廃棄物処理施設】&#10;一人当たり有形固定資産（償却資産）額最大値テキスト">
          <a:extLst>
            <a:ext uri="{FF2B5EF4-FFF2-40B4-BE49-F238E27FC236}">
              <a16:creationId xmlns:a16="http://schemas.microsoft.com/office/drawing/2014/main" id="{DE7FEAFA-7593-48C7-998D-DBC95B2648C5}"/>
            </a:ext>
          </a:extLst>
        </xdr:cNvPr>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46" name="直線コネクタ 545">
          <a:extLst>
            <a:ext uri="{FF2B5EF4-FFF2-40B4-BE49-F238E27FC236}">
              <a16:creationId xmlns:a16="http://schemas.microsoft.com/office/drawing/2014/main" id="{949F8234-2BB1-4202-9AB3-A42AA705A166}"/>
            </a:ext>
          </a:extLst>
        </xdr:cNvPr>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47" name="【一般廃棄物処理施設】&#10;一人当たり有形固定資産（償却資産）額平均値テキスト">
          <a:extLst>
            <a:ext uri="{FF2B5EF4-FFF2-40B4-BE49-F238E27FC236}">
              <a16:creationId xmlns:a16="http://schemas.microsoft.com/office/drawing/2014/main" id="{4ABCE283-9393-4D7B-8036-313F6BD3F1BF}"/>
            </a:ext>
          </a:extLst>
        </xdr:cNvPr>
        <xdr:cNvSpPr txBox="1"/>
      </xdr:nvSpPr>
      <xdr:spPr>
        <a:xfrm>
          <a:off x="22199600" y="657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48" name="フローチャート: 判断 547">
          <a:extLst>
            <a:ext uri="{FF2B5EF4-FFF2-40B4-BE49-F238E27FC236}">
              <a16:creationId xmlns:a16="http://schemas.microsoft.com/office/drawing/2014/main" id="{17E172D7-B0E2-406C-968E-BA21040CF6C8}"/>
            </a:ext>
          </a:extLst>
        </xdr:cNvPr>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49" name="フローチャート: 判断 548">
          <a:extLst>
            <a:ext uri="{FF2B5EF4-FFF2-40B4-BE49-F238E27FC236}">
              <a16:creationId xmlns:a16="http://schemas.microsoft.com/office/drawing/2014/main" id="{3C2CB738-B9DF-4CA3-90D1-15A353E67075}"/>
            </a:ext>
          </a:extLst>
        </xdr:cNvPr>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50" name="フローチャート: 判断 549">
          <a:extLst>
            <a:ext uri="{FF2B5EF4-FFF2-40B4-BE49-F238E27FC236}">
              <a16:creationId xmlns:a16="http://schemas.microsoft.com/office/drawing/2014/main" id="{E752027C-D7C1-4DCA-9361-FA0D8A62FF73}"/>
            </a:ext>
          </a:extLst>
        </xdr:cNvPr>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51" name="フローチャート: 判断 550">
          <a:extLst>
            <a:ext uri="{FF2B5EF4-FFF2-40B4-BE49-F238E27FC236}">
              <a16:creationId xmlns:a16="http://schemas.microsoft.com/office/drawing/2014/main" id="{A4CFE5B8-A033-42E1-93BB-B9D4EA9F5CA1}"/>
            </a:ext>
          </a:extLst>
        </xdr:cNvPr>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52" name="フローチャート: 判断 551">
          <a:extLst>
            <a:ext uri="{FF2B5EF4-FFF2-40B4-BE49-F238E27FC236}">
              <a16:creationId xmlns:a16="http://schemas.microsoft.com/office/drawing/2014/main" id="{39F2ECAF-9A92-4990-AB95-8203C37968EA}"/>
            </a:ext>
          </a:extLst>
        </xdr:cNvPr>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AF50ED6C-9A97-4776-820E-B40E5607B5D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B19CA9F9-2DAB-4824-BA25-28BF2D353D9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2CBB763F-E9FD-478F-B698-325DE91DF3C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CA853DC3-A916-4876-8883-3581EE7C66D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322516C9-5752-403F-BAE8-C40B2CB1955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164838</xdr:rowOff>
    </xdr:from>
    <xdr:to>
      <xdr:col>116</xdr:col>
      <xdr:colOff>114300</xdr:colOff>
      <xdr:row>33</xdr:row>
      <xdr:rowOff>94988</xdr:rowOff>
    </xdr:to>
    <xdr:sp macro="" textlink="">
      <xdr:nvSpPr>
        <xdr:cNvPr id="558" name="楕円 557">
          <a:extLst>
            <a:ext uri="{FF2B5EF4-FFF2-40B4-BE49-F238E27FC236}">
              <a16:creationId xmlns:a16="http://schemas.microsoft.com/office/drawing/2014/main" id="{EC6BE458-40AC-46C1-9631-2435DAF9AB03}"/>
            </a:ext>
          </a:extLst>
        </xdr:cNvPr>
        <xdr:cNvSpPr/>
      </xdr:nvSpPr>
      <xdr:spPr>
        <a:xfrm>
          <a:off x="22110700" y="565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117865</xdr:rowOff>
    </xdr:from>
    <xdr:ext cx="599010" cy="259045"/>
    <xdr:sp macro="" textlink="">
      <xdr:nvSpPr>
        <xdr:cNvPr id="559" name="【一般廃棄物処理施設】&#10;一人当たり有形固定資産（償却資産）額該当値テキスト">
          <a:extLst>
            <a:ext uri="{FF2B5EF4-FFF2-40B4-BE49-F238E27FC236}">
              <a16:creationId xmlns:a16="http://schemas.microsoft.com/office/drawing/2014/main" id="{434EC699-7770-487C-A653-57ECC99E905A}"/>
            </a:ext>
          </a:extLst>
        </xdr:cNvPr>
        <xdr:cNvSpPr txBox="1"/>
      </xdr:nvSpPr>
      <xdr:spPr>
        <a:xfrm>
          <a:off x="22199600" y="560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16187</xdr:rowOff>
    </xdr:from>
    <xdr:to>
      <xdr:col>112</xdr:col>
      <xdr:colOff>38100</xdr:colOff>
      <xdr:row>33</xdr:row>
      <xdr:rowOff>117787</xdr:rowOff>
    </xdr:to>
    <xdr:sp macro="" textlink="">
      <xdr:nvSpPr>
        <xdr:cNvPr id="560" name="楕円 559">
          <a:extLst>
            <a:ext uri="{FF2B5EF4-FFF2-40B4-BE49-F238E27FC236}">
              <a16:creationId xmlns:a16="http://schemas.microsoft.com/office/drawing/2014/main" id="{1F364B77-F494-4597-902F-036A46BAFC5A}"/>
            </a:ext>
          </a:extLst>
        </xdr:cNvPr>
        <xdr:cNvSpPr/>
      </xdr:nvSpPr>
      <xdr:spPr>
        <a:xfrm>
          <a:off x="21272500" y="567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44188</xdr:rowOff>
    </xdr:from>
    <xdr:to>
      <xdr:col>116</xdr:col>
      <xdr:colOff>63500</xdr:colOff>
      <xdr:row>33</xdr:row>
      <xdr:rowOff>66987</xdr:rowOff>
    </xdr:to>
    <xdr:cxnSp macro="">
      <xdr:nvCxnSpPr>
        <xdr:cNvPr id="561" name="直線コネクタ 560">
          <a:extLst>
            <a:ext uri="{FF2B5EF4-FFF2-40B4-BE49-F238E27FC236}">
              <a16:creationId xmlns:a16="http://schemas.microsoft.com/office/drawing/2014/main" id="{090ADD95-A09B-43E5-89B8-8309FFE834F5}"/>
            </a:ext>
          </a:extLst>
        </xdr:cNvPr>
        <xdr:cNvCxnSpPr/>
      </xdr:nvCxnSpPr>
      <xdr:spPr>
        <a:xfrm flipV="1">
          <a:off x="21323300" y="5702038"/>
          <a:ext cx="838200" cy="2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32388</xdr:rowOff>
    </xdr:from>
    <xdr:to>
      <xdr:col>107</xdr:col>
      <xdr:colOff>101600</xdr:colOff>
      <xdr:row>33</xdr:row>
      <xdr:rowOff>133988</xdr:rowOff>
    </xdr:to>
    <xdr:sp macro="" textlink="">
      <xdr:nvSpPr>
        <xdr:cNvPr id="562" name="楕円 561">
          <a:extLst>
            <a:ext uri="{FF2B5EF4-FFF2-40B4-BE49-F238E27FC236}">
              <a16:creationId xmlns:a16="http://schemas.microsoft.com/office/drawing/2014/main" id="{13D5F50A-04E7-4A28-8014-643E9DBA1A83}"/>
            </a:ext>
          </a:extLst>
        </xdr:cNvPr>
        <xdr:cNvSpPr/>
      </xdr:nvSpPr>
      <xdr:spPr>
        <a:xfrm>
          <a:off x="20383500" y="56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66987</xdr:rowOff>
    </xdr:from>
    <xdr:to>
      <xdr:col>111</xdr:col>
      <xdr:colOff>177800</xdr:colOff>
      <xdr:row>33</xdr:row>
      <xdr:rowOff>83188</xdr:rowOff>
    </xdr:to>
    <xdr:cxnSp macro="">
      <xdr:nvCxnSpPr>
        <xdr:cNvPr id="563" name="直線コネクタ 562">
          <a:extLst>
            <a:ext uri="{FF2B5EF4-FFF2-40B4-BE49-F238E27FC236}">
              <a16:creationId xmlns:a16="http://schemas.microsoft.com/office/drawing/2014/main" id="{72828B69-19D9-4CD6-9863-7ED61ECC39BC}"/>
            </a:ext>
          </a:extLst>
        </xdr:cNvPr>
        <xdr:cNvCxnSpPr/>
      </xdr:nvCxnSpPr>
      <xdr:spPr>
        <a:xfrm flipV="1">
          <a:off x="20434300" y="5724837"/>
          <a:ext cx="889000" cy="1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52855</xdr:rowOff>
    </xdr:from>
    <xdr:to>
      <xdr:col>102</xdr:col>
      <xdr:colOff>165100</xdr:colOff>
      <xdr:row>33</xdr:row>
      <xdr:rowOff>154455</xdr:rowOff>
    </xdr:to>
    <xdr:sp macro="" textlink="">
      <xdr:nvSpPr>
        <xdr:cNvPr id="564" name="楕円 563">
          <a:extLst>
            <a:ext uri="{FF2B5EF4-FFF2-40B4-BE49-F238E27FC236}">
              <a16:creationId xmlns:a16="http://schemas.microsoft.com/office/drawing/2014/main" id="{85897E1F-F573-4081-8B4A-E620D91BAACF}"/>
            </a:ext>
          </a:extLst>
        </xdr:cNvPr>
        <xdr:cNvSpPr/>
      </xdr:nvSpPr>
      <xdr:spPr>
        <a:xfrm>
          <a:off x="19494500" y="571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83188</xdr:rowOff>
    </xdr:from>
    <xdr:to>
      <xdr:col>107</xdr:col>
      <xdr:colOff>50800</xdr:colOff>
      <xdr:row>33</xdr:row>
      <xdr:rowOff>103655</xdr:rowOff>
    </xdr:to>
    <xdr:cxnSp macro="">
      <xdr:nvCxnSpPr>
        <xdr:cNvPr id="565" name="直線コネクタ 564">
          <a:extLst>
            <a:ext uri="{FF2B5EF4-FFF2-40B4-BE49-F238E27FC236}">
              <a16:creationId xmlns:a16="http://schemas.microsoft.com/office/drawing/2014/main" id="{344F2C55-F372-4EB2-8E0C-DED7B94B2E04}"/>
            </a:ext>
          </a:extLst>
        </xdr:cNvPr>
        <xdr:cNvCxnSpPr/>
      </xdr:nvCxnSpPr>
      <xdr:spPr>
        <a:xfrm flipV="1">
          <a:off x="19545300" y="5741038"/>
          <a:ext cx="889000" cy="2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54463</xdr:rowOff>
    </xdr:from>
    <xdr:to>
      <xdr:col>98</xdr:col>
      <xdr:colOff>38100</xdr:colOff>
      <xdr:row>33</xdr:row>
      <xdr:rowOff>156063</xdr:rowOff>
    </xdr:to>
    <xdr:sp macro="" textlink="">
      <xdr:nvSpPr>
        <xdr:cNvPr id="566" name="楕円 565">
          <a:extLst>
            <a:ext uri="{FF2B5EF4-FFF2-40B4-BE49-F238E27FC236}">
              <a16:creationId xmlns:a16="http://schemas.microsoft.com/office/drawing/2014/main" id="{A79C2A84-241B-492C-A55B-15D91527518D}"/>
            </a:ext>
          </a:extLst>
        </xdr:cNvPr>
        <xdr:cNvSpPr/>
      </xdr:nvSpPr>
      <xdr:spPr>
        <a:xfrm>
          <a:off x="18605500" y="571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103655</xdr:rowOff>
    </xdr:from>
    <xdr:to>
      <xdr:col>102</xdr:col>
      <xdr:colOff>114300</xdr:colOff>
      <xdr:row>33</xdr:row>
      <xdr:rowOff>105263</xdr:rowOff>
    </xdr:to>
    <xdr:cxnSp macro="">
      <xdr:nvCxnSpPr>
        <xdr:cNvPr id="567" name="直線コネクタ 566">
          <a:extLst>
            <a:ext uri="{FF2B5EF4-FFF2-40B4-BE49-F238E27FC236}">
              <a16:creationId xmlns:a16="http://schemas.microsoft.com/office/drawing/2014/main" id="{A4D2C1F5-C91E-4D32-A3DB-A0AA71B1BC0A}"/>
            </a:ext>
          </a:extLst>
        </xdr:cNvPr>
        <xdr:cNvCxnSpPr/>
      </xdr:nvCxnSpPr>
      <xdr:spPr>
        <a:xfrm flipV="1">
          <a:off x="18656300" y="5761505"/>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68" name="n_1aveValue【一般廃棄物処理施設】&#10;一人当たり有形固定資産（償却資産）額">
          <a:extLst>
            <a:ext uri="{FF2B5EF4-FFF2-40B4-BE49-F238E27FC236}">
              <a16:creationId xmlns:a16="http://schemas.microsoft.com/office/drawing/2014/main" id="{0FFF5148-1408-4A73-8FDD-9B4FDD63E989}"/>
            </a:ext>
          </a:extLst>
        </xdr:cNvPr>
        <xdr:cNvSpPr txBox="1"/>
      </xdr:nvSpPr>
      <xdr:spPr>
        <a:xfrm>
          <a:off x="21043411" y="670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69" name="n_2aveValue【一般廃棄物処理施設】&#10;一人当たり有形固定資産（償却資産）額">
          <a:extLst>
            <a:ext uri="{FF2B5EF4-FFF2-40B4-BE49-F238E27FC236}">
              <a16:creationId xmlns:a16="http://schemas.microsoft.com/office/drawing/2014/main" id="{96F54706-CFA5-4002-8543-08C4DC5936F2}"/>
            </a:ext>
          </a:extLst>
        </xdr:cNvPr>
        <xdr:cNvSpPr txBox="1"/>
      </xdr:nvSpPr>
      <xdr:spPr>
        <a:xfrm>
          <a:off x="20167111" y="671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70" name="n_3aveValue【一般廃棄物処理施設】&#10;一人当たり有形固定資産（償却資産）額">
          <a:extLst>
            <a:ext uri="{FF2B5EF4-FFF2-40B4-BE49-F238E27FC236}">
              <a16:creationId xmlns:a16="http://schemas.microsoft.com/office/drawing/2014/main" id="{67BED8D2-0249-4345-B3CC-05D8EF5DAA86}"/>
            </a:ext>
          </a:extLst>
        </xdr:cNvPr>
        <xdr:cNvSpPr txBox="1"/>
      </xdr:nvSpPr>
      <xdr:spPr>
        <a:xfrm>
          <a:off x="19278111" y="673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571" name="n_4aveValue【一般廃棄物処理施設】&#10;一人当たり有形固定資産（償却資産）額">
          <a:extLst>
            <a:ext uri="{FF2B5EF4-FFF2-40B4-BE49-F238E27FC236}">
              <a16:creationId xmlns:a16="http://schemas.microsoft.com/office/drawing/2014/main" id="{4A2053A5-146E-460B-B158-70431BC18868}"/>
            </a:ext>
          </a:extLst>
        </xdr:cNvPr>
        <xdr:cNvSpPr txBox="1"/>
      </xdr:nvSpPr>
      <xdr:spPr>
        <a:xfrm>
          <a:off x="18389111" y="675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31</xdr:row>
      <xdr:rowOff>134314</xdr:rowOff>
    </xdr:from>
    <xdr:ext cx="599010" cy="259045"/>
    <xdr:sp macro="" textlink="">
      <xdr:nvSpPr>
        <xdr:cNvPr id="572" name="n_1mainValue【一般廃棄物処理施設】&#10;一人当たり有形固定資産（償却資産）額">
          <a:extLst>
            <a:ext uri="{FF2B5EF4-FFF2-40B4-BE49-F238E27FC236}">
              <a16:creationId xmlns:a16="http://schemas.microsoft.com/office/drawing/2014/main" id="{76CB9E9A-8A9E-4181-9E61-BFE31B7E9386}"/>
            </a:ext>
          </a:extLst>
        </xdr:cNvPr>
        <xdr:cNvSpPr txBox="1"/>
      </xdr:nvSpPr>
      <xdr:spPr>
        <a:xfrm>
          <a:off x="21011095" y="5449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31</xdr:row>
      <xdr:rowOff>150515</xdr:rowOff>
    </xdr:from>
    <xdr:ext cx="599010" cy="259045"/>
    <xdr:sp macro="" textlink="">
      <xdr:nvSpPr>
        <xdr:cNvPr id="573" name="n_2mainValue【一般廃棄物処理施設】&#10;一人当たり有形固定資産（償却資産）額">
          <a:extLst>
            <a:ext uri="{FF2B5EF4-FFF2-40B4-BE49-F238E27FC236}">
              <a16:creationId xmlns:a16="http://schemas.microsoft.com/office/drawing/2014/main" id="{642F1508-B3F2-4F61-8988-B9140442B354}"/>
            </a:ext>
          </a:extLst>
        </xdr:cNvPr>
        <xdr:cNvSpPr txBox="1"/>
      </xdr:nvSpPr>
      <xdr:spPr>
        <a:xfrm>
          <a:off x="20134795" y="546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31</xdr:row>
      <xdr:rowOff>170982</xdr:rowOff>
    </xdr:from>
    <xdr:ext cx="599010" cy="259045"/>
    <xdr:sp macro="" textlink="">
      <xdr:nvSpPr>
        <xdr:cNvPr id="574" name="n_3mainValue【一般廃棄物処理施設】&#10;一人当たり有形固定資産（償却資産）額">
          <a:extLst>
            <a:ext uri="{FF2B5EF4-FFF2-40B4-BE49-F238E27FC236}">
              <a16:creationId xmlns:a16="http://schemas.microsoft.com/office/drawing/2014/main" id="{67298ACB-C73C-4A7E-94AF-B55142F825FB}"/>
            </a:ext>
          </a:extLst>
        </xdr:cNvPr>
        <xdr:cNvSpPr txBox="1"/>
      </xdr:nvSpPr>
      <xdr:spPr>
        <a:xfrm>
          <a:off x="19245795" y="5485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1140</xdr:rowOff>
    </xdr:from>
    <xdr:ext cx="599010" cy="259045"/>
    <xdr:sp macro="" textlink="">
      <xdr:nvSpPr>
        <xdr:cNvPr id="575" name="n_4mainValue【一般廃棄物処理施設】&#10;一人当たり有形固定資産（償却資産）額">
          <a:extLst>
            <a:ext uri="{FF2B5EF4-FFF2-40B4-BE49-F238E27FC236}">
              <a16:creationId xmlns:a16="http://schemas.microsoft.com/office/drawing/2014/main" id="{6C89C73A-15CB-4BA9-A187-F1B5EE78EB50}"/>
            </a:ext>
          </a:extLst>
        </xdr:cNvPr>
        <xdr:cNvSpPr txBox="1"/>
      </xdr:nvSpPr>
      <xdr:spPr>
        <a:xfrm>
          <a:off x="18356795" y="5487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6" name="正方形/長方形 575">
          <a:extLst>
            <a:ext uri="{FF2B5EF4-FFF2-40B4-BE49-F238E27FC236}">
              <a16:creationId xmlns:a16="http://schemas.microsoft.com/office/drawing/2014/main" id="{12C1EDF8-D150-4DAC-AD2D-879F203C8EA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7" name="正方形/長方形 576">
          <a:extLst>
            <a:ext uri="{FF2B5EF4-FFF2-40B4-BE49-F238E27FC236}">
              <a16:creationId xmlns:a16="http://schemas.microsoft.com/office/drawing/2014/main" id="{1DB90E56-CCBF-4F2E-BDE2-C1597A98C87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8" name="正方形/長方形 577">
          <a:extLst>
            <a:ext uri="{FF2B5EF4-FFF2-40B4-BE49-F238E27FC236}">
              <a16:creationId xmlns:a16="http://schemas.microsoft.com/office/drawing/2014/main" id="{3EB76399-C610-4493-990F-D82F0053E66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9" name="正方形/長方形 578">
          <a:extLst>
            <a:ext uri="{FF2B5EF4-FFF2-40B4-BE49-F238E27FC236}">
              <a16:creationId xmlns:a16="http://schemas.microsoft.com/office/drawing/2014/main" id="{B89D107F-5414-40CA-885A-9E1BF913D27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0" name="正方形/長方形 579">
          <a:extLst>
            <a:ext uri="{FF2B5EF4-FFF2-40B4-BE49-F238E27FC236}">
              <a16:creationId xmlns:a16="http://schemas.microsoft.com/office/drawing/2014/main" id="{E4F3A16F-887C-4003-BA87-B6F65E938B3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1" name="正方形/長方形 580">
          <a:extLst>
            <a:ext uri="{FF2B5EF4-FFF2-40B4-BE49-F238E27FC236}">
              <a16:creationId xmlns:a16="http://schemas.microsoft.com/office/drawing/2014/main" id="{65834874-F718-412E-AFF0-3FB0601624F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2" name="正方形/長方形 581">
          <a:extLst>
            <a:ext uri="{FF2B5EF4-FFF2-40B4-BE49-F238E27FC236}">
              <a16:creationId xmlns:a16="http://schemas.microsoft.com/office/drawing/2014/main" id="{3D981258-02E7-4EA0-BFC9-0F2D21A3B1C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3" name="正方形/長方形 582">
          <a:extLst>
            <a:ext uri="{FF2B5EF4-FFF2-40B4-BE49-F238E27FC236}">
              <a16:creationId xmlns:a16="http://schemas.microsoft.com/office/drawing/2014/main" id="{F426E112-2E7D-493E-96FF-77372EF8367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4" name="テキスト ボックス 583">
          <a:extLst>
            <a:ext uri="{FF2B5EF4-FFF2-40B4-BE49-F238E27FC236}">
              <a16:creationId xmlns:a16="http://schemas.microsoft.com/office/drawing/2014/main" id="{4FA50CE8-5A5E-41D7-8475-32B9C649889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5" name="直線コネクタ 584">
          <a:extLst>
            <a:ext uri="{FF2B5EF4-FFF2-40B4-BE49-F238E27FC236}">
              <a16:creationId xmlns:a16="http://schemas.microsoft.com/office/drawing/2014/main" id="{020AE20D-730A-41CC-8A3B-01A55E5A6C4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6" name="テキスト ボックス 585">
          <a:extLst>
            <a:ext uri="{FF2B5EF4-FFF2-40B4-BE49-F238E27FC236}">
              <a16:creationId xmlns:a16="http://schemas.microsoft.com/office/drawing/2014/main" id="{15CC2FA7-A1F7-4C92-B64E-D17B90FEFDD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7" name="直線コネクタ 586">
          <a:extLst>
            <a:ext uri="{FF2B5EF4-FFF2-40B4-BE49-F238E27FC236}">
              <a16:creationId xmlns:a16="http://schemas.microsoft.com/office/drawing/2014/main" id="{72927868-31F1-4DA5-A687-F6F68FF7E92B}"/>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88" name="テキスト ボックス 587">
          <a:extLst>
            <a:ext uri="{FF2B5EF4-FFF2-40B4-BE49-F238E27FC236}">
              <a16:creationId xmlns:a16="http://schemas.microsoft.com/office/drawing/2014/main" id="{32EF6CCD-C607-4B47-AF8F-A7B8758E519C}"/>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89" name="直線コネクタ 588">
          <a:extLst>
            <a:ext uri="{FF2B5EF4-FFF2-40B4-BE49-F238E27FC236}">
              <a16:creationId xmlns:a16="http://schemas.microsoft.com/office/drawing/2014/main" id="{B313153F-718F-4F00-A165-8CBBAB8A593B}"/>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0" name="テキスト ボックス 589">
          <a:extLst>
            <a:ext uri="{FF2B5EF4-FFF2-40B4-BE49-F238E27FC236}">
              <a16:creationId xmlns:a16="http://schemas.microsoft.com/office/drawing/2014/main" id="{E315151C-1830-4DF7-80AA-1F3E0E3B3E2D}"/>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1" name="直線コネクタ 590">
          <a:extLst>
            <a:ext uri="{FF2B5EF4-FFF2-40B4-BE49-F238E27FC236}">
              <a16:creationId xmlns:a16="http://schemas.microsoft.com/office/drawing/2014/main" id="{765D9590-0FA6-41F6-A5B4-1DDA88771B7A}"/>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2" name="テキスト ボックス 591">
          <a:extLst>
            <a:ext uri="{FF2B5EF4-FFF2-40B4-BE49-F238E27FC236}">
              <a16:creationId xmlns:a16="http://schemas.microsoft.com/office/drawing/2014/main" id="{11FBD0BB-6ED9-42DE-9361-7F95B82F624A}"/>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3" name="直線コネクタ 592">
          <a:extLst>
            <a:ext uri="{FF2B5EF4-FFF2-40B4-BE49-F238E27FC236}">
              <a16:creationId xmlns:a16="http://schemas.microsoft.com/office/drawing/2014/main" id="{CFAC6365-B2F3-4551-9B04-06A2E1AF7B95}"/>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4" name="テキスト ボックス 593">
          <a:extLst>
            <a:ext uri="{FF2B5EF4-FFF2-40B4-BE49-F238E27FC236}">
              <a16:creationId xmlns:a16="http://schemas.microsoft.com/office/drawing/2014/main" id="{22EE4D5F-1C7F-4A05-9F57-F097D50D6B98}"/>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5" name="直線コネクタ 594">
          <a:extLst>
            <a:ext uri="{FF2B5EF4-FFF2-40B4-BE49-F238E27FC236}">
              <a16:creationId xmlns:a16="http://schemas.microsoft.com/office/drawing/2014/main" id="{C4090CFC-8320-4E92-80D8-936FF70949A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6" name="テキスト ボックス 595">
          <a:extLst>
            <a:ext uri="{FF2B5EF4-FFF2-40B4-BE49-F238E27FC236}">
              <a16:creationId xmlns:a16="http://schemas.microsoft.com/office/drawing/2014/main" id="{01D7C53E-2BF6-47BC-B3BA-34652AECB2A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7" name="【保健センター・保健所】&#10;有形固定資産減価償却率グラフ枠">
          <a:extLst>
            <a:ext uri="{FF2B5EF4-FFF2-40B4-BE49-F238E27FC236}">
              <a16:creationId xmlns:a16="http://schemas.microsoft.com/office/drawing/2014/main" id="{3571DD14-182A-4122-9E20-5729DF3F371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598" name="直線コネクタ 597">
          <a:extLst>
            <a:ext uri="{FF2B5EF4-FFF2-40B4-BE49-F238E27FC236}">
              <a16:creationId xmlns:a16="http://schemas.microsoft.com/office/drawing/2014/main" id="{22FDD966-35A1-4455-A1D1-1EF7E9D1511D}"/>
            </a:ext>
          </a:extLst>
        </xdr:cNvPr>
        <xdr:cNvCxnSpPr/>
      </xdr:nvCxnSpPr>
      <xdr:spPr>
        <a:xfrm flipV="1">
          <a:off x="1631886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599" name="【保健センター・保健所】&#10;有形固定資産減価償却率最小値テキスト">
          <a:extLst>
            <a:ext uri="{FF2B5EF4-FFF2-40B4-BE49-F238E27FC236}">
              <a16:creationId xmlns:a16="http://schemas.microsoft.com/office/drawing/2014/main" id="{23B484D3-644C-48FF-A3B8-CA65FD6D3444}"/>
            </a:ext>
          </a:extLst>
        </xdr:cNvPr>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00" name="直線コネクタ 599">
          <a:extLst>
            <a:ext uri="{FF2B5EF4-FFF2-40B4-BE49-F238E27FC236}">
              <a16:creationId xmlns:a16="http://schemas.microsoft.com/office/drawing/2014/main" id="{50426208-8D1F-4919-A30C-55E6AC38B0D0}"/>
            </a:ext>
          </a:extLst>
        </xdr:cNvPr>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01" name="【保健センター・保健所】&#10;有形固定資産減価償却率最大値テキスト">
          <a:extLst>
            <a:ext uri="{FF2B5EF4-FFF2-40B4-BE49-F238E27FC236}">
              <a16:creationId xmlns:a16="http://schemas.microsoft.com/office/drawing/2014/main" id="{2B43EB86-B94D-4EF9-B00F-DC5BD11A0C74}"/>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02" name="直線コネクタ 601">
          <a:extLst>
            <a:ext uri="{FF2B5EF4-FFF2-40B4-BE49-F238E27FC236}">
              <a16:creationId xmlns:a16="http://schemas.microsoft.com/office/drawing/2014/main" id="{E40D2E09-FBA8-4E86-8588-B3FDED06B175}"/>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03" name="【保健センター・保健所】&#10;有形固定資産減価償却率平均値テキスト">
          <a:extLst>
            <a:ext uri="{FF2B5EF4-FFF2-40B4-BE49-F238E27FC236}">
              <a16:creationId xmlns:a16="http://schemas.microsoft.com/office/drawing/2014/main" id="{1D22F772-40B4-46A9-A064-126C3D4784EB}"/>
            </a:ext>
          </a:extLst>
        </xdr:cNvPr>
        <xdr:cNvSpPr txBox="1"/>
      </xdr:nvSpPr>
      <xdr:spPr>
        <a:xfrm>
          <a:off x="16357600" y="1000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04" name="フローチャート: 判断 603">
          <a:extLst>
            <a:ext uri="{FF2B5EF4-FFF2-40B4-BE49-F238E27FC236}">
              <a16:creationId xmlns:a16="http://schemas.microsoft.com/office/drawing/2014/main" id="{D445B705-EE5F-416D-9EF4-9D8DF60748F0}"/>
            </a:ext>
          </a:extLst>
        </xdr:cNvPr>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05" name="フローチャート: 判断 604">
          <a:extLst>
            <a:ext uri="{FF2B5EF4-FFF2-40B4-BE49-F238E27FC236}">
              <a16:creationId xmlns:a16="http://schemas.microsoft.com/office/drawing/2014/main" id="{E1F6947E-EFB7-4DB1-895B-219964BAC290}"/>
            </a:ext>
          </a:extLst>
        </xdr:cNvPr>
        <xdr:cNvSpPr/>
      </xdr:nvSpPr>
      <xdr:spPr>
        <a:xfrm>
          <a:off x="15430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06" name="フローチャート: 判断 605">
          <a:extLst>
            <a:ext uri="{FF2B5EF4-FFF2-40B4-BE49-F238E27FC236}">
              <a16:creationId xmlns:a16="http://schemas.microsoft.com/office/drawing/2014/main" id="{C47A006C-023E-4D61-9EE4-8B6C86CC46AA}"/>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07" name="フローチャート: 判断 606">
          <a:extLst>
            <a:ext uri="{FF2B5EF4-FFF2-40B4-BE49-F238E27FC236}">
              <a16:creationId xmlns:a16="http://schemas.microsoft.com/office/drawing/2014/main" id="{4D8D24C1-E8DB-4332-98A6-BC157B5C2EF0}"/>
            </a:ext>
          </a:extLst>
        </xdr:cNvPr>
        <xdr:cNvSpPr/>
      </xdr:nvSpPr>
      <xdr:spPr>
        <a:xfrm>
          <a:off x="13652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08" name="フローチャート: 判断 607">
          <a:extLst>
            <a:ext uri="{FF2B5EF4-FFF2-40B4-BE49-F238E27FC236}">
              <a16:creationId xmlns:a16="http://schemas.microsoft.com/office/drawing/2014/main" id="{E40C3D6A-90B0-4A87-B5EA-A7258D9AC4D1}"/>
            </a:ext>
          </a:extLst>
        </xdr:cNvPr>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72053DDB-F0E5-40B1-BDCB-FD5BFA79FA9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50CE4E19-3AC4-435C-B361-7725D2C044E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E7693948-1250-4184-B8E1-DA81597576D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E4692F48-3C5F-4760-A105-D03A0F024A1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CC3386EC-5EC3-43A7-B228-228890D99DA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86360</xdr:rowOff>
    </xdr:from>
    <xdr:to>
      <xdr:col>85</xdr:col>
      <xdr:colOff>177800</xdr:colOff>
      <xdr:row>61</xdr:row>
      <xdr:rowOff>16510</xdr:rowOff>
    </xdr:to>
    <xdr:sp macro="" textlink="">
      <xdr:nvSpPr>
        <xdr:cNvPr id="614" name="楕円 613">
          <a:extLst>
            <a:ext uri="{FF2B5EF4-FFF2-40B4-BE49-F238E27FC236}">
              <a16:creationId xmlns:a16="http://schemas.microsoft.com/office/drawing/2014/main" id="{9DEDA77F-E5B9-4B93-AE50-97B801A680D7}"/>
            </a:ext>
          </a:extLst>
        </xdr:cNvPr>
        <xdr:cNvSpPr/>
      </xdr:nvSpPr>
      <xdr:spPr>
        <a:xfrm>
          <a:off x="16268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64787</xdr:rowOff>
    </xdr:from>
    <xdr:ext cx="405111" cy="259045"/>
    <xdr:sp macro="" textlink="">
      <xdr:nvSpPr>
        <xdr:cNvPr id="615" name="【保健センター・保健所】&#10;有形固定資産減価償却率該当値テキスト">
          <a:extLst>
            <a:ext uri="{FF2B5EF4-FFF2-40B4-BE49-F238E27FC236}">
              <a16:creationId xmlns:a16="http://schemas.microsoft.com/office/drawing/2014/main" id="{0426B716-7EBD-4DB8-823F-5F10669CE6A6}"/>
            </a:ext>
          </a:extLst>
        </xdr:cNvPr>
        <xdr:cNvSpPr txBox="1"/>
      </xdr:nvSpPr>
      <xdr:spPr>
        <a:xfrm>
          <a:off x="16357600"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108475</xdr:rowOff>
    </xdr:from>
    <xdr:ext cx="405111" cy="259045"/>
    <xdr:sp macro="" textlink="">
      <xdr:nvSpPr>
        <xdr:cNvPr id="616" name="n_1aveValue【保健センター・保健所】&#10;有形固定資産減価償却率">
          <a:extLst>
            <a:ext uri="{FF2B5EF4-FFF2-40B4-BE49-F238E27FC236}">
              <a16:creationId xmlns:a16="http://schemas.microsoft.com/office/drawing/2014/main" id="{B0A5E340-F6CF-474E-81F1-D3F03643CF95}"/>
            </a:ext>
          </a:extLst>
        </xdr:cNvPr>
        <xdr:cNvSpPr txBox="1"/>
      </xdr:nvSpPr>
      <xdr:spPr>
        <a:xfrm>
          <a:off x="152660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17" name="n_2aveValue【保健センター・保健所】&#10;有形固定資産減価償却率">
          <a:extLst>
            <a:ext uri="{FF2B5EF4-FFF2-40B4-BE49-F238E27FC236}">
              <a16:creationId xmlns:a16="http://schemas.microsoft.com/office/drawing/2014/main" id="{556FFD89-EBEF-4C44-B2C4-598BBC5D74EB}"/>
            </a:ext>
          </a:extLst>
        </xdr:cNvPr>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18" name="n_3aveValue【保健センター・保健所】&#10;有形固定資産減価償却率">
          <a:extLst>
            <a:ext uri="{FF2B5EF4-FFF2-40B4-BE49-F238E27FC236}">
              <a16:creationId xmlns:a16="http://schemas.microsoft.com/office/drawing/2014/main" id="{9BBB0F0F-6CE7-4B29-A7D6-AB62688F1857}"/>
            </a:ext>
          </a:extLst>
        </xdr:cNvPr>
        <xdr:cNvSpPr txBox="1"/>
      </xdr:nvSpPr>
      <xdr:spPr>
        <a:xfrm>
          <a:off x="13500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19" name="n_4aveValue【保健センター・保健所】&#10;有形固定資産減価償却率">
          <a:extLst>
            <a:ext uri="{FF2B5EF4-FFF2-40B4-BE49-F238E27FC236}">
              <a16:creationId xmlns:a16="http://schemas.microsoft.com/office/drawing/2014/main" id="{6B444A14-3E5D-450E-92D3-29C37338AF5E}"/>
            </a:ext>
          </a:extLst>
        </xdr:cNvPr>
        <xdr:cNvSpPr txBox="1"/>
      </xdr:nvSpPr>
      <xdr:spPr>
        <a:xfrm>
          <a:off x="12611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0" name="正方形/長方形 619">
          <a:extLst>
            <a:ext uri="{FF2B5EF4-FFF2-40B4-BE49-F238E27FC236}">
              <a16:creationId xmlns:a16="http://schemas.microsoft.com/office/drawing/2014/main" id="{350DC40E-A196-46B4-8135-17621A951C0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1" name="正方形/長方形 620">
          <a:extLst>
            <a:ext uri="{FF2B5EF4-FFF2-40B4-BE49-F238E27FC236}">
              <a16:creationId xmlns:a16="http://schemas.microsoft.com/office/drawing/2014/main" id="{D4DD5949-4336-46BD-8779-5FED4A81941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2" name="正方形/長方形 621">
          <a:extLst>
            <a:ext uri="{FF2B5EF4-FFF2-40B4-BE49-F238E27FC236}">
              <a16:creationId xmlns:a16="http://schemas.microsoft.com/office/drawing/2014/main" id="{BA8D5545-AACB-4FC7-9714-BF609C2008A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3" name="正方形/長方形 622">
          <a:extLst>
            <a:ext uri="{FF2B5EF4-FFF2-40B4-BE49-F238E27FC236}">
              <a16:creationId xmlns:a16="http://schemas.microsoft.com/office/drawing/2014/main" id="{F910D9F8-49AB-4FF1-BDA8-5E25FE78FDD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4" name="正方形/長方形 623">
          <a:extLst>
            <a:ext uri="{FF2B5EF4-FFF2-40B4-BE49-F238E27FC236}">
              <a16:creationId xmlns:a16="http://schemas.microsoft.com/office/drawing/2014/main" id="{C7C052C0-4EE1-4207-8908-B706BB91BC0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5" name="正方形/長方形 624">
          <a:extLst>
            <a:ext uri="{FF2B5EF4-FFF2-40B4-BE49-F238E27FC236}">
              <a16:creationId xmlns:a16="http://schemas.microsoft.com/office/drawing/2014/main" id="{9F17890C-C897-48A1-878E-4F79E303FAE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6" name="正方形/長方形 625">
          <a:extLst>
            <a:ext uri="{FF2B5EF4-FFF2-40B4-BE49-F238E27FC236}">
              <a16:creationId xmlns:a16="http://schemas.microsoft.com/office/drawing/2014/main" id="{5C02E10A-9B96-4854-A55B-DE6A993C5D1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7" name="正方形/長方形 626">
          <a:extLst>
            <a:ext uri="{FF2B5EF4-FFF2-40B4-BE49-F238E27FC236}">
              <a16:creationId xmlns:a16="http://schemas.microsoft.com/office/drawing/2014/main" id="{20F560F7-B531-44E2-A781-AF9BB1B65F0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8" name="テキスト ボックス 627">
          <a:extLst>
            <a:ext uri="{FF2B5EF4-FFF2-40B4-BE49-F238E27FC236}">
              <a16:creationId xmlns:a16="http://schemas.microsoft.com/office/drawing/2014/main" id="{49E4AD43-931E-40B6-8403-C9F8E53534E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9" name="直線コネクタ 628">
          <a:extLst>
            <a:ext uri="{FF2B5EF4-FFF2-40B4-BE49-F238E27FC236}">
              <a16:creationId xmlns:a16="http://schemas.microsoft.com/office/drawing/2014/main" id="{FABB9A36-5803-4EA0-A5D6-F0F942AF1DE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0" name="直線コネクタ 629">
          <a:extLst>
            <a:ext uri="{FF2B5EF4-FFF2-40B4-BE49-F238E27FC236}">
              <a16:creationId xmlns:a16="http://schemas.microsoft.com/office/drawing/2014/main" id="{BDFC80EF-6A1F-4D0E-91D3-9144C9AF266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1" name="テキスト ボックス 630">
          <a:extLst>
            <a:ext uri="{FF2B5EF4-FFF2-40B4-BE49-F238E27FC236}">
              <a16:creationId xmlns:a16="http://schemas.microsoft.com/office/drawing/2014/main" id="{223CC6B2-2890-492C-B98B-F14D2855ED3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2" name="直線コネクタ 631">
          <a:extLst>
            <a:ext uri="{FF2B5EF4-FFF2-40B4-BE49-F238E27FC236}">
              <a16:creationId xmlns:a16="http://schemas.microsoft.com/office/drawing/2014/main" id="{A19F7A95-A6F1-4052-8BAB-3DFE14F8384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3" name="テキスト ボックス 632">
          <a:extLst>
            <a:ext uri="{FF2B5EF4-FFF2-40B4-BE49-F238E27FC236}">
              <a16:creationId xmlns:a16="http://schemas.microsoft.com/office/drawing/2014/main" id="{EFDBDAD9-0885-4C78-B766-ECEAE1D4FF8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4" name="直線コネクタ 633">
          <a:extLst>
            <a:ext uri="{FF2B5EF4-FFF2-40B4-BE49-F238E27FC236}">
              <a16:creationId xmlns:a16="http://schemas.microsoft.com/office/drawing/2014/main" id="{53212359-4305-4872-85E0-AA35A31B6B6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5" name="テキスト ボックス 634">
          <a:extLst>
            <a:ext uri="{FF2B5EF4-FFF2-40B4-BE49-F238E27FC236}">
              <a16:creationId xmlns:a16="http://schemas.microsoft.com/office/drawing/2014/main" id="{232D569B-1F2B-4B0A-B30B-B9498DCA4C7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36" name="直線コネクタ 635">
          <a:extLst>
            <a:ext uri="{FF2B5EF4-FFF2-40B4-BE49-F238E27FC236}">
              <a16:creationId xmlns:a16="http://schemas.microsoft.com/office/drawing/2014/main" id="{6482470F-EA47-4D94-9F5B-AE152250E3A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37" name="テキスト ボックス 636">
          <a:extLst>
            <a:ext uri="{FF2B5EF4-FFF2-40B4-BE49-F238E27FC236}">
              <a16:creationId xmlns:a16="http://schemas.microsoft.com/office/drawing/2014/main" id="{FF25CFE9-243D-437F-8383-8D5AEC92282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38" name="直線コネクタ 637">
          <a:extLst>
            <a:ext uri="{FF2B5EF4-FFF2-40B4-BE49-F238E27FC236}">
              <a16:creationId xmlns:a16="http://schemas.microsoft.com/office/drawing/2014/main" id="{96B1DE44-2FBD-45D0-9877-4E68F00CD5D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9" name="テキスト ボックス 638">
          <a:extLst>
            <a:ext uri="{FF2B5EF4-FFF2-40B4-BE49-F238E27FC236}">
              <a16:creationId xmlns:a16="http://schemas.microsoft.com/office/drawing/2014/main" id="{62DA9251-C0E9-4DC1-A988-CEE469B5CBA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0" name="直線コネクタ 639">
          <a:extLst>
            <a:ext uri="{FF2B5EF4-FFF2-40B4-BE49-F238E27FC236}">
              <a16:creationId xmlns:a16="http://schemas.microsoft.com/office/drawing/2014/main" id="{22668A4A-6784-40D0-B089-698BA531587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1" name="テキスト ボックス 640">
          <a:extLst>
            <a:ext uri="{FF2B5EF4-FFF2-40B4-BE49-F238E27FC236}">
              <a16:creationId xmlns:a16="http://schemas.microsoft.com/office/drawing/2014/main" id="{16267283-74A8-415B-96E2-2EBE77DFBA5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2" name="【保健センター・保健所】&#10;一人当たり面積グラフ枠">
          <a:extLst>
            <a:ext uri="{FF2B5EF4-FFF2-40B4-BE49-F238E27FC236}">
              <a16:creationId xmlns:a16="http://schemas.microsoft.com/office/drawing/2014/main" id="{6A859B4E-E4AF-4468-822D-5CFF03716C9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43" name="直線コネクタ 642">
          <a:extLst>
            <a:ext uri="{FF2B5EF4-FFF2-40B4-BE49-F238E27FC236}">
              <a16:creationId xmlns:a16="http://schemas.microsoft.com/office/drawing/2014/main" id="{23644F05-0E59-4564-BFC4-76BC361BEB12}"/>
            </a:ext>
          </a:extLst>
        </xdr:cNvPr>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44" name="【保健センター・保健所】&#10;一人当たり面積最小値テキスト">
          <a:extLst>
            <a:ext uri="{FF2B5EF4-FFF2-40B4-BE49-F238E27FC236}">
              <a16:creationId xmlns:a16="http://schemas.microsoft.com/office/drawing/2014/main" id="{2A4C9F39-F124-4DC6-933B-592C7A96FA5A}"/>
            </a:ext>
          </a:extLst>
        </xdr:cNvPr>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45" name="直線コネクタ 644">
          <a:extLst>
            <a:ext uri="{FF2B5EF4-FFF2-40B4-BE49-F238E27FC236}">
              <a16:creationId xmlns:a16="http://schemas.microsoft.com/office/drawing/2014/main" id="{031D7E26-A1FE-4EC4-838E-38AB4D195538}"/>
            </a:ext>
          </a:extLst>
        </xdr:cNvPr>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46" name="【保健センター・保健所】&#10;一人当たり面積最大値テキスト">
          <a:extLst>
            <a:ext uri="{FF2B5EF4-FFF2-40B4-BE49-F238E27FC236}">
              <a16:creationId xmlns:a16="http://schemas.microsoft.com/office/drawing/2014/main" id="{3F017B05-7062-447F-9B33-3CF774346496}"/>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47" name="直線コネクタ 646">
          <a:extLst>
            <a:ext uri="{FF2B5EF4-FFF2-40B4-BE49-F238E27FC236}">
              <a16:creationId xmlns:a16="http://schemas.microsoft.com/office/drawing/2014/main" id="{CC92DE05-7E06-4E6A-947A-75256625D7E2}"/>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48" name="【保健センター・保健所】&#10;一人当たり面積平均値テキスト">
          <a:extLst>
            <a:ext uri="{FF2B5EF4-FFF2-40B4-BE49-F238E27FC236}">
              <a16:creationId xmlns:a16="http://schemas.microsoft.com/office/drawing/2014/main" id="{08AEC0E4-52BC-488F-9B45-604F8D309681}"/>
            </a:ext>
          </a:extLst>
        </xdr:cNvPr>
        <xdr:cNvSpPr txBox="1"/>
      </xdr:nvSpPr>
      <xdr:spPr>
        <a:xfrm>
          <a:off x="22199600" y="10643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49" name="フローチャート: 判断 648">
          <a:extLst>
            <a:ext uri="{FF2B5EF4-FFF2-40B4-BE49-F238E27FC236}">
              <a16:creationId xmlns:a16="http://schemas.microsoft.com/office/drawing/2014/main" id="{56ABA360-18F0-41ED-BEE2-CF44DD5C460B}"/>
            </a:ext>
          </a:extLst>
        </xdr:cNvPr>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50" name="フローチャート: 判断 649">
          <a:extLst>
            <a:ext uri="{FF2B5EF4-FFF2-40B4-BE49-F238E27FC236}">
              <a16:creationId xmlns:a16="http://schemas.microsoft.com/office/drawing/2014/main" id="{F2324E81-77C9-4D59-9BBA-E7FE8485C2E1}"/>
            </a:ext>
          </a:extLst>
        </xdr:cNvPr>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51" name="フローチャート: 判断 650">
          <a:extLst>
            <a:ext uri="{FF2B5EF4-FFF2-40B4-BE49-F238E27FC236}">
              <a16:creationId xmlns:a16="http://schemas.microsoft.com/office/drawing/2014/main" id="{A2DC4C6A-14E4-4325-BEAA-1C5674C9676A}"/>
            </a:ext>
          </a:extLst>
        </xdr:cNvPr>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52" name="フローチャート: 判断 651">
          <a:extLst>
            <a:ext uri="{FF2B5EF4-FFF2-40B4-BE49-F238E27FC236}">
              <a16:creationId xmlns:a16="http://schemas.microsoft.com/office/drawing/2014/main" id="{3015DB28-F0E4-4153-B535-ED0D568EA8E1}"/>
            </a:ext>
          </a:extLst>
        </xdr:cNvPr>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53" name="フローチャート: 判断 652">
          <a:extLst>
            <a:ext uri="{FF2B5EF4-FFF2-40B4-BE49-F238E27FC236}">
              <a16:creationId xmlns:a16="http://schemas.microsoft.com/office/drawing/2014/main" id="{C2581FDE-743D-45A5-AE26-CB95C15B46E2}"/>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3B4D96EC-34CA-4AC9-9880-7AD580E4722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EF2923F9-B50D-4380-8E2F-E338F1BB51A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8A1B4C64-794B-4B97-83FF-CE67FAE8125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7" name="テキスト ボックス 656">
          <a:extLst>
            <a:ext uri="{FF2B5EF4-FFF2-40B4-BE49-F238E27FC236}">
              <a16:creationId xmlns:a16="http://schemas.microsoft.com/office/drawing/2014/main" id="{265E8170-42D1-479F-85E0-E6CF3B22602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C053C35F-B83B-4B28-AE2D-7F192CD2F96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166370</xdr:rowOff>
    </xdr:from>
    <xdr:to>
      <xdr:col>116</xdr:col>
      <xdr:colOff>114300</xdr:colOff>
      <xdr:row>64</xdr:row>
      <xdr:rowOff>96520</xdr:rowOff>
    </xdr:to>
    <xdr:sp macro="" textlink="">
      <xdr:nvSpPr>
        <xdr:cNvPr id="659" name="楕円 658">
          <a:extLst>
            <a:ext uri="{FF2B5EF4-FFF2-40B4-BE49-F238E27FC236}">
              <a16:creationId xmlns:a16="http://schemas.microsoft.com/office/drawing/2014/main" id="{CA94E5E7-CAFB-48F7-88CB-10A5FB99FB48}"/>
            </a:ext>
          </a:extLst>
        </xdr:cNvPr>
        <xdr:cNvSpPr/>
      </xdr:nvSpPr>
      <xdr:spPr>
        <a:xfrm>
          <a:off x="221107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81297</xdr:rowOff>
    </xdr:from>
    <xdr:ext cx="469744" cy="259045"/>
    <xdr:sp macro="" textlink="">
      <xdr:nvSpPr>
        <xdr:cNvPr id="660" name="【保健センター・保健所】&#10;一人当たり面積該当値テキスト">
          <a:extLst>
            <a:ext uri="{FF2B5EF4-FFF2-40B4-BE49-F238E27FC236}">
              <a16:creationId xmlns:a16="http://schemas.microsoft.com/office/drawing/2014/main" id="{C796C0CE-8ED2-4193-BC8F-CC2F231C51AB}"/>
            </a:ext>
          </a:extLst>
        </xdr:cNvPr>
        <xdr:cNvSpPr txBox="1"/>
      </xdr:nvSpPr>
      <xdr:spPr>
        <a:xfrm>
          <a:off x="22199600" y="1088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109237</xdr:rowOff>
    </xdr:from>
    <xdr:ext cx="469744" cy="259045"/>
    <xdr:sp macro="" textlink="">
      <xdr:nvSpPr>
        <xdr:cNvPr id="661" name="n_1aveValue【保健センター・保健所】&#10;一人当たり面積">
          <a:extLst>
            <a:ext uri="{FF2B5EF4-FFF2-40B4-BE49-F238E27FC236}">
              <a16:creationId xmlns:a16="http://schemas.microsoft.com/office/drawing/2014/main" id="{8873B126-C25F-44B7-8065-197E5987347E}"/>
            </a:ext>
          </a:extLst>
        </xdr:cNvPr>
        <xdr:cNvSpPr txBox="1"/>
      </xdr:nvSpPr>
      <xdr:spPr>
        <a:xfrm>
          <a:off x="210757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662" name="n_2aveValue【保健センター・保健所】&#10;一人当たり面積">
          <a:extLst>
            <a:ext uri="{FF2B5EF4-FFF2-40B4-BE49-F238E27FC236}">
              <a16:creationId xmlns:a16="http://schemas.microsoft.com/office/drawing/2014/main" id="{4398B706-4C60-4C60-8203-E39D947C80FC}"/>
            </a:ext>
          </a:extLst>
        </xdr:cNvPr>
        <xdr:cNvSpPr txBox="1"/>
      </xdr:nvSpPr>
      <xdr:spPr>
        <a:xfrm>
          <a:off x="20199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663" name="n_3aveValue【保健センター・保健所】&#10;一人当たり面積">
          <a:extLst>
            <a:ext uri="{FF2B5EF4-FFF2-40B4-BE49-F238E27FC236}">
              <a16:creationId xmlns:a16="http://schemas.microsoft.com/office/drawing/2014/main" id="{0801112D-25F4-46AF-9B87-D91B1F1C7FA3}"/>
            </a:ext>
          </a:extLst>
        </xdr:cNvPr>
        <xdr:cNvSpPr txBox="1"/>
      </xdr:nvSpPr>
      <xdr:spPr>
        <a:xfrm>
          <a:off x="19310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664" name="n_4aveValue【保健センター・保健所】&#10;一人当たり面積">
          <a:extLst>
            <a:ext uri="{FF2B5EF4-FFF2-40B4-BE49-F238E27FC236}">
              <a16:creationId xmlns:a16="http://schemas.microsoft.com/office/drawing/2014/main" id="{DD1558D4-2849-4DFF-84B8-DE44E15AE25A}"/>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5" name="正方形/長方形 664">
          <a:extLst>
            <a:ext uri="{FF2B5EF4-FFF2-40B4-BE49-F238E27FC236}">
              <a16:creationId xmlns:a16="http://schemas.microsoft.com/office/drawing/2014/main" id="{03B29A03-3007-48CC-8C80-D8A872C965B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6" name="正方形/長方形 665">
          <a:extLst>
            <a:ext uri="{FF2B5EF4-FFF2-40B4-BE49-F238E27FC236}">
              <a16:creationId xmlns:a16="http://schemas.microsoft.com/office/drawing/2014/main" id="{064DD52D-EC57-4F91-8DF9-A2D85134D56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7" name="正方形/長方形 666">
          <a:extLst>
            <a:ext uri="{FF2B5EF4-FFF2-40B4-BE49-F238E27FC236}">
              <a16:creationId xmlns:a16="http://schemas.microsoft.com/office/drawing/2014/main" id="{685D216A-46EC-4EBB-AA46-C45FB2783FB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8" name="正方形/長方形 667">
          <a:extLst>
            <a:ext uri="{FF2B5EF4-FFF2-40B4-BE49-F238E27FC236}">
              <a16:creationId xmlns:a16="http://schemas.microsoft.com/office/drawing/2014/main" id="{77A6A06A-A7F8-4002-8208-7E58740C2B5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9" name="正方形/長方形 668">
          <a:extLst>
            <a:ext uri="{FF2B5EF4-FFF2-40B4-BE49-F238E27FC236}">
              <a16:creationId xmlns:a16="http://schemas.microsoft.com/office/drawing/2014/main" id="{A8BB120D-D1A4-475B-8011-D5F55760440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0" name="正方形/長方形 669">
          <a:extLst>
            <a:ext uri="{FF2B5EF4-FFF2-40B4-BE49-F238E27FC236}">
              <a16:creationId xmlns:a16="http://schemas.microsoft.com/office/drawing/2014/main" id="{C3DBF0E2-2D84-48EE-93AA-0CFF34A7F3D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1" name="正方形/長方形 670">
          <a:extLst>
            <a:ext uri="{FF2B5EF4-FFF2-40B4-BE49-F238E27FC236}">
              <a16:creationId xmlns:a16="http://schemas.microsoft.com/office/drawing/2014/main" id="{B0DE69E0-4816-4801-A0AD-1F9A5EE81AE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2" name="正方形/長方形 671">
          <a:extLst>
            <a:ext uri="{FF2B5EF4-FFF2-40B4-BE49-F238E27FC236}">
              <a16:creationId xmlns:a16="http://schemas.microsoft.com/office/drawing/2014/main" id="{91F40CB9-756C-4448-8213-37E3027830D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3" name="テキスト ボックス 672">
          <a:extLst>
            <a:ext uri="{FF2B5EF4-FFF2-40B4-BE49-F238E27FC236}">
              <a16:creationId xmlns:a16="http://schemas.microsoft.com/office/drawing/2014/main" id="{02E5F923-B8B1-4C1F-BABB-91C2C6B5844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4" name="直線コネクタ 673">
          <a:extLst>
            <a:ext uri="{FF2B5EF4-FFF2-40B4-BE49-F238E27FC236}">
              <a16:creationId xmlns:a16="http://schemas.microsoft.com/office/drawing/2014/main" id="{39CD2D01-871A-4338-87DD-14CB8E30B9A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75" name="テキスト ボックス 674">
          <a:extLst>
            <a:ext uri="{FF2B5EF4-FFF2-40B4-BE49-F238E27FC236}">
              <a16:creationId xmlns:a16="http://schemas.microsoft.com/office/drawing/2014/main" id="{4529B51A-1F5F-4D61-A80A-B2D3E8A3BCB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6" name="直線コネクタ 675">
          <a:extLst>
            <a:ext uri="{FF2B5EF4-FFF2-40B4-BE49-F238E27FC236}">
              <a16:creationId xmlns:a16="http://schemas.microsoft.com/office/drawing/2014/main" id="{6C6CDBB2-F12C-4D40-A727-4E9F1338E8F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77" name="テキスト ボックス 676">
          <a:extLst>
            <a:ext uri="{FF2B5EF4-FFF2-40B4-BE49-F238E27FC236}">
              <a16:creationId xmlns:a16="http://schemas.microsoft.com/office/drawing/2014/main" id="{3B47338B-6380-44C1-A9F7-84DCCE27D72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8" name="直線コネクタ 677">
          <a:extLst>
            <a:ext uri="{FF2B5EF4-FFF2-40B4-BE49-F238E27FC236}">
              <a16:creationId xmlns:a16="http://schemas.microsoft.com/office/drawing/2014/main" id="{5E847FF0-9A8C-4155-BCB5-29E13F2E947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9" name="テキスト ボックス 678">
          <a:extLst>
            <a:ext uri="{FF2B5EF4-FFF2-40B4-BE49-F238E27FC236}">
              <a16:creationId xmlns:a16="http://schemas.microsoft.com/office/drawing/2014/main" id="{DDD9FD3A-5E6D-4609-864A-D31B82935DC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80" name="直線コネクタ 679">
          <a:extLst>
            <a:ext uri="{FF2B5EF4-FFF2-40B4-BE49-F238E27FC236}">
              <a16:creationId xmlns:a16="http://schemas.microsoft.com/office/drawing/2014/main" id="{D594BA45-0951-4840-8CD2-BF8E0C3ED9D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81" name="テキスト ボックス 680">
          <a:extLst>
            <a:ext uri="{FF2B5EF4-FFF2-40B4-BE49-F238E27FC236}">
              <a16:creationId xmlns:a16="http://schemas.microsoft.com/office/drawing/2014/main" id="{20032766-3758-483E-9DC7-575DAA87874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82" name="直線コネクタ 681">
          <a:extLst>
            <a:ext uri="{FF2B5EF4-FFF2-40B4-BE49-F238E27FC236}">
              <a16:creationId xmlns:a16="http://schemas.microsoft.com/office/drawing/2014/main" id="{EA5C25A6-E436-43FE-BAB4-7375D8C6D93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83" name="テキスト ボックス 682">
          <a:extLst>
            <a:ext uri="{FF2B5EF4-FFF2-40B4-BE49-F238E27FC236}">
              <a16:creationId xmlns:a16="http://schemas.microsoft.com/office/drawing/2014/main" id="{80C359B6-227C-4267-AD31-CDE0BF3443F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4" name="直線コネクタ 683">
          <a:extLst>
            <a:ext uri="{FF2B5EF4-FFF2-40B4-BE49-F238E27FC236}">
              <a16:creationId xmlns:a16="http://schemas.microsoft.com/office/drawing/2014/main" id="{C86F1D02-4E46-4D0C-8741-CCAFAA157AD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85" name="テキスト ボックス 684">
          <a:extLst>
            <a:ext uri="{FF2B5EF4-FFF2-40B4-BE49-F238E27FC236}">
              <a16:creationId xmlns:a16="http://schemas.microsoft.com/office/drawing/2014/main" id="{90A6B712-EC45-4ED1-9AD5-A2211120B11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6" name="直線コネクタ 685">
          <a:extLst>
            <a:ext uri="{FF2B5EF4-FFF2-40B4-BE49-F238E27FC236}">
              <a16:creationId xmlns:a16="http://schemas.microsoft.com/office/drawing/2014/main" id="{B93FEAF3-F903-4855-9A78-72DB759AA6F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87" name="テキスト ボックス 686">
          <a:extLst>
            <a:ext uri="{FF2B5EF4-FFF2-40B4-BE49-F238E27FC236}">
              <a16:creationId xmlns:a16="http://schemas.microsoft.com/office/drawing/2014/main" id="{6639974F-18EB-4A35-BFD2-1091CAF2708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8" name="【消防施設】&#10;有形固定資産減価償却率グラフ枠">
          <a:extLst>
            <a:ext uri="{FF2B5EF4-FFF2-40B4-BE49-F238E27FC236}">
              <a16:creationId xmlns:a16="http://schemas.microsoft.com/office/drawing/2014/main" id="{73C95F46-46F9-4137-8A97-A11D7AB952B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689" name="直線コネクタ 688">
          <a:extLst>
            <a:ext uri="{FF2B5EF4-FFF2-40B4-BE49-F238E27FC236}">
              <a16:creationId xmlns:a16="http://schemas.microsoft.com/office/drawing/2014/main" id="{BE080BA8-7E3E-491A-B1F1-AC9108EAEE1F}"/>
            </a:ext>
          </a:extLst>
        </xdr:cNvPr>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690" name="【消防施設】&#10;有形固定資産減価償却率最小値テキスト">
          <a:extLst>
            <a:ext uri="{FF2B5EF4-FFF2-40B4-BE49-F238E27FC236}">
              <a16:creationId xmlns:a16="http://schemas.microsoft.com/office/drawing/2014/main" id="{83C9E64C-3426-4C46-A29C-1D42AA5BFCA4}"/>
            </a:ext>
          </a:extLst>
        </xdr:cNvPr>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691" name="直線コネクタ 690">
          <a:extLst>
            <a:ext uri="{FF2B5EF4-FFF2-40B4-BE49-F238E27FC236}">
              <a16:creationId xmlns:a16="http://schemas.microsoft.com/office/drawing/2014/main" id="{6D148B8E-3FC4-4092-85D0-6CAF3ADA3A65}"/>
            </a:ext>
          </a:extLst>
        </xdr:cNvPr>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692" name="【消防施設】&#10;有形固定資産減価償却率最大値テキスト">
          <a:extLst>
            <a:ext uri="{FF2B5EF4-FFF2-40B4-BE49-F238E27FC236}">
              <a16:creationId xmlns:a16="http://schemas.microsoft.com/office/drawing/2014/main" id="{1E743633-B2D7-457A-82F4-45265653AC52}"/>
            </a:ext>
          </a:extLst>
        </xdr:cNvPr>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693" name="直線コネクタ 692">
          <a:extLst>
            <a:ext uri="{FF2B5EF4-FFF2-40B4-BE49-F238E27FC236}">
              <a16:creationId xmlns:a16="http://schemas.microsoft.com/office/drawing/2014/main" id="{3002BA08-5AA3-425C-8938-619B7E1F9C01}"/>
            </a:ext>
          </a:extLst>
        </xdr:cNvPr>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694" name="【消防施設】&#10;有形固定資産減価償却率平均値テキスト">
          <a:extLst>
            <a:ext uri="{FF2B5EF4-FFF2-40B4-BE49-F238E27FC236}">
              <a16:creationId xmlns:a16="http://schemas.microsoft.com/office/drawing/2014/main" id="{6FCBD937-C560-4FE1-8D5B-B86232BDAAEA}"/>
            </a:ext>
          </a:extLst>
        </xdr:cNvPr>
        <xdr:cNvSpPr txBox="1"/>
      </xdr:nvSpPr>
      <xdr:spPr>
        <a:xfrm>
          <a:off x="16357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695" name="フローチャート: 判断 694">
          <a:extLst>
            <a:ext uri="{FF2B5EF4-FFF2-40B4-BE49-F238E27FC236}">
              <a16:creationId xmlns:a16="http://schemas.microsoft.com/office/drawing/2014/main" id="{B057CA83-EDC3-443A-92F6-1F3AE38F61FA}"/>
            </a:ext>
          </a:extLst>
        </xdr:cNvPr>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696" name="フローチャート: 判断 695">
          <a:extLst>
            <a:ext uri="{FF2B5EF4-FFF2-40B4-BE49-F238E27FC236}">
              <a16:creationId xmlns:a16="http://schemas.microsoft.com/office/drawing/2014/main" id="{2FA06DF5-4E09-4787-9BB8-B4CBEA8F22D0}"/>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697" name="フローチャート: 判断 696">
          <a:extLst>
            <a:ext uri="{FF2B5EF4-FFF2-40B4-BE49-F238E27FC236}">
              <a16:creationId xmlns:a16="http://schemas.microsoft.com/office/drawing/2014/main" id="{BE8FF272-93FC-4E6E-A327-E7E3B10F5491}"/>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698" name="フローチャート: 判断 697">
          <a:extLst>
            <a:ext uri="{FF2B5EF4-FFF2-40B4-BE49-F238E27FC236}">
              <a16:creationId xmlns:a16="http://schemas.microsoft.com/office/drawing/2014/main" id="{115C92E9-9B64-44C3-8D2B-F7AD2033C16F}"/>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699" name="フローチャート: 判断 698">
          <a:extLst>
            <a:ext uri="{FF2B5EF4-FFF2-40B4-BE49-F238E27FC236}">
              <a16:creationId xmlns:a16="http://schemas.microsoft.com/office/drawing/2014/main" id="{6EFD92D1-6F32-4E3B-8F9C-546FCFBF7968}"/>
            </a:ext>
          </a:extLst>
        </xdr:cNvPr>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F83B54BC-0D19-4A19-BB3C-BF614C974EC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34DBC2B9-8855-4083-A890-105637CE9FA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555C2885-60CC-4590-B9F9-F67EB3E0B12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20EC01E2-A35B-40B4-830E-498E92F02E2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4CB752BF-D6AF-47EB-82DF-CCE7951CC91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63500</xdr:rowOff>
    </xdr:from>
    <xdr:to>
      <xdr:col>85</xdr:col>
      <xdr:colOff>177800</xdr:colOff>
      <xdr:row>82</xdr:row>
      <xdr:rowOff>165100</xdr:rowOff>
    </xdr:to>
    <xdr:sp macro="" textlink="">
      <xdr:nvSpPr>
        <xdr:cNvPr id="705" name="楕円 704">
          <a:extLst>
            <a:ext uri="{FF2B5EF4-FFF2-40B4-BE49-F238E27FC236}">
              <a16:creationId xmlns:a16="http://schemas.microsoft.com/office/drawing/2014/main" id="{0D7DC629-A55E-4A86-B2CF-1F3AE9A25CA5}"/>
            </a:ext>
          </a:extLst>
        </xdr:cNvPr>
        <xdr:cNvSpPr/>
      </xdr:nvSpPr>
      <xdr:spPr>
        <a:xfrm>
          <a:off x="16268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41927</xdr:rowOff>
    </xdr:from>
    <xdr:ext cx="405111" cy="259045"/>
    <xdr:sp macro="" textlink="">
      <xdr:nvSpPr>
        <xdr:cNvPr id="706" name="【消防施設】&#10;有形固定資産減価償却率該当値テキスト">
          <a:extLst>
            <a:ext uri="{FF2B5EF4-FFF2-40B4-BE49-F238E27FC236}">
              <a16:creationId xmlns:a16="http://schemas.microsoft.com/office/drawing/2014/main" id="{F219BB8F-75FB-4657-823B-62CA0E13252A}"/>
            </a:ext>
          </a:extLst>
        </xdr:cNvPr>
        <xdr:cNvSpPr txBox="1"/>
      </xdr:nvSpPr>
      <xdr:spPr>
        <a:xfrm>
          <a:off x="16357600"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166370</xdr:rowOff>
    </xdr:from>
    <xdr:to>
      <xdr:col>81</xdr:col>
      <xdr:colOff>101600</xdr:colOff>
      <xdr:row>82</xdr:row>
      <xdr:rowOff>96520</xdr:rowOff>
    </xdr:to>
    <xdr:sp macro="" textlink="">
      <xdr:nvSpPr>
        <xdr:cNvPr id="707" name="楕円 706">
          <a:extLst>
            <a:ext uri="{FF2B5EF4-FFF2-40B4-BE49-F238E27FC236}">
              <a16:creationId xmlns:a16="http://schemas.microsoft.com/office/drawing/2014/main" id="{E9F2944C-3E0D-4F58-9DE1-0191490AA732}"/>
            </a:ext>
          </a:extLst>
        </xdr:cNvPr>
        <xdr:cNvSpPr/>
      </xdr:nvSpPr>
      <xdr:spPr>
        <a:xfrm>
          <a:off x="15430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45720</xdr:rowOff>
    </xdr:from>
    <xdr:to>
      <xdr:col>85</xdr:col>
      <xdr:colOff>127000</xdr:colOff>
      <xdr:row>82</xdr:row>
      <xdr:rowOff>114300</xdr:rowOff>
    </xdr:to>
    <xdr:cxnSp macro="">
      <xdr:nvCxnSpPr>
        <xdr:cNvPr id="708" name="直線コネクタ 707">
          <a:extLst>
            <a:ext uri="{FF2B5EF4-FFF2-40B4-BE49-F238E27FC236}">
              <a16:creationId xmlns:a16="http://schemas.microsoft.com/office/drawing/2014/main" id="{3A86F81C-5FA8-446C-84D6-160110A22A5E}"/>
            </a:ext>
          </a:extLst>
        </xdr:cNvPr>
        <xdr:cNvCxnSpPr/>
      </xdr:nvCxnSpPr>
      <xdr:spPr>
        <a:xfrm>
          <a:off x="15481300" y="141046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141605</xdr:rowOff>
    </xdr:from>
    <xdr:to>
      <xdr:col>76</xdr:col>
      <xdr:colOff>165100</xdr:colOff>
      <xdr:row>82</xdr:row>
      <xdr:rowOff>71755</xdr:rowOff>
    </xdr:to>
    <xdr:sp macro="" textlink="">
      <xdr:nvSpPr>
        <xdr:cNvPr id="709" name="楕円 708">
          <a:extLst>
            <a:ext uri="{FF2B5EF4-FFF2-40B4-BE49-F238E27FC236}">
              <a16:creationId xmlns:a16="http://schemas.microsoft.com/office/drawing/2014/main" id="{D59449B5-F957-4DA0-96D4-2167DAA56756}"/>
            </a:ext>
          </a:extLst>
        </xdr:cNvPr>
        <xdr:cNvSpPr/>
      </xdr:nvSpPr>
      <xdr:spPr>
        <a:xfrm>
          <a:off x="145415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20955</xdr:rowOff>
    </xdr:from>
    <xdr:to>
      <xdr:col>81</xdr:col>
      <xdr:colOff>50800</xdr:colOff>
      <xdr:row>82</xdr:row>
      <xdr:rowOff>45720</xdr:rowOff>
    </xdr:to>
    <xdr:cxnSp macro="">
      <xdr:nvCxnSpPr>
        <xdr:cNvPr id="710" name="直線コネクタ 709">
          <a:extLst>
            <a:ext uri="{FF2B5EF4-FFF2-40B4-BE49-F238E27FC236}">
              <a16:creationId xmlns:a16="http://schemas.microsoft.com/office/drawing/2014/main" id="{A6907B4D-1173-4856-BFBF-29087104D733}"/>
            </a:ext>
          </a:extLst>
        </xdr:cNvPr>
        <xdr:cNvCxnSpPr/>
      </xdr:nvCxnSpPr>
      <xdr:spPr>
        <a:xfrm>
          <a:off x="14592300" y="140798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135889</xdr:rowOff>
    </xdr:from>
    <xdr:to>
      <xdr:col>72</xdr:col>
      <xdr:colOff>38100</xdr:colOff>
      <xdr:row>82</xdr:row>
      <xdr:rowOff>66039</xdr:rowOff>
    </xdr:to>
    <xdr:sp macro="" textlink="">
      <xdr:nvSpPr>
        <xdr:cNvPr id="711" name="楕円 710">
          <a:extLst>
            <a:ext uri="{FF2B5EF4-FFF2-40B4-BE49-F238E27FC236}">
              <a16:creationId xmlns:a16="http://schemas.microsoft.com/office/drawing/2014/main" id="{B7251B70-2278-43BC-AA14-F29DC2C41D90}"/>
            </a:ext>
          </a:extLst>
        </xdr:cNvPr>
        <xdr:cNvSpPr/>
      </xdr:nvSpPr>
      <xdr:spPr>
        <a:xfrm>
          <a:off x="13652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15239</xdr:rowOff>
    </xdr:from>
    <xdr:to>
      <xdr:col>76</xdr:col>
      <xdr:colOff>114300</xdr:colOff>
      <xdr:row>82</xdr:row>
      <xdr:rowOff>20955</xdr:rowOff>
    </xdr:to>
    <xdr:cxnSp macro="">
      <xdr:nvCxnSpPr>
        <xdr:cNvPr id="712" name="直線コネクタ 711">
          <a:extLst>
            <a:ext uri="{FF2B5EF4-FFF2-40B4-BE49-F238E27FC236}">
              <a16:creationId xmlns:a16="http://schemas.microsoft.com/office/drawing/2014/main" id="{3D966A13-490C-4245-B5D6-4360A1C350C5}"/>
            </a:ext>
          </a:extLst>
        </xdr:cNvPr>
        <xdr:cNvCxnSpPr/>
      </xdr:nvCxnSpPr>
      <xdr:spPr>
        <a:xfrm>
          <a:off x="13703300" y="140741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133986</xdr:rowOff>
    </xdr:from>
    <xdr:to>
      <xdr:col>67</xdr:col>
      <xdr:colOff>101600</xdr:colOff>
      <xdr:row>82</xdr:row>
      <xdr:rowOff>64136</xdr:rowOff>
    </xdr:to>
    <xdr:sp macro="" textlink="">
      <xdr:nvSpPr>
        <xdr:cNvPr id="713" name="楕円 712">
          <a:extLst>
            <a:ext uri="{FF2B5EF4-FFF2-40B4-BE49-F238E27FC236}">
              <a16:creationId xmlns:a16="http://schemas.microsoft.com/office/drawing/2014/main" id="{DF2B7E47-E863-4B99-AF60-0C2E77E71D33}"/>
            </a:ext>
          </a:extLst>
        </xdr:cNvPr>
        <xdr:cNvSpPr/>
      </xdr:nvSpPr>
      <xdr:spPr>
        <a:xfrm>
          <a:off x="12763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13336</xdr:rowOff>
    </xdr:from>
    <xdr:to>
      <xdr:col>71</xdr:col>
      <xdr:colOff>177800</xdr:colOff>
      <xdr:row>82</xdr:row>
      <xdr:rowOff>15239</xdr:rowOff>
    </xdr:to>
    <xdr:cxnSp macro="">
      <xdr:nvCxnSpPr>
        <xdr:cNvPr id="714" name="直線コネクタ 713">
          <a:extLst>
            <a:ext uri="{FF2B5EF4-FFF2-40B4-BE49-F238E27FC236}">
              <a16:creationId xmlns:a16="http://schemas.microsoft.com/office/drawing/2014/main" id="{27875C45-755A-467F-9D50-B6BD5D7617D1}"/>
            </a:ext>
          </a:extLst>
        </xdr:cNvPr>
        <xdr:cNvCxnSpPr/>
      </xdr:nvCxnSpPr>
      <xdr:spPr>
        <a:xfrm>
          <a:off x="12814300" y="140722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15" name="n_1aveValue【消防施設】&#10;有形固定資産減価償却率">
          <a:extLst>
            <a:ext uri="{FF2B5EF4-FFF2-40B4-BE49-F238E27FC236}">
              <a16:creationId xmlns:a16="http://schemas.microsoft.com/office/drawing/2014/main" id="{8068FAFC-A405-43C0-871A-258765CA6B2C}"/>
            </a:ext>
          </a:extLst>
        </xdr:cNvPr>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16" name="n_2aveValue【消防施設】&#10;有形固定資産減価償却率">
          <a:extLst>
            <a:ext uri="{FF2B5EF4-FFF2-40B4-BE49-F238E27FC236}">
              <a16:creationId xmlns:a16="http://schemas.microsoft.com/office/drawing/2014/main" id="{4E2E2D7A-CCE3-4252-B0DF-0D95B7735716}"/>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17" name="n_3aveValue【消防施設】&#10;有形固定資産減価償却率">
          <a:extLst>
            <a:ext uri="{FF2B5EF4-FFF2-40B4-BE49-F238E27FC236}">
              <a16:creationId xmlns:a16="http://schemas.microsoft.com/office/drawing/2014/main" id="{6B857ECD-01A4-45E3-A23A-F5ADF143A20E}"/>
            </a:ext>
          </a:extLst>
        </xdr:cNvPr>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718" name="n_4aveValue【消防施設】&#10;有形固定資産減価償却率">
          <a:extLst>
            <a:ext uri="{FF2B5EF4-FFF2-40B4-BE49-F238E27FC236}">
              <a16:creationId xmlns:a16="http://schemas.microsoft.com/office/drawing/2014/main" id="{4F3D0A01-C811-4F6B-9398-99BAF3291F2D}"/>
            </a:ext>
          </a:extLst>
        </xdr:cNvPr>
        <xdr:cNvSpPr txBox="1"/>
      </xdr:nvSpPr>
      <xdr:spPr>
        <a:xfrm>
          <a:off x="126117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87647</xdr:rowOff>
    </xdr:from>
    <xdr:ext cx="405111" cy="259045"/>
    <xdr:sp macro="" textlink="">
      <xdr:nvSpPr>
        <xdr:cNvPr id="719" name="n_1mainValue【消防施設】&#10;有形固定資産減価償却率">
          <a:extLst>
            <a:ext uri="{FF2B5EF4-FFF2-40B4-BE49-F238E27FC236}">
              <a16:creationId xmlns:a16="http://schemas.microsoft.com/office/drawing/2014/main" id="{5C1DA749-0DFC-49C4-A19F-EB4B8F2A11BB}"/>
            </a:ext>
          </a:extLst>
        </xdr:cNvPr>
        <xdr:cNvSpPr txBox="1"/>
      </xdr:nvSpPr>
      <xdr:spPr>
        <a:xfrm>
          <a:off x="152660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62882</xdr:rowOff>
    </xdr:from>
    <xdr:ext cx="405111" cy="259045"/>
    <xdr:sp macro="" textlink="">
      <xdr:nvSpPr>
        <xdr:cNvPr id="720" name="n_2mainValue【消防施設】&#10;有形固定資産減価償却率">
          <a:extLst>
            <a:ext uri="{FF2B5EF4-FFF2-40B4-BE49-F238E27FC236}">
              <a16:creationId xmlns:a16="http://schemas.microsoft.com/office/drawing/2014/main" id="{5FF14938-7EEC-4808-B6D8-3ED7D0525F67}"/>
            </a:ext>
          </a:extLst>
        </xdr:cNvPr>
        <xdr:cNvSpPr txBox="1"/>
      </xdr:nvSpPr>
      <xdr:spPr>
        <a:xfrm>
          <a:off x="14389744"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57166</xdr:rowOff>
    </xdr:from>
    <xdr:ext cx="405111" cy="259045"/>
    <xdr:sp macro="" textlink="">
      <xdr:nvSpPr>
        <xdr:cNvPr id="721" name="n_3mainValue【消防施設】&#10;有形固定資産減価償却率">
          <a:extLst>
            <a:ext uri="{FF2B5EF4-FFF2-40B4-BE49-F238E27FC236}">
              <a16:creationId xmlns:a16="http://schemas.microsoft.com/office/drawing/2014/main" id="{F5460F82-117B-4B6F-B057-DC7A33A2B0BB}"/>
            </a:ext>
          </a:extLst>
        </xdr:cNvPr>
        <xdr:cNvSpPr txBox="1"/>
      </xdr:nvSpPr>
      <xdr:spPr>
        <a:xfrm>
          <a:off x="13500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55263</xdr:rowOff>
    </xdr:from>
    <xdr:ext cx="405111" cy="259045"/>
    <xdr:sp macro="" textlink="">
      <xdr:nvSpPr>
        <xdr:cNvPr id="722" name="n_4mainValue【消防施設】&#10;有形固定資産減価償却率">
          <a:extLst>
            <a:ext uri="{FF2B5EF4-FFF2-40B4-BE49-F238E27FC236}">
              <a16:creationId xmlns:a16="http://schemas.microsoft.com/office/drawing/2014/main" id="{BF51CEFD-9280-4E16-B81E-A33CC94F3D01}"/>
            </a:ext>
          </a:extLst>
        </xdr:cNvPr>
        <xdr:cNvSpPr txBox="1"/>
      </xdr:nvSpPr>
      <xdr:spPr>
        <a:xfrm>
          <a:off x="12611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3" name="正方形/長方形 722">
          <a:extLst>
            <a:ext uri="{FF2B5EF4-FFF2-40B4-BE49-F238E27FC236}">
              <a16:creationId xmlns:a16="http://schemas.microsoft.com/office/drawing/2014/main" id="{F78FE1F9-2B0A-4EA8-ADB0-309CFDFE9B5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4" name="正方形/長方形 723">
          <a:extLst>
            <a:ext uri="{FF2B5EF4-FFF2-40B4-BE49-F238E27FC236}">
              <a16:creationId xmlns:a16="http://schemas.microsoft.com/office/drawing/2014/main" id="{C8780390-9298-4E9E-9F81-FDB9D6E9793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5" name="正方形/長方形 724">
          <a:extLst>
            <a:ext uri="{FF2B5EF4-FFF2-40B4-BE49-F238E27FC236}">
              <a16:creationId xmlns:a16="http://schemas.microsoft.com/office/drawing/2014/main" id="{AF6BAC33-7C38-422C-8FAA-ED8AACEDEE3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6" name="正方形/長方形 725">
          <a:extLst>
            <a:ext uri="{FF2B5EF4-FFF2-40B4-BE49-F238E27FC236}">
              <a16:creationId xmlns:a16="http://schemas.microsoft.com/office/drawing/2014/main" id="{017A363B-51BC-43AA-AA0F-34AAB879ECD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7" name="正方形/長方形 726">
          <a:extLst>
            <a:ext uri="{FF2B5EF4-FFF2-40B4-BE49-F238E27FC236}">
              <a16:creationId xmlns:a16="http://schemas.microsoft.com/office/drawing/2014/main" id="{A689FF10-70AF-4A0C-9E8C-85842EC1527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8" name="正方形/長方形 727">
          <a:extLst>
            <a:ext uri="{FF2B5EF4-FFF2-40B4-BE49-F238E27FC236}">
              <a16:creationId xmlns:a16="http://schemas.microsoft.com/office/drawing/2014/main" id="{3785784E-96E7-4EA8-8946-A5A7D8158E3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9" name="正方形/長方形 728">
          <a:extLst>
            <a:ext uri="{FF2B5EF4-FFF2-40B4-BE49-F238E27FC236}">
              <a16:creationId xmlns:a16="http://schemas.microsoft.com/office/drawing/2014/main" id="{A7CB8F69-2B7C-46F4-9665-02CA9980BF8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0" name="正方形/長方形 729">
          <a:extLst>
            <a:ext uri="{FF2B5EF4-FFF2-40B4-BE49-F238E27FC236}">
              <a16:creationId xmlns:a16="http://schemas.microsoft.com/office/drawing/2014/main" id="{71343658-1E8A-4872-A029-414ABAB0D3C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1" name="テキスト ボックス 730">
          <a:extLst>
            <a:ext uri="{FF2B5EF4-FFF2-40B4-BE49-F238E27FC236}">
              <a16:creationId xmlns:a16="http://schemas.microsoft.com/office/drawing/2014/main" id="{1DC38AE5-B0A7-4CA6-BCEB-633541C2E8F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2" name="直線コネクタ 731">
          <a:extLst>
            <a:ext uri="{FF2B5EF4-FFF2-40B4-BE49-F238E27FC236}">
              <a16:creationId xmlns:a16="http://schemas.microsoft.com/office/drawing/2014/main" id="{BA9158C2-CCD4-46AB-B6EB-878D0A9D947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33" name="直線コネクタ 732">
          <a:extLst>
            <a:ext uri="{FF2B5EF4-FFF2-40B4-BE49-F238E27FC236}">
              <a16:creationId xmlns:a16="http://schemas.microsoft.com/office/drawing/2014/main" id="{154A3755-DCB0-43C6-AE61-20A471E21FC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94846074-7C72-4F24-84CB-188147F5A5ED}"/>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35" name="直線コネクタ 734">
          <a:extLst>
            <a:ext uri="{FF2B5EF4-FFF2-40B4-BE49-F238E27FC236}">
              <a16:creationId xmlns:a16="http://schemas.microsoft.com/office/drawing/2014/main" id="{E21A31B5-A232-4107-9DC3-F5870977D2E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36" name="テキスト ボックス 735">
          <a:extLst>
            <a:ext uri="{FF2B5EF4-FFF2-40B4-BE49-F238E27FC236}">
              <a16:creationId xmlns:a16="http://schemas.microsoft.com/office/drawing/2014/main" id="{1DC8E13B-C360-4D20-B1C3-C8E31A0199E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37" name="直線コネクタ 736">
          <a:extLst>
            <a:ext uri="{FF2B5EF4-FFF2-40B4-BE49-F238E27FC236}">
              <a16:creationId xmlns:a16="http://schemas.microsoft.com/office/drawing/2014/main" id="{6D1CDD19-E029-44D0-9CFA-B1E950DC502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38" name="テキスト ボックス 737">
          <a:extLst>
            <a:ext uri="{FF2B5EF4-FFF2-40B4-BE49-F238E27FC236}">
              <a16:creationId xmlns:a16="http://schemas.microsoft.com/office/drawing/2014/main" id="{AB8F39B4-3769-4D36-B555-BAD8EF4AA4F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39" name="直線コネクタ 738">
          <a:extLst>
            <a:ext uri="{FF2B5EF4-FFF2-40B4-BE49-F238E27FC236}">
              <a16:creationId xmlns:a16="http://schemas.microsoft.com/office/drawing/2014/main" id="{1D28D865-C578-4F2A-A24A-870A7EE06255}"/>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40" name="テキスト ボックス 739">
          <a:extLst>
            <a:ext uri="{FF2B5EF4-FFF2-40B4-BE49-F238E27FC236}">
              <a16:creationId xmlns:a16="http://schemas.microsoft.com/office/drawing/2014/main" id="{93DAF388-0E3C-467E-9F0E-8B03E876D0E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41" name="直線コネクタ 740">
          <a:extLst>
            <a:ext uri="{FF2B5EF4-FFF2-40B4-BE49-F238E27FC236}">
              <a16:creationId xmlns:a16="http://schemas.microsoft.com/office/drawing/2014/main" id="{F4B55A74-1CF2-403A-99BF-9DA14D8DC44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42" name="テキスト ボックス 741">
          <a:extLst>
            <a:ext uri="{FF2B5EF4-FFF2-40B4-BE49-F238E27FC236}">
              <a16:creationId xmlns:a16="http://schemas.microsoft.com/office/drawing/2014/main" id="{BFA15910-15C0-4A33-9832-5BE513D6AAD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43" name="直線コネクタ 742">
          <a:extLst>
            <a:ext uri="{FF2B5EF4-FFF2-40B4-BE49-F238E27FC236}">
              <a16:creationId xmlns:a16="http://schemas.microsoft.com/office/drawing/2014/main" id="{E80C747D-C9FF-4B16-BCAB-F49573A56B6B}"/>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44" name="テキスト ボックス 743">
          <a:extLst>
            <a:ext uri="{FF2B5EF4-FFF2-40B4-BE49-F238E27FC236}">
              <a16:creationId xmlns:a16="http://schemas.microsoft.com/office/drawing/2014/main" id="{813B2C1D-173E-4373-9E1F-989A3AB68D2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5" name="直線コネクタ 744">
          <a:extLst>
            <a:ext uri="{FF2B5EF4-FFF2-40B4-BE49-F238E27FC236}">
              <a16:creationId xmlns:a16="http://schemas.microsoft.com/office/drawing/2014/main" id="{B8284573-7474-47FD-A6F4-C6BE6859187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6" name="テキスト ボックス 745">
          <a:extLst>
            <a:ext uri="{FF2B5EF4-FFF2-40B4-BE49-F238E27FC236}">
              <a16:creationId xmlns:a16="http://schemas.microsoft.com/office/drawing/2014/main" id="{3921BBB8-3C98-4CB4-8C0A-C8BD42A4C6D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7" name="【消防施設】&#10;一人当たり面積グラフ枠">
          <a:extLst>
            <a:ext uri="{FF2B5EF4-FFF2-40B4-BE49-F238E27FC236}">
              <a16:creationId xmlns:a16="http://schemas.microsoft.com/office/drawing/2014/main" id="{417FDA27-1C32-4C23-B671-16529093662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48" name="直線コネクタ 747">
          <a:extLst>
            <a:ext uri="{FF2B5EF4-FFF2-40B4-BE49-F238E27FC236}">
              <a16:creationId xmlns:a16="http://schemas.microsoft.com/office/drawing/2014/main" id="{D3A43073-FACA-4CA7-8230-27773E326F2B}"/>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49" name="【消防施設】&#10;一人当たり面積最小値テキスト">
          <a:extLst>
            <a:ext uri="{FF2B5EF4-FFF2-40B4-BE49-F238E27FC236}">
              <a16:creationId xmlns:a16="http://schemas.microsoft.com/office/drawing/2014/main" id="{C91F9111-0405-4D52-83E1-EBA95114701E}"/>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50" name="直線コネクタ 749">
          <a:extLst>
            <a:ext uri="{FF2B5EF4-FFF2-40B4-BE49-F238E27FC236}">
              <a16:creationId xmlns:a16="http://schemas.microsoft.com/office/drawing/2014/main" id="{412C4C48-197F-4C71-8488-00B865846FE8}"/>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51" name="【消防施設】&#10;一人当たり面積最大値テキスト">
          <a:extLst>
            <a:ext uri="{FF2B5EF4-FFF2-40B4-BE49-F238E27FC236}">
              <a16:creationId xmlns:a16="http://schemas.microsoft.com/office/drawing/2014/main" id="{9782B409-2065-48DF-8E09-13BB566673FA}"/>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52" name="直線コネクタ 751">
          <a:extLst>
            <a:ext uri="{FF2B5EF4-FFF2-40B4-BE49-F238E27FC236}">
              <a16:creationId xmlns:a16="http://schemas.microsoft.com/office/drawing/2014/main" id="{73F89C40-03D6-4ABA-A1A4-E0687AB030DE}"/>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753" name="【消防施設】&#10;一人当たり面積平均値テキスト">
          <a:extLst>
            <a:ext uri="{FF2B5EF4-FFF2-40B4-BE49-F238E27FC236}">
              <a16:creationId xmlns:a16="http://schemas.microsoft.com/office/drawing/2014/main" id="{ABEBFD84-C9C2-42C7-81EF-DBE84F8AEF91}"/>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54" name="フローチャート: 判断 753">
          <a:extLst>
            <a:ext uri="{FF2B5EF4-FFF2-40B4-BE49-F238E27FC236}">
              <a16:creationId xmlns:a16="http://schemas.microsoft.com/office/drawing/2014/main" id="{6143F136-7AD5-4601-A5DD-33BC7A35730F}"/>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755" name="フローチャート: 判断 754">
          <a:extLst>
            <a:ext uri="{FF2B5EF4-FFF2-40B4-BE49-F238E27FC236}">
              <a16:creationId xmlns:a16="http://schemas.microsoft.com/office/drawing/2014/main" id="{C49C1E0F-F60F-4612-ADA5-2CEC28BEE030}"/>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756" name="フローチャート: 判断 755">
          <a:extLst>
            <a:ext uri="{FF2B5EF4-FFF2-40B4-BE49-F238E27FC236}">
              <a16:creationId xmlns:a16="http://schemas.microsoft.com/office/drawing/2014/main" id="{6F2124A7-B717-400F-8E76-8629996AD6B0}"/>
            </a:ext>
          </a:extLst>
        </xdr:cNvPr>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757" name="フローチャート: 判断 756">
          <a:extLst>
            <a:ext uri="{FF2B5EF4-FFF2-40B4-BE49-F238E27FC236}">
              <a16:creationId xmlns:a16="http://schemas.microsoft.com/office/drawing/2014/main" id="{07193192-C9A9-40C4-B17C-2551E589CFC9}"/>
            </a:ext>
          </a:extLst>
        </xdr:cNvPr>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758" name="フローチャート: 判断 757">
          <a:extLst>
            <a:ext uri="{FF2B5EF4-FFF2-40B4-BE49-F238E27FC236}">
              <a16:creationId xmlns:a16="http://schemas.microsoft.com/office/drawing/2014/main" id="{69E369A2-F2C7-4CA4-B3AF-25976FEA334F}"/>
            </a:ext>
          </a:extLst>
        </xdr:cNvPr>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6780421B-C35C-4379-AE5A-7BEA38EC02F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EFD7D5EC-06DF-4934-8081-ACC3A8F1AB8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7669D01-5389-45FF-93F3-E69CA8C6AD6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EAD2E0F2-C170-413F-B33A-B81E14B5E7A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BC816982-05A9-427F-805A-14D5CE7C90D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131536</xdr:rowOff>
    </xdr:from>
    <xdr:to>
      <xdr:col>116</xdr:col>
      <xdr:colOff>114300</xdr:colOff>
      <xdr:row>80</xdr:row>
      <xdr:rowOff>61686</xdr:rowOff>
    </xdr:to>
    <xdr:sp macro="" textlink="">
      <xdr:nvSpPr>
        <xdr:cNvPr id="764" name="楕円 763">
          <a:extLst>
            <a:ext uri="{FF2B5EF4-FFF2-40B4-BE49-F238E27FC236}">
              <a16:creationId xmlns:a16="http://schemas.microsoft.com/office/drawing/2014/main" id="{009210AE-B151-4388-B6B3-0BBC6CB215FC}"/>
            </a:ext>
          </a:extLst>
        </xdr:cNvPr>
        <xdr:cNvSpPr/>
      </xdr:nvSpPr>
      <xdr:spPr>
        <a:xfrm>
          <a:off x="22110700" y="1367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154413</xdr:rowOff>
    </xdr:from>
    <xdr:ext cx="469744" cy="259045"/>
    <xdr:sp macro="" textlink="">
      <xdr:nvSpPr>
        <xdr:cNvPr id="765" name="【消防施設】&#10;一人当たり面積該当値テキスト">
          <a:extLst>
            <a:ext uri="{FF2B5EF4-FFF2-40B4-BE49-F238E27FC236}">
              <a16:creationId xmlns:a16="http://schemas.microsoft.com/office/drawing/2014/main" id="{C2444F43-B28E-4E0F-9FC3-10D5C6E4E682}"/>
            </a:ext>
          </a:extLst>
        </xdr:cNvPr>
        <xdr:cNvSpPr txBox="1"/>
      </xdr:nvSpPr>
      <xdr:spPr>
        <a:xfrm>
          <a:off x="22199600" y="13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153307</xdr:rowOff>
    </xdr:from>
    <xdr:to>
      <xdr:col>112</xdr:col>
      <xdr:colOff>38100</xdr:colOff>
      <xdr:row>80</xdr:row>
      <xdr:rowOff>83457</xdr:rowOff>
    </xdr:to>
    <xdr:sp macro="" textlink="">
      <xdr:nvSpPr>
        <xdr:cNvPr id="766" name="楕円 765">
          <a:extLst>
            <a:ext uri="{FF2B5EF4-FFF2-40B4-BE49-F238E27FC236}">
              <a16:creationId xmlns:a16="http://schemas.microsoft.com/office/drawing/2014/main" id="{53E1BF89-8A58-4163-AE89-2A4F51392BF3}"/>
            </a:ext>
          </a:extLst>
        </xdr:cNvPr>
        <xdr:cNvSpPr/>
      </xdr:nvSpPr>
      <xdr:spPr>
        <a:xfrm>
          <a:off x="21272500" y="1369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10886</xdr:rowOff>
    </xdr:from>
    <xdr:to>
      <xdr:col>116</xdr:col>
      <xdr:colOff>63500</xdr:colOff>
      <xdr:row>80</xdr:row>
      <xdr:rowOff>32657</xdr:rowOff>
    </xdr:to>
    <xdr:cxnSp macro="">
      <xdr:nvCxnSpPr>
        <xdr:cNvPr id="767" name="直線コネクタ 766">
          <a:extLst>
            <a:ext uri="{FF2B5EF4-FFF2-40B4-BE49-F238E27FC236}">
              <a16:creationId xmlns:a16="http://schemas.microsoft.com/office/drawing/2014/main" id="{B38D3025-88FF-4BF4-A36F-7DFFE156B986}"/>
            </a:ext>
          </a:extLst>
        </xdr:cNvPr>
        <xdr:cNvCxnSpPr/>
      </xdr:nvCxnSpPr>
      <xdr:spPr>
        <a:xfrm flipV="1">
          <a:off x="21323300" y="137268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164193</xdr:rowOff>
    </xdr:from>
    <xdr:to>
      <xdr:col>107</xdr:col>
      <xdr:colOff>101600</xdr:colOff>
      <xdr:row>80</xdr:row>
      <xdr:rowOff>94343</xdr:rowOff>
    </xdr:to>
    <xdr:sp macro="" textlink="">
      <xdr:nvSpPr>
        <xdr:cNvPr id="768" name="楕円 767">
          <a:extLst>
            <a:ext uri="{FF2B5EF4-FFF2-40B4-BE49-F238E27FC236}">
              <a16:creationId xmlns:a16="http://schemas.microsoft.com/office/drawing/2014/main" id="{5D260C6E-ED3B-4C50-A5DB-088E91F681BC}"/>
            </a:ext>
          </a:extLst>
        </xdr:cNvPr>
        <xdr:cNvSpPr/>
      </xdr:nvSpPr>
      <xdr:spPr>
        <a:xfrm>
          <a:off x="20383500" y="137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32657</xdr:rowOff>
    </xdr:from>
    <xdr:to>
      <xdr:col>111</xdr:col>
      <xdr:colOff>177800</xdr:colOff>
      <xdr:row>80</xdr:row>
      <xdr:rowOff>43543</xdr:rowOff>
    </xdr:to>
    <xdr:cxnSp macro="">
      <xdr:nvCxnSpPr>
        <xdr:cNvPr id="769" name="直線コネクタ 768">
          <a:extLst>
            <a:ext uri="{FF2B5EF4-FFF2-40B4-BE49-F238E27FC236}">
              <a16:creationId xmlns:a16="http://schemas.microsoft.com/office/drawing/2014/main" id="{8AF6AED6-4DAB-4386-8D0D-3A63735B795A}"/>
            </a:ext>
          </a:extLst>
        </xdr:cNvPr>
        <xdr:cNvCxnSpPr/>
      </xdr:nvCxnSpPr>
      <xdr:spPr>
        <a:xfrm flipV="1">
          <a:off x="20434300" y="137486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25400</xdr:rowOff>
    </xdr:from>
    <xdr:to>
      <xdr:col>102</xdr:col>
      <xdr:colOff>165100</xdr:colOff>
      <xdr:row>80</xdr:row>
      <xdr:rowOff>127000</xdr:rowOff>
    </xdr:to>
    <xdr:sp macro="" textlink="">
      <xdr:nvSpPr>
        <xdr:cNvPr id="770" name="楕円 769">
          <a:extLst>
            <a:ext uri="{FF2B5EF4-FFF2-40B4-BE49-F238E27FC236}">
              <a16:creationId xmlns:a16="http://schemas.microsoft.com/office/drawing/2014/main" id="{5B987301-9CFB-4955-B8B7-09DC6294D4B4}"/>
            </a:ext>
          </a:extLst>
        </xdr:cNvPr>
        <xdr:cNvSpPr/>
      </xdr:nvSpPr>
      <xdr:spPr>
        <a:xfrm>
          <a:off x="19494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43543</xdr:rowOff>
    </xdr:from>
    <xdr:to>
      <xdr:col>107</xdr:col>
      <xdr:colOff>50800</xdr:colOff>
      <xdr:row>80</xdr:row>
      <xdr:rowOff>76200</xdr:rowOff>
    </xdr:to>
    <xdr:cxnSp macro="">
      <xdr:nvCxnSpPr>
        <xdr:cNvPr id="771" name="直線コネクタ 770">
          <a:extLst>
            <a:ext uri="{FF2B5EF4-FFF2-40B4-BE49-F238E27FC236}">
              <a16:creationId xmlns:a16="http://schemas.microsoft.com/office/drawing/2014/main" id="{2E1E3169-6F8A-4A36-ACC0-C05F90C3CB32}"/>
            </a:ext>
          </a:extLst>
        </xdr:cNvPr>
        <xdr:cNvCxnSpPr/>
      </xdr:nvCxnSpPr>
      <xdr:spPr>
        <a:xfrm flipV="1">
          <a:off x="19545300" y="13759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36286</xdr:rowOff>
    </xdr:from>
    <xdr:to>
      <xdr:col>98</xdr:col>
      <xdr:colOff>38100</xdr:colOff>
      <xdr:row>80</xdr:row>
      <xdr:rowOff>137886</xdr:rowOff>
    </xdr:to>
    <xdr:sp macro="" textlink="">
      <xdr:nvSpPr>
        <xdr:cNvPr id="772" name="楕円 771">
          <a:extLst>
            <a:ext uri="{FF2B5EF4-FFF2-40B4-BE49-F238E27FC236}">
              <a16:creationId xmlns:a16="http://schemas.microsoft.com/office/drawing/2014/main" id="{355CC91E-B453-46DF-AEEC-100036519397}"/>
            </a:ext>
          </a:extLst>
        </xdr:cNvPr>
        <xdr:cNvSpPr/>
      </xdr:nvSpPr>
      <xdr:spPr>
        <a:xfrm>
          <a:off x="18605500" y="13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76200</xdr:rowOff>
    </xdr:from>
    <xdr:to>
      <xdr:col>102</xdr:col>
      <xdr:colOff>114300</xdr:colOff>
      <xdr:row>80</xdr:row>
      <xdr:rowOff>87086</xdr:rowOff>
    </xdr:to>
    <xdr:cxnSp macro="">
      <xdr:nvCxnSpPr>
        <xdr:cNvPr id="773" name="直線コネクタ 772">
          <a:extLst>
            <a:ext uri="{FF2B5EF4-FFF2-40B4-BE49-F238E27FC236}">
              <a16:creationId xmlns:a16="http://schemas.microsoft.com/office/drawing/2014/main" id="{EE0B6162-F5BE-47D9-9CA5-551B5AE1F24C}"/>
            </a:ext>
          </a:extLst>
        </xdr:cNvPr>
        <xdr:cNvCxnSpPr/>
      </xdr:nvCxnSpPr>
      <xdr:spPr>
        <a:xfrm flipV="1">
          <a:off x="18656300" y="137922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774" name="n_1aveValue【消防施設】&#10;一人当たり面積">
          <a:extLst>
            <a:ext uri="{FF2B5EF4-FFF2-40B4-BE49-F238E27FC236}">
              <a16:creationId xmlns:a16="http://schemas.microsoft.com/office/drawing/2014/main" id="{0966F515-75B9-4D23-A89B-10708C1E8D54}"/>
            </a:ext>
          </a:extLst>
        </xdr:cNvPr>
        <xdr:cNvSpPr txBox="1"/>
      </xdr:nvSpPr>
      <xdr:spPr>
        <a:xfrm>
          <a:off x="21075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775" name="n_2aveValue【消防施設】&#10;一人当たり面積">
          <a:extLst>
            <a:ext uri="{FF2B5EF4-FFF2-40B4-BE49-F238E27FC236}">
              <a16:creationId xmlns:a16="http://schemas.microsoft.com/office/drawing/2014/main" id="{CC02B309-80A9-479F-BC5F-47013DA857F1}"/>
            </a:ext>
          </a:extLst>
        </xdr:cNvPr>
        <xdr:cNvSpPr txBox="1"/>
      </xdr:nvSpPr>
      <xdr:spPr>
        <a:xfrm>
          <a:off x="20199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776" name="n_3aveValue【消防施設】&#10;一人当たり面積">
          <a:extLst>
            <a:ext uri="{FF2B5EF4-FFF2-40B4-BE49-F238E27FC236}">
              <a16:creationId xmlns:a16="http://schemas.microsoft.com/office/drawing/2014/main" id="{CF3C3DB9-1B22-4A32-967C-D41362A50346}"/>
            </a:ext>
          </a:extLst>
        </xdr:cNvPr>
        <xdr:cNvSpPr txBox="1"/>
      </xdr:nvSpPr>
      <xdr:spPr>
        <a:xfrm>
          <a:off x="19310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777" name="n_4aveValue【消防施設】&#10;一人当たり面積">
          <a:extLst>
            <a:ext uri="{FF2B5EF4-FFF2-40B4-BE49-F238E27FC236}">
              <a16:creationId xmlns:a16="http://schemas.microsoft.com/office/drawing/2014/main" id="{95AF51AD-9C1D-4AE5-92B4-1B1524D66E3F}"/>
            </a:ext>
          </a:extLst>
        </xdr:cNvPr>
        <xdr:cNvSpPr txBox="1"/>
      </xdr:nvSpPr>
      <xdr:spPr>
        <a:xfrm>
          <a:off x="18421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99984</xdr:rowOff>
    </xdr:from>
    <xdr:ext cx="469744" cy="259045"/>
    <xdr:sp macro="" textlink="">
      <xdr:nvSpPr>
        <xdr:cNvPr id="778" name="n_1mainValue【消防施設】&#10;一人当たり面積">
          <a:extLst>
            <a:ext uri="{FF2B5EF4-FFF2-40B4-BE49-F238E27FC236}">
              <a16:creationId xmlns:a16="http://schemas.microsoft.com/office/drawing/2014/main" id="{434DF76C-3779-4D35-9AAA-9CDEE9997291}"/>
            </a:ext>
          </a:extLst>
        </xdr:cNvPr>
        <xdr:cNvSpPr txBox="1"/>
      </xdr:nvSpPr>
      <xdr:spPr>
        <a:xfrm>
          <a:off x="21075727" y="1347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110870</xdr:rowOff>
    </xdr:from>
    <xdr:ext cx="469744" cy="259045"/>
    <xdr:sp macro="" textlink="">
      <xdr:nvSpPr>
        <xdr:cNvPr id="779" name="n_2mainValue【消防施設】&#10;一人当たり面積">
          <a:extLst>
            <a:ext uri="{FF2B5EF4-FFF2-40B4-BE49-F238E27FC236}">
              <a16:creationId xmlns:a16="http://schemas.microsoft.com/office/drawing/2014/main" id="{9D785BB5-B70E-42B7-9B97-B48E0BBF364E}"/>
            </a:ext>
          </a:extLst>
        </xdr:cNvPr>
        <xdr:cNvSpPr txBox="1"/>
      </xdr:nvSpPr>
      <xdr:spPr>
        <a:xfrm>
          <a:off x="20199427" y="1348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143527</xdr:rowOff>
    </xdr:from>
    <xdr:ext cx="469744" cy="259045"/>
    <xdr:sp macro="" textlink="">
      <xdr:nvSpPr>
        <xdr:cNvPr id="780" name="n_3mainValue【消防施設】&#10;一人当たり面積">
          <a:extLst>
            <a:ext uri="{FF2B5EF4-FFF2-40B4-BE49-F238E27FC236}">
              <a16:creationId xmlns:a16="http://schemas.microsoft.com/office/drawing/2014/main" id="{120F380D-1A32-4000-9ED8-17240177D4E2}"/>
            </a:ext>
          </a:extLst>
        </xdr:cNvPr>
        <xdr:cNvSpPr txBox="1"/>
      </xdr:nvSpPr>
      <xdr:spPr>
        <a:xfrm>
          <a:off x="19310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154413</xdr:rowOff>
    </xdr:from>
    <xdr:ext cx="469744" cy="259045"/>
    <xdr:sp macro="" textlink="">
      <xdr:nvSpPr>
        <xdr:cNvPr id="781" name="n_4mainValue【消防施設】&#10;一人当たり面積">
          <a:extLst>
            <a:ext uri="{FF2B5EF4-FFF2-40B4-BE49-F238E27FC236}">
              <a16:creationId xmlns:a16="http://schemas.microsoft.com/office/drawing/2014/main" id="{A94D4D84-ACC1-4C4C-B45A-93B253E3B4AC}"/>
            </a:ext>
          </a:extLst>
        </xdr:cNvPr>
        <xdr:cNvSpPr txBox="1"/>
      </xdr:nvSpPr>
      <xdr:spPr>
        <a:xfrm>
          <a:off x="18421427" y="13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2" name="正方形/長方形 781">
          <a:extLst>
            <a:ext uri="{FF2B5EF4-FFF2-40B4-BE49-F238E27FC236}">
              <a16:creationId xmlns:a16="http://schemas.microsoft.com/office/drawing/2014/main" id="{4BB00BB3-356F-4D17-BEE7-016F2E73D45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3" name="正方形/長方形 782">
          <a:extLst>
            <a:ext uri="{FF2B5EF4-FFF2-40B4-BE49-F238E27FC236}">
              <a16:creationId xmlns:a16="http://schemas.microsoft.com/office/drawing/2014/main" id="{7C5DBDFD-634D-4D03-AA84-3C6964AF003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4" name="正方形/長方形 783">
          <a:extLst>
            <a:ext uri="{FF2B5EF4-FFF2-40B4-BE49-F238E27FC236}">
              <a16:creationId xmlns:a16="http://schemas.microsoft.com/office/drawing/2014/main" id="{C41106B9-2A10-4659-96B4-05350EB357A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5" name="正方形/長方形 784">
          <a:extLst>
            <a:ext uri="{FF2B5EF4-FFF2-40B4-BE49-F238E27FC236}">
              <a16:creationId xmlns:a16="http://schemas.microsoft.com/office/drawing/2014/main" id="{0CECE869-9456-4634-8A63-DFEB617D2F3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86" name="正方形/長方形 785">
          <a:extLst>
            <a:ext uri="{FF2B5EF4-FFF2-40B4-BE49-F238E27FC236}">
              <a16:creationId xmlns:a16="http://schemas.microsoft.com/office/drawing/2014/main" id="{110AA700-0426-4C31-ACBC-506E19EA607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87" name="正方形/長方形 786">
          <a:extLst>
            <a:ext uri="{FF2B5EF4-FFF2-40B4-BE49-F238E27FC236}">
              <a16:creationId xmlns:a16="http://schemas.microsoft.com/office/drawing/2014/main" id="{D38E9BF7-4535-4684-AF28-EC3B5A785E0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88" name="正方形/長方形 787">
          <a:extLst>
            <a:ext uri="{FF2B5EF4-FFF2-40B4-BE49-F238E27FC236}">
              <a16:creationId xmlns:a16="http://schemas.microsoft.com/office/drawing/2014/main" id="{3194ADDB-8F36-4E13-A7CD-0393F618ED0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9" name="正方形/長方形 788">
          <a:extLst>
            <a:ext uri="{FF2B5EF4-FFF2-40B4-BE49-F238E27FC236}">
              <a16:creationId xmlns:a16="http://schemas.microsoft.com/office/drawing/2014/main" id="{66D8EDE3-4594-4689-80F2-5A9AAD0FCC3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0" name="テキスト ボックス 789">
          <a:extLst>
            <a:ext uri="{FF2B5EF4-FFF2-40B4-BE49-F238E27FC236}">
              <a16:creationId xmlns:a16="http://schemas.microsoft.com/office/drawing/2014/main" id="{4EBB57C9-A163-49C9-AEF3-32868A67E94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1" name="直線コネクタ 790">
          <a:extLst>
            <a:ext uri="{FF2B5EF4-FFF2-40B4-BE49-F238E27FC236}">
              <a16:creationId xmlns:a16="http://schemas.microsoft.com/office/drawing/2014/main" id="{525B39D5-7E00-4773-A34A-0014C0713BD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2" name="テキスト ボックス 791">
          <a:extLst>
            <a:ext uri="{FF2B5EF4-FFF2-40B4-BE49-F238E27FC236}">
              <a16:creationId xmlns:a16="http://schemas.microsoft.com/office/drawing/2014/main" id="{EB25D422-327B-4146-B383-37FF2A5E8E6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93" name="直線コネクタ 792">
          <a:extLst>
            <a:ext uri="{FF2B5EF4-FFF2-40B4-BE49-F238E27FC236}">
              <a16:creationId xmlns:a16="http://schemas.microsoft.com/office/drawing/2014/main" id="{FA51DBE3-87DB-4D60-8AA5-FDE8191046A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94" name="テキスト ボックス 793">
          <a:extLst>
            <a:ext uri="{FF2B5EF4-FFF2-40B4-BE49-F238E27FC236}">
              <a16:creationId xmlns:a16="http://schemas.microsoft.com/office/drawing/2014/main" id="{CA2E1501-69F3-4DFA-AB34-80B534DEC39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95" name="直線コネクタ 794">
          <a:extLst>
            <a:ext uri="{FF2B5EF4-FFF2-40B4-BE49-F238E27FC236}">
              <a16:creationId xmlns:a16="http://schemas.microsoft.com/office/drawing/2014/main" id="{48BC17DD-F968-4CC2-8EB5-CAD57D63E93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96" name="テキスト ボックス 795">
          <a:extLst>
            <a:ext uri="{FF2B5EF4-FFF2-40B4-BE49-F238E27FC236}">
              <a16:creationId xmlns:a16="http://schemas.microsoft.com/office/drawing/2014/main" id="{30888482-DD7A-461B-A61A-419F511F9DF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97" name="直線コネクタ 796">
          <a:extLst>
            <a:ext uri="{FF2B5EF4-FFF2-40B4-BE49-F238E27FC236}">
              <a16:creationId xmlns:a16="http://schemas.microsoft.com/office/drawing/2014/main" id="{75D4C576-E44F-4975-A30B-ED3A1F4B35A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98" name="テキスト ボックス 797">
          <a:extLst>
            <a:ext uri="{FF2B5EF4-FFF2-40B4-BE49-F238E27FC236}">
              <a16:creationId xmlns:a16="http://schemas.microsoft.com/office/drawing/2014/main" id="{5B940E6D-8028-4160-8F7B-911D30CE91D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99" name="直線コネクタ 798">
          <a:extLst>
            <a:ext uri="{FF2B5EF4-FFF2-40B4-BE49-F238E27FC236}">
              <a16:creationId xmlns:a16="http://schemas.microsoft.com/office/drawing/2014/main" id="{CD2A4FBE-7268-4454-8F08-0FECADA28A1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00" name="テキスト ボックス 799">
          <a:extLst>
            <a:ext uri="{FF2B5EF4-FFF2-40B4-BE49-F238E27FC236}">
              <a16:creationId xmlns:a16="http://schemas.microsoft.com/office/drawing/2014/main" id="{FAAFE598-0414-4563-BDFC-4CF988B3AA4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01" name="直線コネクタ 800">
          <a:extLst>
            <a:ext uri="{FF2B5EF4-FFF2-40B4-BE49-F238E27FC236}">
              <a16:creationId xmlns:a16="http://schemas.microsoft.com/office/drawing/2014/main" id="{C6EBB55A-C100-4506-8826-7B14FF37A65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02" name="テキスト ボックス 801">
          <a:extLst>
            <a:ext uri="{FF2B5EF4-FFF2-40B4-BE49-F238E27FC236}">
              <a16:creationId xmlns:a16="http://schemas.microsoft.com/office/drawing/2014/main" id="{0CDA54DF-DE5C-4138-B16E-89056745258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3" name="直線コネクタ 802">
          <a:extLst>
            <a:ext uri="{FF2B5EF4-FFF2-40B4-BE49-F238E27FC236}">
              <a16:creationId xmlns:a16="http://schemas.microsoft.com/office/drawing/2014/main" id="{A1EE7893-05B9-48A7-AB99-4B4C6FC123A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04" name="テキスト ボックス 803">
          <a:extLst>
            <a:ext uri="{FF2B5EF4-FFF2-40B4-BE49-F238E27FC236}">
              <a16:creationId xmlns:a16="http://schemas.microsoft.com/office/drawing/2014/main" id="{89B58F8E-D159-4DE9-A9D4-138997F663A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05" name="【庁舎】&#10;有形固定資産減価償却率グラフ枠">
          <a:extLst>
            <a:ext uri="{FF2B5EF4-FFF2-40B4-BE49-F238E27FC236}">
              <a16:creationId xmlns:a16="http://schemas.microsoft.com/office/drawing/2014/main" id="{1D9CF8B1-00A9-49EF-984D-1447A4F208F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06" name="直線コネクタ 805">
          <a:extLst>
            <a:ext uri="{FF2B5EF4-FFF2-40B4-BE49-F238E27FC236}">
              <a16:creationId xmlns:a16="http://schemas.microsoft.com/office/drawing/2014/main" id="{0EBD2D84-37A3-40D2-8D5E-CFE0D4D02E07}"/>
            </a:ext>
          </a:extLst>
        </xdr:cNvPr>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07" name="【庁舎】&#10;有形固定資産減価償却率最小値テキスト">
          <a:extLst>
            <a:ext uri="{FF2B5EF4-FFF2-40B4-BE49-F238E27FC236}">
              <a16:creationId xmlns:a16="http://schemas.microsoft.com/office/drawing/2014/main" id="{A85AB868-6FE1-4D12-881E-78BF98C41813}"/>
            </a:ext>
          </a:extLst>
        </xdr:cNvPr>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08" name="直線コネクタ 807">
          <a:extLst>
            <a:ext uri="{FF2B5EF4-FFF2-40B4-BE49-F238E27FC236}">
              <a16:creationId xmlns:a16="http://schemas.microsoft.com/office/drawing/2014/main" id="{E4D0112B-31F2-40FF-AFD5-FBAABF52EE50}"/>
            </a:ext>
          </a:extLst>
        </xdr:cNvPr>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09" name="【庁舎】&#10;有形固定資産減価償却率最大値テキスト">
          <a:extLst>
            <a:ext uri="{FF2B5EF4-FFF2-40B4-BE49-F238E27FC236}">
              <a16:creationId xmlns:a16="http://schemas.microsoft.com/office/drawing/2014/main" id="{DED7B6A0-61FE-409A-94FA-AF7BF6AE4BA2}"/>
            </a:ext>
          </a:extLst>
        </xdr:cNvPr>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10" name="直線コネクタ 809">
          <a:extLst>
            <a:ext uri="{FF2B5EF4-FFF2-40B4-BE49-F238E27FC236}">
              <a16:creationId xmlns:a16="http://schemas.microsoft.com/office/drawing/2014/main" id="{5E29CCB0-6EE1-4F66-AA82-EB36768AF0BA}"/>
            </a:ext>
          </a:extLst>
        </xdr:cNvPr>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11" name="【庁舎】&#10;有形固定資産減価償却率平均値テキスト">
          <a:extLst>
            <a:ext uri="{FF2B5EF4-FFF2-40B4-BE49-F238E27FC236}">
              <a16:creationId xmlns:a16="http://schemas.microsoft.com/office/drawing/2014/main" id="{455983F1-CA21-40EE-B6B2-EF6A728DFFB5}"/>
            </a:ext>
          </a:extLst>
        </xdr:cNvPr>
        <xdr:cNvSpPr txBox="1"/>
      </xdr:nvSpPr>
      <xdr:spPr>
        <a:xfrm>
          <a:off x="16357600" y="17625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12" name="フローチャート: 判断 811">
          <a:extLst>
            <a:ext uri="{FF2B5EF4-FFF2-40B4-BE49-F238E27FC236}">
              <a16:creationId xmlns:a16="http://schemas.microsoft.com/office/drawing/2014/main" id="{542BFDEB-D75B-4BDF-8E9A-43F14BA15913}"/>
            </a:ext>
          </a:extLst>
        </xdr:cNvPr>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13" name="フローチャート: 判断 812">
          <a:extLst>
            <a:ext uri="{FF2B5EF4-FFF2-40B4-BE49-F238E27FC236}">
              <a16:creationId xmlns:a16="http://schemas.microsoft.com/office/drawing/2014/main" id="{83CA2AAE-9ED8-41EB-916A-CD66B5787641}"/>
            </a:ext>
          </a:extLst>
        </xdr:cNvPr>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14" name="フローチャート: 判断 813">
          <a:extLst>
            <a:ext uri="{FF2B5EF4-FFF2-40B4-BE49-F238E27FC236}">
              <a16:creationId xmlns:a16="http://schemas.microsoft.com/office/drawing/2014/main" id="{110A555C-C4B5-4EBA-A7F0-E27E6497AC75}"/>
            </a:ext>
          </a:extLst>
        </xdr:cNvPr>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15" name="フローチャート: 判断 814">
          <a:extLst>
            <a:ext uri="{FF2B5EF4-FFF2-40B4-BE49-F238E27FC236}">
              <a16:creationId xmlns:a16="http://schemas.microsoft.com/office/drawing/2014/main" id="{66B33ECB-8EA9-4FD1-B88B-5DBF70A271D7}"/>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16" name="フローチャート: 判断 815">
          <a:extLst>
            <a:ext uri="{FF2B5EF4-FFF2-40B4-BE49-F238E27FC236}">
              <a16:creationId xmlns:a16="http://schemas.microsoft.com/office/drawing/2014/main" id="{E1CC1D49-78FD-4E6F-A99D-DF89C6CFFC4E}"/>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21E511D0-27AE-488A-A1BA-5FA52C4B24C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6FC031FC-3E46-4BB6-92C5-3193F57CDA9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D044A730-AFCC-4057-9CC6-8A7E6E53975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B4E78977-95D7-49A0-80A2-50C754FE9A9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1588D9E1-5FE7-4E52-9D75-D7E0093AF31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132080</xdr:rowOff>
    </xdr:from>
    <xdr:to>
      <xdr:col>85</xdr:col>
      <xdr:colOff>177800</xdr:colOff>
      <xdr:row>104</xdr:row>
      <xdr:rowOff>62230</xdr:rowOff>
    </xdr:to>
    <xdr:sp macro="" textlink="">
      <xdr:nvSpPr>
        <xdr:cNvPr id="822" name="楕円 821">
          <a:extLst>
            <a:ext uri="{FF2B5EF4-FFF2-40B4-BE49-F238E27FC236}">
              <a16:creationId xmlns:a16="http://schemas.microsoft.com/office/drawing/2014/main" id="{925830C6-14D9-439D-82A3-A6799995ABC0}"/>
            </a:ext>
          </a:extLst>
        </xdr:cNvPr>
        <xdr:cNvSpPr/>
      </xdr:nvSpPr>
      <xdr:spPr>
        <a:xfrm>
          <a:off x="162687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110507</xdr:rowOff>
    </xdr:from>
    <xdr:ext cx="405111" cy="259045"/>
    <xdr:sp macro="" textlink="">
      <xdr:nvSpPr>
        <xdr:cNvPr id="823" name="【庁舎】&#10;有形固定資産減価償却率該当値テキスト">
          <a:extLst>
            <a:ext uri="{FF2B5EF4-FFF2-40B4-BE49-F238E27FC236}">
              <a16:creationId xmlns:a16="http://schemas.microsoft.com/office/drawing/2014/main" id="{0A3A488D-DBB4-4526-A1B8-4BBD57A5F31B}"/>
            </a:ext>
          </a:extLst>
        </xdr:cNvPr>
        <xdr:cNvSpPr txBox="1"/>
      </xdr:nvSpPr>
      <xdr:spPr>
        <a:xfrm>
          <a:off x="16357600"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90170</xdr:rowOff>
    </xdr:from>
    <xdr:to>
      <xdr:col>81</xdr:col>
      <xdr:colOff>101600</xdr:colOff>
      <xdr:row>104</xdr:row>
      <xdr:rowOff>20320</xdr:rowOff>
    </xdr:to>
    <xdr:sp macro="" textlink="">
      <xdr:nvSpPr>
        <xdr:cNvPr id="824" name="楕円 823">
          <a:extLst>
            <a:ext uri="{FF2B5EF4-FFF2-40B4-BE49-F238E27FC236}">
              <a16:creationId xmlns:a16="http://schemas.microsoft.com/office/drawing/2014/main" id="{762B8926-41AA-4BF5-9E80-3824BAAB587B}"/>
            </a:ext>
          </a:extLst>
        </xdr:cNvPr>
        <xdr:cNvSpPr/>
      </xdr:nvSpPr>
      <xdr:spPr>
        <a:xfrm>
          <a:off x="154305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140970</xdr:rowOff>
    </xdr:from>
    <xdr:to>
      <xdr:col>85</xdr:col>
      <xdr:colOff>127000</xdr:colOff>
      <xdr:row>104</xdr:row>
      <xdr:rowOff>11430</xdr:rowOff>
    </xdr:to>
    <xdr:cxnSp macro="">
      <xdr:nvCxnSpPr>
        <xdr:cNvPr id="825" name="直線コネクタ 824">
          <a:extLst>
            <a:ext uri="{FF2B5EF4-FFF2-40B4-BE49-F238E27FC236}">
              <a16:creationId xmlns:a16="http://schemas.microsoft.com/office/drawing/2014/main" id="{97A56D76-92D0-477C-A335-6110050E589F}"/>
            </a:ext>
          </a:extLst>
        </xdr:cNvPr>
        <xdr:cNvCxnSpPr/>
      </xdr:nvCxnSpPr>
      <xdr:spPr>
        <a:xfrm>
          <a:off x="15481300" y="178003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826" name="楕円 825">
          <a:extLst>
            <a:ext uri="{FF2B5EF4-FFF2-40B4-BE49-F238E27FC236}">
              <a16:creationId xmlns:a16="http://schemas.microsoft.com/office/drawing/2014/main" id="{2C252701-9B88-42B3-B5B6-ED90DC2EE6E8}"/>
            </a:ext>
          </a:extLst>
        </xdr:cNvPr>
        <xdr:cNvSpPr/>
      </xdr:nvSpPr>
      <xdr:spPr>
        <a:xfrm>
          <a:off x="145415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140970</xdr:rowOff>
    </xdr:from>
    <xdr:to>
      <xdr:col>81</xdr:col>
      <xdr:colOff>50800</xdr:colOff>
      <xdr:row>104</xdr:row>
      <xdr:rowOff>1905</xdr:rowOff>
    </xdr:to>
    <xdr:cxnSp macro="">
      <xdr:nvCxnSpPr>
        <xdr:cNvPr id="827" name="直線コネクタ 826">
          <a:extLst>
            <a:ext uri="{FF2B5EF4-FFF2-40B4-BE49-F238E27FC236}">
              <a16:creationId xmlns:a16="http://schemas.microsoft.com/office/drawing/2014/main" id="{D6FD4662-B78C-4765-8512-F038F083165E}"/>
            </a:ext>
          </a:extLst>
        </xdr:cNvPr>
        <xdr:cNvCxnSpPr/>
      </xdr:nvCxnSpPr>
      <xdr:spPr>
        <a:xfrm flipV="1">
          <a:off x="14592300" y="178003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50164</xdr:rowOff>
    </xdr:from>
    <xdr:to>
      <xdr:col>72</xdr:col>
      <xdr:colOff>38100</xdr:colOff>
      <xdr:row>103</xdr:row>
      <xdr:rowOff>151764</xdr:rowOff>
    </xdr:to>
    <xdr:sp macro="" textlink="">
      <xdr:nvSpPr>
        <xdr:cNvPr id="828" name="楕円 827">
          <a:extLst>
            <a:ext uri="{FF2B5EF4-FFF2-40B4-BE49-F238E27FC236}">
              <a16:creationId xmlns:a16="http://schemas.microsoft.com/office/drawing/2014/main" id="{C1FB1B86-D6FE-4642-8877-42C608473E3A}"/>
            </a:ext>
          </a:extLst>
        </xdr:cNvPr>
        <xdr:cNvSpPr/>
      </xdr:nvSpPr>
      <xdr:spPr>
        <a:xfrm>
          <a:off x="13652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100964</xdr:rowOff>
    </xdr:from>
    <xdr:to>
      <xdr:col>76</xdr:col>
      <xdr:colOff>114300</xdr:colOff>
      <xdr:row>104</xdr:row>
      <xdr:rowOff>1905</xdr:rowOff>
    </xdr:to>
    <xdr:cxnSp macro="">
      <xdr:nvCxnSpPr>
        <xdr:cNvPr id="829" name="直線コネクタ 828">
          <a:extLst>
            <a:ext uri="{FF2B5EF4-FFF2-40B4-BE49-F238E27FC236}">
              <a16:creationId xmlns:a16="http://schemas.microsoft.com/office/drawing/2014/main" id="{1CBFFC4B-0490-481C-B3E5-C983EB205186}"/>
            </a:ext>
          </a:extLst>
        </xdr:cNvPr>
        <xdr:cNvCxnSpPr/>
      </xdr:nvCxnSpPr>
      <xdr:spPr>
        <a:xfrm>
          <a:off x="13703300" y="17760314"/>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63500</xdr:rowOff>
    </xdr:from>
    <xdr:to>
      <xdr:col>67</xdr:col>
      <xdr:colOff>101600</xdr:colOff>
      <xdr:row>103</xdr:row>
      <xdr:rowOff>165100</xdr:rowOff>
    </xdr:to>
    <xdr:sp macro="" textlink="">
      <xdr:nvSpPr>
        <xdr:cNvPr id="830" name="楕円 829">
          <a:extLst>
            <a:ext uri="{FF2B5EF4-FFF2-40B4-BE49-F238E27FC236}">
              <a16:creationId xmlns:a16="http://schemas.microsoft.com/office/drawing/2014/main" id="{FC909B88-69AB-4F08-9FE3-4D26B72F71E4}"/>
            </a:ext>
          </a:extLst>
        </xdr:cNvPr>
        <xdr:cNvSpPr/>
      </xdr:nvSpPr>
      <xdr:spPr>
        <a:xfrm>
          <a:off x="12763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100964</xdr:rowOff>
    </xdr:from>
    <xdr:to>
      <xdr:col>71</xdr:col>
      <xdr:colOff>177800</xdr:colOff>
      <xdr:row>103</xdr:row>
      <xdr:rowOff>114300</xdr:rowOff>
    </xdr:to>
    <xdr:cxnSp macro="">
      <xdr:nvCxnSpPr>
        <xdr:cNvPr id="831" name="直線コネクタ 830">
          <a:extLst>
            <a:ext uri="{FF2B5EF4-FFF2-40B4-BE49-F238E27FC236}">
              <a16:creationId xmlns:a16="http://schemas.microsoft.com/office/drawing/2014/main" id="{C4A7173F-E293-4346-9A22-7D45B27D5D48}"/>
            </a:ext>
          </a:extLst>
        </xdr:cNvPr>
        <xdr:cNvCxnSpPr/>
      </xdr:nvCxnSpPr>
      <xdr:spPr>
        <a:xfrm flipV="1">
          <a:off x="12814300" y="1776031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22877</xdr:rowOff>
    </xdr:from>
    <xdr:ext cx="405111" cy="259045"/>
    <xdr:sp macro="" textlink="">
      <xdr:nvSpPr>
        <xdr:cNvPr id="832" name="n_1aveValue【庁舎】&#10;有形固定資産減価償却率">
          <a:extLst>
            <a:ext uri="{FF2B5EF4-FFF2-40B4-BE49-F238E27FC236}">
              <a16:creationId xmlns:a16="http://schemas.microsoft.com/office/drawing/2014/main" id="{5FFC9F32-D3A8-4156-BF7F-8B26B7E4E8AA}"/>
            </a:ext>
          </a:extLst>
        </xdr:cNvPr>
        <xdr:cNvSpPr txBox="1"/>
      </xdr:nvSpPr>
      <xdr:spPr>
        <a:xfrm>
          <a:off x="15266044" y="178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33" name="n_2aveValue【庁舎】&#10;有形固定資産減価償却率">
          <a:extLst>
            <a:ext uri="{FF2B5EF4-FFF2-40B4-BE49-F238E27FC236}">
              <a16:creationId xmlns:a16="http://schemas.microsoft.com/office/drawing/2014/main" id="{F80B88F1-2AE9-4279-8E67-533295D39BD5}"/>
            </a:ext>
          </a:extLst>
        </xdr:cNvPr>
        <xdr:cNvSpPr txBox="1"/>
      </xdr:nvSpPr>
      <xdr:spPr>
        <a:xfrm>
          <a:off x="14389744" y="1750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34" name="n_3aveValue【庁舎】&#10;有形固定資産減価償却率">
          <a:extLst>
            <a:ext uri="{FF2B5EF4-FFF2-40B4-BE49-F238E27FC236}">
              <a16:creationId xmlns:a16="http://schemas.microsoft.com/office/drawing/2014/main" id="{63171C9F-36B7-43B9-A11D-FE8CC8B3EA08}"/>
            </a:ext>
          </a:extLst>
        </xdr:cNvPr>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35" name="n_4aveValue【庁舎】&#10;有形固定資産減価償却率">
          <a:extLst>
            <a:ext uri="{FF2B5EF4-FFF2-40B4-BE49-F238E27FC236}">
              <a16:creationId xmlns:a16="http://schemas.microsoft.com/office/drawing/2014/main" id="{2FD6EAD5-E504-436F-9955-B10EB332FFCB}"/>
            </a:ext>
          </a:extLst>
        </xdr:cNvPr>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36847</xdr:rowOff>
    </xdr:from>
    <xdr:ext cx="405111" cy="259045"/>
    <xdr:sp macro="" textlink="">
      <xdr:nvSpPr>
        <xdr:cNvPr id="836" name="n_1mainValue【庁舎】&#10;有形固定資産減価償却率">
          <a:extLst>
            <a:ext uri="{FF2B5EF4-FFF2-40B4-BE49-F238E27FC236}">
              <a16:creationId xmlns:a16="http://schemas.microsoft.com/office/drawing/2014/main" id="{949F9C4A-FAF8-497C-9223-4D0A4EA28BB0}"/>
            </a:ext>
          </a:extLst>
        </xdr:cNvPr>
        <xdr:cNvSpPr txBox="1"/>
      </xdr:nvSpPr>
      <xdr:spPr>
        <a:xfrm>
          <a:off x="15266044"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43832</xdr:rowOff>
    </xdr:from>
    <xdr:ext cx="405111" cy="259045"/>
    <xdr:sp macro="" textlink="">
      <xdr:nvSpPr>
        <xdr:cNvPr id="837" name="n_2mainValue【庁舎】&#10;有形固定資産減価償却率">
          <a:extLst>
            <a:ext uri="{FF2B5EF4-FFF2-40B4-BE49-F238E27FC236}">
              <a16:creationId xmlns:a16="http://schemas.microsoft.com/office/drawing/2014/main" id="{8B4DF694-4B98-4887-B4E1-1C90134B8343}"/>
            </a:ext>
          </a:extLst>
        </xdr:cNvPr>
        <xdr:cNvSpPr txBox="1"/>
      </xdr:nvSpPr>
      <xdr:spPr>
        <a:xfrm>
          <a:off x="143897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142891</xdr:rowOff>
    </xdr:from>
    <xdr:ext cx="405111" cy="259045"/>
    <xdr:sp macro="" textlink="">
      <xdr:nvSpPr>
        <xdr:cNvPr id="838" name="n_3mainValue【庁舎】&#10;有形固定資産減価償却率">
          <a:extLst>
            <a:ext uri="{FF2B5EF4-FFF2-40B4-BE49-F238E27FC236}">
              <a16:creationId xmlns:a16="http://schemas.microsoft.com/office/drawing/2014/main" id="{E006E8CF-AFA8-489D-85F9-22C8865E91EE}"/>
            </a:ext>
          </a:extLst>
        </xdr:cNvPr>
        <xdr:cNvSpPr txBox="1"/>
      </xdr:nvSpPr>
      <xdr:spPr>
        <a:xfrm>
          <a:off x="13500744" y="1780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156227</xdr:rowOff>
    </xdr:from>
    <xdr:ext cx="405111" cy="259045"/>
    <xdr:sp macro="" textlink="">
      <xdr:nvSpPr>
        <xdr:cNvPr id="839" name="n_4mainValue【庁舎】&#10;有形固定資産減価償却率">
          <a:extLst>
            <a:ext uri="{FF2B5EF4-FFF2-40B4-BE49-F238E27FC236}">
              <a16:creationId xmlns:a16="http://schemas.microsoft.com/office/drawing/2014/main" id="{4F4AA2FC-1FC2-4540-8D68-15BD39F547AE}"/>
            </a:ext>
          </a:extLst>
        </xdr:cNvPr>
        <xdr:cNvSpPr txBox="1"/>
      </xdr:nvSpPr>
      <xdr:spPr>
        <a:xfrm>
          <a:off x="12611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0" name="正方形/長方形 839">
          <a:extLst>
            <a:ext uri="{FF2B5EF4-FFF2-40B4-BE49-F238E27FC236}">
              <a16:creationId xmlns:a16="http://schemas.microsoft.com/office/drawing/2014/main" id="{4237A617-6BD6-490F-A27E-E32DAF239B3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1" name="正方形/長方形 840">
          <a:extLst>
            <a:ext uri="{FF2B5EF4-FFF2-40B4-BE49-F238E27FC236}">
              <a16:creationId xmlns:a16="http://schemas.microsoft.com/office/drawing/2014/main" id="{A369013E-E8FC-4818-81F8-CD7AAF9517E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2" name="正方形/長方形 841">
          <a:extLst>
            <a:ext uri="{FF2B5EF4-FFF2-40B4-BE49-F238E27FC236}">
              <a16:creationId xmlns:a16="http://schemas.microsoft.com/office/drawing/2014/main" id="{3EB6738C-FF8E-4A8D-8B26-2E8ECF6347F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3" name="正方形/長方形 842">
          <a:extLst>
            <a:ext uri="{FF2B5EF4-FFF2-40B4-BE49-F238E27FC236}">
              <a16:creationId xmlns:a16="http://schemas.microsoft.com/office/drawing/2014/main" id="{0C87B91B-6B57-4943-B858-25FAAB0ADFD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4" name="正方形/長方形 843">
          <a:extLst>
            <a:ext uri="{FF2B5EF4-FFF2-40B4-BE49-F238E27FC236}">
              <a16:creationId xmlns:a16="http://schemas.microsoft.com/office/drawing/2014/main" id="{CF319925-A169-47FA-B990-C698D00AE47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5" name="正方形/長方形 844">
          <a:extLst>
            <a:ext uri="{FF2B5EF4-FFF2-40B4-BE49-F238E27FC236}">
              <a16:creationId xmlns:a16="http://schemas.microsoft.com/office/drawing/2014/main" id="{D9CB1A06-97EE-4C19-846B-4F18CB74A6D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6" name="正方形/長方形 845">
          <a:extLst>
            <a:ext uri="{FF2B5EF4-FFF2-40B4-BE49-F238E27FC236}">
              <a16:creationId xmlns:a16="http://schemas.microsoft.com/office/drawing/2014/main" id="{4AEB12AA-45CD-4E54-BB5E-D5ADB4BD531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7" name="正方形/長方形 846">
          <a:extLst>
            <a:ext uri="{FF2B5EF4-FFF2-40B4-BE49-F238E27FC236}">
              <a16:creationId xmlns:a16="http://schemas.microsoft.com/office/drawing/2014/main" id="{A72D4540-974B-4B3A-884F-D189C27F1E7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48" name="テキスト ボックス 847">
          <a:extLst>
            <a:ext uri="{FF2B5EF4-FFF2-40B4-BE49-F238E27FC236}">
              <a16:creationId xmlns:a16="http://schemas.microsoft.com/office/drawing/2014/main" id="{1B031649-2992-4D66-AA3F-FC84EAFF625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49" name="直線コネクタ 848">
          <a:extLst>
            <a:ext uri="{FF2B5EF4-FFF2-40B4-BE49-F238E27FC236}">
              <a16:creationId xmlns:a16="http://schemas.microsoft.com/office/drawing/2014/main" id="{5CA5B058-5740-4249-BBC1-D0F87AE2F1A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0" name="直線コネクタ 849">
          <a:extLst>
            <a:ext uri="{FF2B5EF4-FFF2-40B4-BE49-F238E27FC236}">
              <a16:creationId xmlns:a16="http://schemas.microsoft.com/office/drawing/2014/main" id="{DD31B82B-DE7D-4077-B2B1-3E775416D73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1" name="テキスト ボックス 850">
          <a:extLst>
            <a:ext uri="{FF2B5EF4-FFF2-40B4-BE49-F238E27FC236}">
              <a16:creationId xmlns:a16="http://schemas.microsoft.com/office/drawing/2014/main" id="{4F25F571-1804-40C6-9210-3674BFA6C59A}"/>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2" name="直線コネクタ 851">
          <a:extLst>
            <a:ext uri="{FF2B5EF4-FFF2-40B4-BE49-F238E27FC236}">
              <a16:creationId xmlns:a16="http://schemas.microsoft.com/office/drawing/2014/main" id="{9164E301-C411-4EC3-B758-5D6EB35EC0CE}"/>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3" name="テキスト ボックス 852">
          <a:extLst>
            <a:ext uri="{FF2B5EF4-FFF2-40B4-BE49-F238E27FC236}">
              <a16:creationId xmlns:a16="http://schemas.microsoft.com/office/drawing/2014/main" id="{7BFA3506-707B-414A-BAAE-1BF1ED56879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4" name="直線コネクタ 853">
          <a:extLst>
            <a:ext uri="{FF2B5EF4-FFF2-40B4-BE49-F238E27FC236}">
              <a16:creationId xmlns:a16="http://schemas.microsoft.com/office/drawing/2014/main" id="{6C66D391-88A6-4093-87D1-1230B768E57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55" name="テキスト ボックス 854">
          <a:extLst>
            <a:ext uri="{FF2B5EF4-FFF2-40B4-BE49-F238E27FC236}">
              <a16:creationId xmlns:a16="http://schemas.microsoft.com/office/drawing/2014/main" id="{625FAB4E-C0FF-4BE3-AC8D-0960B2DFDD2A}"/>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56" name="直線コネクタ 855">
          <a:extLst>
            <a:ext uri="{FF2B5EF4-FFF2-40B4-BE49-F238E27FC236}">
              <a16:creationId xmlns:a16="http://schemas.microsoft.com/office/drawing/2014/main" id="{E2990772-0BEE-4E44-9741-303C4FAB441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57" name="テキスト ボックス 856">
          <a:extLst>
            <a:ext uri="{FF2B5EF4-FFF2-40B4-BE49-F238E27FC236}">
              <a16:creationId xmlns:a16="http://schemas.microsoft.com/office/drawing/2014/main" id="{BB71DB83-595E-4D59-996E-3D32A7A2ACA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58" name="直線コネクタ 857">
          <a:extLst>
            <a:ext uri="{FF2B5EF4-FFF2-40B4-BE49-F238E27FC236}">
              <a16:creationId xmlns:a16="http://schemas.microsoft.com/office/drawing/2014/main" id="{AFB09504-6945-4A16-BF59-60D3345056C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59" name="テキスト ボックス 858">
          <a:extLst>
            <a:ext uri="{FF2B5EF4-FFF2-40B4-BE49-F238E27FC236}">
              <a16:creationId xmlns:a16="http://schemas.microsoft.com/office/drawing/2014/main" id="{F26FE482-7CD6-4CFD-B928-2AFBBE217DA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0" name="【庁舎】&#10;一人当たり面積グラフ枠">
          <a:extLst>
            <a:ext uri="{FF2B5EF4-FFF2-40B4-BE49-F238E27FC236}">
              <a16:creationId xmlns:a16="http://schemas.microsoft.com/office/drawing/2014/main" id="{660BEF05-07E7-4A89-883A-43879C78510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861" name="直線コネクタ 860">
          <a:extLst>
            <a:ext uri="{FF2B5EF4-FFF2-40B4-BE49-F238E27FC236}">
              <a16:creationId xmlns:a16="http://schemas.microsoft.com/office/drawing/2014/main" id="{23BA4A1B-EAA9-4901-B60C-9843F4A79309}"/>
            </a:ext>
          </a:extLst>
        </xdr:cNvPr>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862" name="【庁舎】&#10;一人当たり面積最小値テキスト">
          <a:extLst>
            <a:ext uri="{FF2B5EF4-FFF2-40B4-BE49-F238E27FC236}">
              <a16:creationId xmlns:a16="http://schemas.microsoft.com/office/drawing/2014/main" id="{80E757E6-50FA-477A-ABBD-4349863C2BD5}"/>
            </a:ext>
          </a:extLst>
        </xdr:cNvPr>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863" name="直線コネクタ 862">
          <a:extLst>
            <a:ext uri="{FF2B5EF4-FFF2-40B4-BE49-F238E27FC236}">
              <a16:creationId xmlns:a16="http://schemas.microsoft.com/office/drawing/2014/main" id="{053428FD-4384-472A-800B-9462B5EB4054}"/>
            </a:ext>
          </a:extLst>
        </xdr:cNvPr>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864" name="【庁舎】&#10;一人当たり面積最大値テキスト">
          <a:extLst>
            <a:ext uri="{FF2B5EF4-FFF2-40B4-BE49-F238E27FC236}">
              <a16:creationId xmlns:a16="http://schemas.microsoft.com/office/drawing/2014/main" id="{69888CA6-B57B-405B-806E-63DC67BACA91}"/>
            </a:ext>
          </a:extLst>
        </xdr:cNvPr>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865" name="直線コネクタ 864">
          <a:extLst>
            <a:ext uri="{FF2B5EF4-FFF2-40B4-BE49-F238E27FC236}">
              <a16:creationId xmlns:a16="http://schemas.microsoft.com/office/drawing/2014/main" id="{5CE3EBDE-1502-4916-A8E2-A253F39F9D5A}"/>
            </a:ext>
          </a:extLst>
        </xdr:cNvPr>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866" name="【庁舎】&#10;一人当たり面積平均値テキスト">
          <a:extLst>
            <a:ext uri="{FF2B5EF4-FFF2-40B4-BE49-F238E27FC236}">
              <a16:creationId xmlns:a16="http://schemas.microsoft.com/office/drawing/2014/main" id="{296E4701-F154-4A58-ADFF-7E6CB32E3975}"/>
            </a:ext>
          </a:extLst>
        </xdr:cNvPr>
        <xdr:cNvSpPr txBox="1"/>
      </xdr:nvSpPr>
      <xdr:spPr>
        <a:xfrm>
          <a:off x="221996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867" name="フローチャート: 判断 866">
          <a:extLst>
            <a:ext uri="{FF2B5EF4-FFF2-40B4-BE49-F238E27FC236}">
              <a16:creationId xmlns:a16="http://schemas.microsoft.com/office/drawing/2014/main" id="{A6906424-0B88-4125-B1F3-B9335AC4C599}"/>
            </a:ext>
          </a:extLst>
        </xdr:cNvPr>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868" name="フローチャート: 判断 867">
          <a:extLst>
            <a:ext uri="{FF2B5EF4-FFF2-40B4-BE49-F238E27FC236}">
              <a16:creationId xmlns:a16="http://schemas.microsoft.com/office/drawing/2014/main" id="{2EF85A0A-07D1-47BD-8929-B1F36880C07E}"/>
            </a:ext>
          </a:extLst>
        </xdr:cNvPr>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869" name="フローチャート: 判断 868">
          <a:extLst>
            <a:ext uri="{FF2B5EF4-FFF2-40B4-BE49-F238E27FC236}">
              <a16:creationId xmlns:a16="http://schemas.microsoft.com/office/drawing/2014/main" id="{58179972-02B7-45AA-9FF7-B664319CA4F1}"/>
            </a:ext>
          </a:extLst>
        </xdr:cNvPr>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870" name="フローチャート: 判断 869">
          <a:extLst>
            <a:ext uri="{FF2B5EF4-FFF2-40B4-BE49-F238E27FC236}">
              <a16:creationId xmlns:a16="http://schemas.microsoft.com/office/drawing/2014/main" id="{1B543964-B4E8-43C7-A493-8A7227D2724F}"/>
            </a:ext>
          </a:extLst>
        </xdr:cNvPr>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871" name="フローチャート: 判断 870">
          <a:extLst>
            <a:ext uri="{FF2B5EF4-FFF2-40B4-BE49-F238E27FC236}">
              <a16:creationId xmlns:a16="http://schemas.microsoft.com/office/drawing/2014/main" id="{A212AB60-86EA-4C91-9EAD-1E170BCAB08D}"/>
            </a:ext>
          </a:extLst>
        </xdr:cNvPr>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155BE0F0-515F-4CA8-9E84-9062189E47D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94B8CDBD-95B2-4BE3-B37E-90CE5575DED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33CA5EF8-D3EA-4D7A-8299-9C985BE4B7D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D6636F9C-18B9-4102-8560-F79FC911CCA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6FECEC6B-8A3B-42CE-845E-BDEB754FD0B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155702</xdr:rowOff>
    </xdr:from>
    <xdr:to>
      <xdr:col>116</xdr:col>
      <xdr:colOff>114300</xdr:colOff>
      <xdr:row>100</xdr:row>
      <xdr:rowOff>85852</xdr:rowOff>
    </xdr:to>
    <xdr:sp macro="" textlink="">
      <xdr:nvSpPr>
        <xdr:cNvPr id="877" name="楕円 876">
          <a:extLst>
            <a:ext uri="{FF2B5EF4-FFF2-40B4-BE49-F238E27FC236}">
              <a16:creationId xmlns:a16="http://schemas.microsoft.com/office/drawing/2014/main" id="{783BDE70-AD9A-41F9-BC40-BA7F1AC4ACB0}"/>
            </a:ext>
          </a:extLst>
        </xdr:cNvPr>
        <xdr:cNvSpPr/>
      </xdr:nvSpPr>
      <xdr:spPr>
        <a:xfrm>
          <a:off x="22110700" y="1712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108729</xdr:rowOff>
    </xdr:from>
    <xdr:ext cx="469744" cy="259045"/>
    <xdr:sp macro="" textlink="">
      <xdr:nvSpPr>
        <xdr:cNvPr id="878" name="【庁舎】&#10;一人当たり面積該当値テキスト">
          <a:extLst>
            <a:ext uri="{FF2B5EF4-FFF2-40B4-BE49-F238E27FC236}">
              <a16:creationId xmlns:a16="http://schemas.microsoft.com/office/drawing/2014/main" id="{DAB61B1F-B0FE-4442-AA8A-D7241A5A9669}"/>
            </a:ext>
          </a:extLst>
        </xdr:cNvPr>
        <xdr:cNvSpPr txBox="1"/>
      </xdr:nvSpPr>
      <xdr:spPr>
        <a:xfrm>
          <a:off x="22199600" y="1708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137413</xdr:rowOff>
    </xdr:from>
    <xdr:to>
      <xdr:col>112</xdr:col>
      <xdr:colOff>38100</xdr:colOff>
      <xdr:row>100</xdr:row>
      <xdr:rowOff>67563</xdr:rowOff>
    </xdr:to>
    <xdr:sp macro="" textlink="">
      <xdr:nvSpPr>
        <xdr:cNvPr id="879" name="楕円 878">
          <a:extLst>
            <a:ext uri="{FF2B5EF4-FFF2-40B4-BE49-F238E27FC236}">
              <a16:creationId xmlns:a16="http://schemas.microsoft.com/office/drawing/2014/main" id="{C5757C25-1E68-45D6-8DE4-B2F56A146AAB}"/>
            </a:ext>
          </a:extLst>
        </xdr:cNvPr>
        <xdr:cNvSpPr/>
      </xdr:nvSpPr>
      <xdr:spPr>
        <a:xfrm>
          <a:off x="21272500" y="1711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16763</xdr:rowOff>
    </xdr:from>
    <xdr:to>
      <xdr:col>116</xdr:col>
      <xdr:colOff>63500</xdr:colOff>
      <xdr:row>100</xdr:row>
      <xdr:rowOff>35052</xdr:rowOff>
    </xdr:to>
    <xdr:cxnSp macro="">
      <xdr:nvCxnSpPr>
        <xdr:cNvPr id="880" name="直線コネクタ 879">
          <a:extLst>
            <a:ext uri="{FF2B5EF4-FFF2-40B4-BE49-F238E27FC236}">
              <a16:creationId xmlns:a16="http://schemas.microsoft.com/office/drawing/2014/main" id="{5D68D65B-94FC-4B9A-8094-27B09EED24FC}"/>
            </a:ext>
          </a:extLst>
        </xdr:cNvPr>
        <xdr:cNvCxnSpPr/>
      </xdr:nvCxnSpPr>
      <xdr:spPr>
        <a:xfrm>
          <a:off x="21323300" y="1716176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151130</xdr:rowOff>
    </xdr:from>
    <xdr:to>
      <xdr:col>107</xdr:col>
      <xdr:colOff>101600</xdr:colOff>
      <xdr:row>100</xdr:row>
      <xdr:rowOff>81280</xdr:rowOff>
    </xdr:to>
    <xdr:sp macro="" textlink="">
      <xdr:nvSpPr>
        <xdr:cNvPr id="881" name="楕円 880">
          <a:extLst>
            <a:ext uri="{FF2B5EF4-FFF2-40B4-BE49-F238E27FC236}">
              <a16:creationId xmlns:a16="http://schemas.microsoft.com/office/drawing/2014/main" id="{09CD79A9-50B3-4F71-BC1C-2369CB4EEDA5}"/>
            </a:ext>
          </a:extLst>
        </xdr:cNvPr>
        <xdr:cNvSpPr/>
      </xdr:nvSpPr>
      <xdr:spPr>
        <a:xfrm>
          <a:off x="203835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16763</xdr:rowOff>
    </xdr:from>
    <xdr:to>
      <xdr:col>111</xdr:col>
      <xdr:colOff>177800</xdr:colOff>
      <xdr:row>100</xdr:row>
      <xdr:rowOff>30480</xdr:rowOff>
    </xdr:to>
    <xdr:cxnSp macro="">
      <xdr:nvCxnSpPr>
        <xdr:cNvPr id="882" name="直線コネクタ 881">
          <a:extLst>
            <a:ext uri="{FF2B5EF4-FFF2-40B4-BE49-F238E27FC236}">
              <a16:creationId xmlns:a16="http://schemas.microsoft.com/office/drawing/2014/main" id="{C2F1DDE9-860C-4D41-AB7F-8A4A569D1FA6}"/>
            </a:ext>
          </a:extLst>
        </xdr:cNvPr>
        <xdr:cNvCxnSpPr/>
      </xdr:nvCxnSpPr>
      <xdr:spPr>
        <a:xfrm flipV="1">
          <a:off x="20434300" y="171617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169418</xdr:rowOff>
    </xdr:from>
    <xdr:to>
      <xdr:col>102</xdr:col>
      <xdr:colOff>165100</xdr:colOff>
      <xdr:row>100</xdr:row>
      <xdr:rowOff>99568</xdr:rowOff>
    </xdr:to>
    <xdr:sp macro="" textlink="">
      <xdr:nvSpPr>
        <xdr:cNvPr id="883" name="楕円 882">
          <a:extLst>
            <a:ext uri="{FF2B5EF4-FFF2-40B4-BE49-F238E27FC236}">
              <a16:creationId xmlns:a16="http://schemas.microsoft.com/office/drawing/2014/main" id="{1CDF5E9A-F151-45BE-B2D0-25A33F3A7F69}"/>
            </a:ext>
          </a:extLst>
        </xdr:cNvPr>
        <xdr:cNvSpPr/>
      </xdr:nvSpPr>
      <xdr:spPr>
        <a:xfrm>
          <a:off x="19494500" y="1714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30480</xdr:rowOff>
    </xdr:from>
    <xdr:to>
      <xdr:col>107</xdr:col>
      <xdr:colOff>50800</xdr:colOff>
      <xdr:row>100</xdr:row>
      <xdr:rowOff>48768</xdr:rowOff>
    </xdr:to>
    <xdr:cxnSp macro="">
      <xdr:nvCxnSpPr>
        <xdr:cNvPr id="884" name="直線コネクタ 883">
          <a:extLst>
            <a:ext uri="{FF2B5EF4-FFF2-40B4-BE49-F238E27FC236}">
              <a16:creationId xmlns:a16="http://schemas.microsoft.com/office/drawing/2014/main" id="{400ED419-760A-41B1-BE57-D761825DD2FF}"/>
            </a:ext>
          </a:extLst>
        </xdr:cNvPr>
        <xdr:cNvCxnSpPr/>
      </xdr:nvCxnSpPr>
      <xdr:spPr>
        <a:xfrm flipV="1">
          <a:off x="19545300" y="17175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43687</xdr:rowOff>
    </xdr:from>
    <xdr:to>
      <xdr:col>98</xdr:col>
      <xdr:colOff>38100</xdr:colOff>
      <xdr:row>100</xdr:row>
      <xdr:rowOff>145287</xdr:rowOff>
    </xdr:to>
    <xdr:sp macro="" textlink="">
      <xdr:nvSpPr>
        <xdr:cNvPr id="885" name="楕円 884">
          <a:extLst>
            <a:ext uri="{FF2B5EF4-FFF2-40B4-BE49-F238E27FC236}">
              <a16:creationId xmlns:a16="http://schemas.microsoft.com/office/drawing/2014/main" id="{BE64840C-7DD2-48A1-AE37-5B243F54BBB9}"/>
            </a:ext>
          </a:extLst>
        </xdr:cNvPr>
        <xdr:cNvSpPr/>
      </xdr:nvSpPr>
      <xdr:spPr>
        <a:xfrm>
          <a:off x="18605500" y="1718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48768</xdr:rowOff>
    </xdr:from>
    <xdr:to>
      <xdr:col>102</xdr:col>
      <xdr:colOff>114300</xdr:colOff>
      <xdr:row>100</xdr:row>
      <xdr:rowOff>94487</xdr:rowOff>
    </xdr:to>
    <xdr:cxnSp macro="">
      <xdr:nvCxnSpPr>
        <xdr:cNvPr id="886" name="直線コネクタ 885">
          <a:extLst>
            <a:ext uri="{FF2B5EF4-FFF2-40B4-BE49-F238E27FC236}">
              <a16:creationId xmlns:a16="http://schemas.microsoft.com/office/drawing/2014/main" id="{EBF19B9A-58B2-4FCF-AE11-1E2F682DA19D}"/>
            </a:ext>
          </a:extLst>
        </xdr:cNvPr>
        <xdr:cNvCxnSpPr/>
      </xdr:nvCxnSpPr>
      <xdr:spPr>
        <a:xfrm flipV="1">
          <a:off x="18656300" y="171937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887" name="n_1aveValue【庁舎】&#10;一人当たり面積">
          <a:extLst>
            <a:ext uri="{FF2B5EF4-FFF2-40B4-BE49-F238E27FC236}">
              <a16:creationId xmlns:a16="http://schemas.microsoft.com/office/drawing/2014/main" id="{416ACDBC-A16F-421C-B35F-A0DA19264D58}"/>
            </a:ext>
          </a:extLst>
        </xdr:cNvPr>
        <xdr:cNvSpPr txBox="1"/>
      </xdr:nvSpPr>
      <xdr:spPr>
        <a:xfrm>
          <a:off x="21075727" y="179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888" name="n_2aveValue【庁舎】&#10;一人当たり面積">
          <a:extLst>
            <a:ext uri="{FF2B5EF4-FFF2-40B4-BE49-F238E27FC236}">
              <a16:creationId xmlns:a16="http://schemas.microsoft.com/office/drawing/2014/main" id="{68F340CC-70F4-42EF-AE70-EDB75D2B07C2}"/>
            </a:ext>
          </a:extLst>
        </xdr:cNvPr>
        <xdr:cNvSpPr txBox="1"/>
      </xdr:nvSpPr>
      <xdr:spPr>
        <a:xfrm>
          <a:off x="2019942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154703</xdr:rowOff>
    </xdr:from>
    <xdr:ext cx="469744" cy="259045"/>
    <xdr:sp macro="" textlink="">
      <xdr:nvSpPr>
        <xdr:cNvPr id="889" name="n_3aveValue【庁舎】&#10;一人当たり面積">
          <a:extLst>
            <a:ext uri="{FF2B5EF4-FFF2-40B4-BE49-F238E27FC236}">
              <a16:creationId xmlns:a16="http://schemas.microsoft.com/office/drawing/2014/main" id="{E21F671D-1A39-43C6-837E-BED668241FE2}"/>
            </a:ext>
          </a:extLst>
        </xdr:cNvPr>
        <xdr:cNvSpPr txBox="1"/>
      </xdr:nvSpPr>
      <xdr:spPr>
        <a:xfrm>
          <a:off x="19310427"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159275</xdr:rowOff>
    </xdr:from>
    <xdr:ext cx="469744" cy="259045"/>
    <xdr:sp macro="" textlink="">
      <xdr:nvSpPr>
        <xdr:cNvPr id="890" name="n_4aveValue【庁舎】&#10;一人当たり面積">
          <a:extLst>
            <a:ext uri="{FF2B5EF4-FFF2-40B4-BE49-F238E27FC236}">
              <a16:creationId xmlns:a16="http://schemas.microsoft.com/office/drawing/2014/main" id="{99264888-D5D1-40B1-A513-BD9BF7D6E0D6}"/>
            </a:ext>
          </a:extLst>
        </xdr:cNvPr>
        <xdr:cNvSpPr txBox="1"/>
      </xdr:nvSpPr>
      <xdr:spPr>
        <a:xfrm>
          <a:off x="18421427"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84090</xdr:rowOff>
    </xdr:from>
    <xdr:ext cx="469744" cy="259045"/>
    <xdr:sp macro="" textlink="">
      <xdr:nvSpPr>
        <xdr:cNvPr id="891" name="n_1mainValue【庁舎】&#10;一人当たり面積">
          <a:extLst>
            <a:ext uri="{FF2B5EF4-FFF2-40B4-BE49-F238E27FC236}">
              <a16:creationId xmlns:a16="http://schemas.microsoft.com/office/drawing/2014/main" id="{C4304CFF-C74F-4DC5-9CE7-CC78AC610BA3}"/>
            </a:ext>
          </a:extLst>
        </xdr:cNvPr>
        <xdr:cNvSpPr txBox="1"/>
      </xdr:nvSpPr>
      <xdr:spPr>
        <a:xfrm>
          <a:off x="21075727" y="1688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97807</xdr:rowOff>
    </xdr:from>
    <xdr:ext cx="469744" cy="259045"/>
    <xdr:sp macro="" textlink="">
      <xdr:nvSpPr>
        <xdr:cNvPr id="892" name="n_2mainValue【庁舎】&#10;一人当たり面積">
          <a:extLst>
            <a:ext uri="{FF2B5EF4-FFF2-40B4-BE49-F238E27FC236}">
              <a16:creationId xmlns:a16="http://schemas.microsoft.com/office/drawing/2014/main" id="{17F86A24-5B6D-4722-9A6A-5E14EBEABD33}"/>
            </a:ext>
          </a:extLst>
        </xdr:cNvPr>
        <xdr:cNvSpPr txBox="1"/>
      </xdr:nvSpPr>
      <xdr:spPr>
        <a:xfrm>
          <a:off x="20199427" y="1689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116095</xdr:rowOff>
    </xdr:from>
    <xdr:ext cx="469744" cy="259045"/>
    <xdr:sp macro="" textlink="">
      <xdr:nvSpPr>
        <xdr:cNvPr id="893" name="n_3mainValue【庁舎】&#10;一人当たり面積">
          <a:extLst>
            <a:ext uri="{FF2B5EF4-FFF2-40B4-BE49-F238E27FC236}">
              <a16:creationId xmlns:a16="http://schemas.microsoft.com/office/drawing/2014/main" id="{6E91019E-938B-4EEC-B72A-C56539FD0EE9}"/>
            </a:ext>
          </a:extLst>
        </xdr:cNvPr>
        <xdr:cNvSpPr txBox="1"/>
      </xdr:nvSpPr>
      <xdr:spPr>
        <a:xfrm>
          <a:off x="19310427" y="1691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161814</xdr:rowOff>
    </xdr:from>
    <xdr:ext cx="469744" cy="259045"/>
    <xdr:sp macro="" textlink="">
      <xdr:nvSpPr>
        <xdr:cNvPr id="894" name="n_4mainValue【庁舎】&#10;一人当たり面積">
          <a:extLst>
            <a:ext uri="{FF2B5EF4-FFF2-40B4-BE49-F238E27FC236}">
              <a16:creationId xmlns:a16="http://schemas.microsoft.com/office/drawing/2014/main" id="{84DE8AC0-1575-498E-BCFF-6609E1B963D8}"/>
            </a:ext>
          </a:extLst>
        </xdr:cNvPr>
        <xdr:cNvSpPr txBox="1"/>
      </xdr:nvSpPr>
      <xdr:spPr>
        <a:xfrm>
          <a:off x="18421427" y="1696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5" name="正方形/長方形 894">
          <a:extLst>
            <a:ext uri="{FF2B5EF4-FFF2-40B4-BE49-F238E27FC236}">
              <a16:creationId xmlns:a16="http://schemas.microsoft.com/office/drawing/2014/main" id="{436497C0-F389-4CB9-927F-1C10C9BB93B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6" name="正方形/長方形 895">
          <a:extLst>
            <a:ext uri="{FF2B5EF4-FFF2-40B4-BE49-F238E27FC236}">
              <a16:creationId xmlns:a16="http://schemas.microsoft.com/office/drawing/2014/main" id="{7EA3ACF0-1B96-4F45-98CC-740EED347E9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7" name="テキスト ボックス 896">
          <a:extLst>
            <a:ext uri="{FF2B5EF4-FFF2-40B4-BE49-F238E27FC236}">
              <a16:creationId xmlns:a16="http://schemas.microsoft.com/office/drawing/2014/main" id="{A600F06E-D933-4416-80CB-3313A3C33FD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体育室・プール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このため、平成２８年度に「公共施設等総合管理計画」を策定し、これに基づき「佐世保市公共施設適正配置・保全基本計画」を作成している。当該施設については、類似機能の集約化のほか、競技団体等への運営委託、施設の譲渡など幅広く検討を行い、施設配置の偏在や機能重複の有無、稼働率等を精査し、将来のあり方を検討するとともに、計画的な施設の長寿命化を図る。</a:t>
          </a:r>
        </a:p>
        <a:p>
          <a:r>
            <a:rPr kumimoji="1" lang="ja-JP" altLang="en-US" sz="1300">
              <a:latin typeface="ＭＳ Ｐゴシック" panose="020B0600070205080204" pitchFamily="50" charset="-128"/>
              <a:ea typeface="ＭＳ Ｐゴシック" panose="020B0600070205080204" pitchFamily="50" charset="-128"/>
            </a:rPr>
            <a:t>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の有形固定資産減価償却率が新規で計上されている理由は、新築施設ではないが、より正確な分析を行うため、統一的な基準に合わせる形で分類したことによるもの。</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236,906
234,624
426.01
136,710,600
131,857,406
3,649,539
60,543,303
100,844,861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本市の財政力指数は</a:t>
          </a:r>
          <a:r>
            <a:rPr kumimoji="1" lang="en-US" altLang="ja-JP" sz="1300">
              <a:latin typeface="ＭＳ Ｐゴシック" panose="020B0600070205080204" pitchFamily="50" charset="-128"/>
              <a:ea typeface="ＭＳ Ｐゴシック" panose="020B0600070205080204" pitchFamily="50" charset="-128"/>
            </a:rPr>
            <a:t>0.53</a:t>
          </a:r>
          <a:r>
            <a:rPr kumimoji="1" lang="ja-JP" altLang="en-US" sz="1300">
              <a:latin typeface="ＭＳ Ｐゴシック" panose="020B0600070205080204" pitchFamily="50" charset="-128"/>
              <a:ea typeface="ＭＳ Ｐゴシック" panose="020B0600070205080204" pitchFamily="50" charset="-128"/>
            </a:rPr>
            <a:t>であり、県平均</a:t>
          </a:r>
          <a:r>
            <a:rPr kumimoji="1" lang="en-US" altLang="ja-JP" sz="1300">
              <a:latin typeface="ＭＳ Ｐゴシック" panose="020B0600070205080204" pitchFamily="50" charset="-128"/>
              <a:ea typeface="ＭＳ Ｐゴシック" panose="020B0600070205080204" pitchFamily="50" charset="-128"/>
            </a:rPr>
            <a:t>0.39</a:t>
          </a:r>
          <a:r>
            <a:rPr kumimoji="1" lang="ja-JP" altLang="en-US" sz="1300">
              <a:latin typeface="ＭＳ Ｐゴシック" panose="020B0600070205080204" pitchFamily="50" charset="-128"/>
              <a:ea typeface="ＭＳ Ｐゴシック" panose="020B0600070205080204" pitchFamily="50" charset="-128"/>
            </a:rPr>
            <a:t>、全国平均</a:t>
          </a:r>
          <a:r>
            <a:rPr kumimoji="1" lang="en-US" altLang="ja-JP" sz="1300">
              <a:latin typeface="ＭＳ Ｐゴシック" panose="020B0600070205080204" pitchFamily="50" charset="-128"/>
              <a:ea typeface="ＭＳ Ｐゴシック" panose="020B0600070205080204" pitchFamily="50" charset="-128"/>
            </a:rPr>
            <a:t>0.48</a:t>
          </a:r>
          <a:r>
            <a:rPr kumimoji="1" lang="ja-JP" altLang="en-US" sz="1300">
              <a:latin typeface="ＭＳ Ｐゴシック" panose="020B0600070205080204" pitchFamily="50" charset="-128"/>
              <a:ea typeface="ＭＳ Ｐゴシック" panose="020B0600070205080204" pitchFamily="50" charset="-128"/>
            </a:rPr>
            <a:t>は上回っているものの、類似団体平均</a:t>
          </a:r>
          <a:r>
            <a:rPr kumimoji="1" lang="en-US" altLang="ja-JP" sz="1300">
              <a:latin typeface="ＭＳ Ｐゴシック" panose="020B0600070205080204" pitchFamily="50" charset="-128"/>
              <a:ea typeface="ＭＳ Ｐゴシック" panose="020B0600070205080204" pitchFamily="50" charset="-128"/>
            </a:rPr>
            <a:t>0.76</a:t>
          </a:r>
          <a:r>
            <a:rPr kumimoji="1" lang="ja-JP" altLang="en-US" sz="1300">
              <a:latin typeface="ＭＳ Ｐゴシック" panose="020B0600070205080204" pitchFamily="50" charset="-128"/>
              <a:ea typeface="ＭＳ Ｐゴシック" panose="020B0600070205080204" pitchFamily="50" charset="-128"/>
            </a:rPr>
            <a:t>を大きく下回っている。これは、人口減少や高齢化等により、人口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人当たりの地方税収入が少ないこと、基準財政収入額が小さいことに加え、合併により市域が広まったことなどで基準財政需要額が大きくなっていることによるものである。「第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次佐世保市行財政改革推進計画」に基づき、定員管理の適正化、選択と受益者負担を前提とした行政サービスの提供、税等徴収率の向上など、行政運営の効率化、財政基盤の強化を進める必要がある。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78922</xdr:rowOff>
    </xdr:from>
    <xdr:to>
      <xdr:col>23</xdr:col>
      <xdr:colOff>133350</xdr:colOff>
      <xdr:row>44</xdr:row>
      <xdr:rowOff>78922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227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78922</xdr:rowOff>
    </xdr:from>
    <xdr:to>
      <xdr:col>19</xdr:col>
      <xdr:colOff>133350</xdr:colOff>
      <xdr:row>44</xdr:row>
      <xdr:rowOff>78922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78922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78922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28122</xdr:rowOff>
    </xdr:from>
    <xdr:to>
      <xdr:col>23</xdr:col>
      <xdr:colOff>184150</xdr:colOff>
      <xdr:row>44</xdr:row>
      <xdr:rowOff>129722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95449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6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28122</xdr:rowOff>
    </xdr:from>
    <xdr:to>
      <xdr:col>19</xdr:col>
      <xdr:colOff>184150</xdr:colOff>
      <xdr:row>44</xdr:row>
      <xdr:rowOff>129722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114499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5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28122</xdr:rowOff>
    </xdr:from>
    <xdr:to>
      <xdr:col>15</xdr:col>
      <xdr:colOff>133350</xdr:colOff>
      <xdr:row>44</xdr:row>
      <xdr:rowOff>129722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114499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28122</xdr:rowOff>
    </xdr:from>
    <xdr:to>
      <xdr:col>7</xdr:col>
      <xdr:colOff>31750</xdr:colOff>
      <xdr:row>44</xdr:row>
      <xdr:rowOff>129722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114499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本市の経常収支比率は</a:t>
          </a:r>
          <a:r>
            <a:rPr kumimoji="1" lang="en-US" altLang="ja-JP" sz="1200">
              <a:latin typeface="ＭＳ Ｐゴシック" panose="020B0600070205080204" pitchFamily="50" charset="-128"/>
              <a:ea typeface="ＭＳ Ｐゴシック" panose="020B0600070205080204" pitchFamily="50" charset="-128"/>
            </a:rPr>
            <a:t>94.2</a:t>
          </a:r>
          <a:r>
            <a:rPr kumimoji="1" lang="ja-JP" altLang="en-US" sz="1200">
              <a:latin typeface="ＭＳ Ｐゴシック" panose="020B0600070205080204" pitchFamily="50" charset="-128"/>
              <a:ea typeface="ＭＳ Ｐゴシック" panose="020B0600070205080204" pitchFamily="50" charset="-128"/>
            </a:rPr>
            <a:t>％であり、昨年度と比較すると</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ポイント上昇しており、長崎県、全国平均と比較してもやや上回っている状況である。</a:t>
          </a:r>
        </a:p>
        <a:p>
          <a:r>
            <a:rPr kumimoji="1" lang="ja-JP" altLang="en-US" sz="1200">
              <a:latin typeface="ＭＳ Ｐゴシック" panose="020B0600070205080204" pitchFamily="50" charset="-128"/>
              <a:ea typeface="ＭＳ Ｐゴシック" panose="020B0600070205080204" pitchFamily="50" charset="-128"/>
            </a:rPr>
            <a:t>高比率化する要因の</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つは、財政力指数の欄でも示したとおり自主財源の乏しさにあり、それゆえに経常一般財源の多くを普通交付税に頼っているところにある。今後は人口減少による税収減、高齢化の進展による社会保障関係費の増などにより、更なる財政構造の硬直化が進むことが予想されるので、歳入の更なる確保、歳出の更なる削減が必要となり、職員数の削減、施設の統廃合や民営化、事務事業の見直しなどによる歳出削減を図り、財政の硬直化抑制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65</xdr:row>
      <xdr:rowOff>94742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8108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77978</xdr:rowOff>
    </xdr:from>
    <xdr:to>
      <xdr:col>19</xdr:col>
      <xdr:colOff>133350</xdr:colOff>
      <xdr:row>65</xdr:row>
      <xdr:rowOff>36830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5077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77978</xdr:rowOff>
    </xdr:from>
    <xdr:to>
      <xdr:col>15</xdr:col>
      <xdr:colOff>82550</xdr:colOff>
      <xdr:row>65</xdr:row>
      <xdr:rowOff>7874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5077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7874</xdr:rowOff>
    </xdr:from>
    <xdr:to>
      <xdr:col>11</xdr:col>
      <xdr:colOff>31750</xdr:colOff>
      <xdr:row>65</xdr:row>
      <xdr:rowOff>12700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15212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43942</xdr:rowOff>
    </xdr:from>
    <xdr:to>
      <xdr:col>23</xdr:col>
      <xdr:colOff>184150</xdr:colOff>
      <xdr:row>65</xdr:row>
      <xdr:rowOff>145542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16019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6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27178</xdr:rowOff>
    </xdr:from>
    <xdr:to>
      <xdr:col>15</xdr:col>
      <xdr:colOff>133350</xdr:colOff>
      <xdr:row>64</xdr:row>
      <xdr:rowOff>128778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113555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128524</xdr:rowOff>
    </xdr:from>
    <xdr:to>
      <xdr:col>11</xdr:col>
      <xdr:colOff>82550</xdr:colOff>
      <xdr:row>65</xdr:row>
      <xdr:rowOff>58674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68851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7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73677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[162,718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人件費、物件費及び維持補修費の合計額の人口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金額が類似団体平均を上回っているが、その要因は人件費・物件費となっている。本市は保健所や港湾、広域消防などの業務があることなどから人口千人当たり職員数が類似団体と比較して多い状況である。</a:t>
          </a:r>
        </a:p>
        <a:p>
          <a:r>
            <a:rPr kumimoji="1" lang="ja-JP" altLang="en-US" sz="1200">
              <a:latin typeface="ＭＳ Ｐゴシック" panose="020B0600070205080204" pitchFamily="50" charset="-128"/>
              <a:ea typeface="ＭＳ Ｐゴシック" panose="020B0600070205080204" pitchFamily="50" charset="-128"/>
            </a:rPr>
            <a:t>今後は、「第</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次佐世保市行財政改革推進計画」に基づき、定員管理の適正化を図ることで、人件費を抑制するとともに、市有財産の再編・統合を進めることで、公共施設の整理縮小及び公共施設の維持管理にかかる物件費、維持補修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145672</xdr:rowOff>
    </xdr:from>
    <xdr:to>
      <xdr:col>23</xdr:col>
      <xdr:colOff>133350</xdr:colOff>
      <xdr:row>88</xdr:row>
      <xdr:rowOff>94489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5061822"/>
          <a:ext cx="838200" cy="12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152414</xdr:rowOff>
    </xdr:from>
    <xdr:to>
      <xdr:col>19</xdr:col>
      <xdr:colOff>133350</xdr:colOff>
      <xdr:row>88</xdr:row>
      <xdr:rowOff>94489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897114"/>
          <a:ext cx="889000" cy="28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42461</xdr:rowOff>
    </xdr:from>
    <xdr:to>
      <xdr:col>15</xdr:col>
      <xdr:colOff>82550</xdr:colOff>
      <xdr:row>86</xdr:row>
      <xdr:rowOff>152414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787161"/>
          <a:ext cx="889000" cy="10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11159</xdr:rowOff>
    </xdr:from>
    <xdr:to>
      <xdr:col>11</xdr:col>
      <xdr:colOff>31750</xdr:colOff>
      <xdr:row>86</xdr:row>
      <xdr:rowOff>42461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584409"/>
          <a:ext cx="889000" cy="20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94872</xdr:rowOff>
    </xdr:from>
    <xdr:to>
      <xdr:col>23</xdr:col>
      <xdr:colOff>184150</xdr:colOff>
      <xdr:row>88</xdr:row>
      <xdr:rowOff>25022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0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162199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90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43689</xdr:rowOff>
    </xdr:from>
    <xdr:to>
      <xdr:col>19</xdr:col>
      <xdr:colOff>184150</xdr:colOff>
      <xdr:row>88</xdr:row>
      <xdr:rowOff>145289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51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130066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21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101614</xdr:rowOff>
    </xdr:from>
    <xdr:to>
      <xdr:col>15</xdr:col>
      <xdr:colOff>133350</xdr:colOff>
      <xdr:row>87</xdr:row>
      <xdr:rowOff>31764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84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16541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93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163111</xdr:rowOff>
    </xdr:from>
    <xdr:to>
      <xdr:col>11</xdr:col>
      <xdr:colOff>82550</xdr:colOff>
      <xdr:row>86</xdr:row>
      <xdr:rowOff>93261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73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78038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82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131809</xdr:rowOff>
    </xdr:from>
    <xdr:to>
      <xdr:col>7</xdr:col>
      <xdr:colOff>31750</xdr:colOff>
      <xdr:row>85</xdr:row>
      <xdr:rowOff>61959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53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46736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61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全国市平均との比較では、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ポイント低く、類似団体（中核市）</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市の中で</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位の水準である。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今後も国、他都市の動向等を勘案しながら給与の適正化に努める。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136172</xdr:rowOff>
    </xdr:from>
    <xdr:to>
      <xdr:col>81</xdr:col>
      <xdr:colOff>44450</xdr:colOff>
      <xdr:row>84</xdr:row>
      <xdr:rowOff>162984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37972"/>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45155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6478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45155</xdr:rowOff>
    </xdr:from>
    <xdr:to>
      <xdr:col>72</xdr:col>
      <xdr:colOff>203200</xdr:colOff>
      <xdr:row>85</xdr:row>
      <xdr:rowOff>85372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1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85372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58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101899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3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165805</xdr:rowOff>
    </xdr:from>
    <xdr:to>
      <xdr:col>73</xdr:col>
      <xdr:colOff>44450</xdr:colOff>
      <xdr:row>85</xdr:row>
      <xdr:rowOff>95955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146349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健所設置市であること、消防業務を市直轄で行い近隣市町の消防業務を受託していることなどの制度的な要因に加え、基地や港湾、水産など本市の特殊事情や、昭和、平成の合併によって市域を拡大してきたことから、支所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か所設置していることなど、地域独自の事情のため、職員数が多くなっている。令和３年１月に策定した「定員の見直し計画」の着実な実施により、令和</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年度までに現業部門を対象として</a:t>
          </a:r>
          <a:r>
            <a:rPr kumimoji="1" lang="en-US" altLang="ja-JP" sz="1300">
              <a:latin typeface="ＭＳ Ｐゴシック" panose="020B0600070205080204" pitchFamily="50" charset="-128"/>
              <a:ea typeface="ＭＳ Ｐゴシック" panose="020B0600070205080204" pitchFamily="50" charset="-128"/>
            </a:rPr>
            <a:t>220</a:t>
          </a:r>
          <a:r>
            <a:rPr kumimoji="1" lang="ja-JP" altLang="en-US" sz="1300">
              <a:latin typeface="ＭＳ Ｐゴシック" panose="020B0600070205080204" pitchFamily="50" charset="-128"/>
              <a:ea typeface="ＭＳ Ｐゴシック" panose="020B0600070205080204" pitchFamily="50" charset="-128"/>
            </a:rPr>
            <a:t>人を削減するほか、令和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年度までの第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次行財政改革推進計画において、中核市との部門間職員数比較等を行いながら、定員管理の適正化に努める。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15663</xdr:rowOff>
    </xdr:from>
    <xdr:to>
      <xdr:col>81</xdr:col>
      <xdr:colOff>44450</xdr:colOff>
      <xdr:row>67</xdr:row>
      <xdr:rowOff>31750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50281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142875</xdr:rowOff>
    </xdr:from>
    <xdr:to>
      <xdr:col>77</xdr:col>
      <xdr:colOff>44450</xdr:colOff>
      <xdr:row>67</xdr:row>
      <xdr:rowOff>15663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458575"/>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94615</xdr:rowOff>
    </xdr:from>
    <xdr:to>
      <xdr:col>72</xdr:col>
      <xdr:colOff>203200</xdr:colOff>
      <xdr:row>66</xdr:row>
      <xdr:rowOff>142875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41031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30269</xdr:rowOff>
    </xdr:from>
    <xdr:to>
      <xdr:col>68</xdr:col>
      <xdr:colOff>152400</xdr:colOff>
      <xdr:row>66</xdr:row>
      <xdr:rowOff>94615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345969"/>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152400</xdr:rowOff>
    </xdr:from>
    <xdr:to>
      <xdr:col>81</xdr:col>
      <xdr:colOff>95250</xdr:colOff>
      <xdr:row>67</xdr:row>
      <xdr:rowOff>82550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124477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44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136313</xdr:rowOff>
    </xdr:from>
    <xdr:to>
      <xdr:col>77</xdr:col>
      <xdr:colOff>95250</xdr:colOff>
      <xdr:row>67</xdr:row>
      <xdr:rowOff>66463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51240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53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92075</xdr:rowOff>
    </xdr:from>
    <xdr:to>
      <xdr:col>73</xdr:col>
      <xdr:colOff>44450</xdr:colOff>
      <xdr:row>67</xdr:row>
      <xdr:rowOff>22225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7002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49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43815</xdr:rowOff>
    </xdr:from>
    <xdr:to>
      <xdr:col>68</xdr:col>
      <xdr:colOff>203200</xdr:colOff>
      <xdr:row>66</xdr:row>
      <xdr:rowOff>145415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130192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44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150919</xdr:rowOff>
    </xdr:from>
    <xdr:to>
      <xdr:col>64</xdr:col>
      <xdr:colOff>152400</xdr:colOff>
      <xdr:row>66</xdr:row>
      <xdr:rowOff>81069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65846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38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ポイント増加。過去に発行した合併特例債などの交付税措置が大きい起債の償還が終了となったことなどから、令和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年度単年度の比率より令和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単年度比率は増加したものの、全国平均、県平均を下回っている。今後も地方債の発行を抑制するとともに、市債を活用して実施する投資的な事業については、後年の財政負担を考慮し、財政措置の高い有利な市債を活用するなど計画的な財政運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40</xdr:row>
      <xdr:rowOff>167217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6087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40</xdr:row>
      <xdr:rowOff>102870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447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40</xdr:row>
      <xdr:rowOff>86783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286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70696</xdr:rowOff>
    </xdr:from>
    <xdr:to>
      <xdr:col>68</xdr:col>
      <xdr:colOff>152400</xdr:colOff>
      <xdr:row>40</xdr:row>
      <xdr:rowOff>86783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286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88494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131673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昨年度に続き、将来負担比率はマイナス数値となっている。令和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年度は、計画的な償還などにより地方債残高などの将来負担額が減となったものの、標準財政規模の増により分母が増加したことにより、将来負担比率は</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ポイント減少している。</a:t>
          </a:r>
        </a:p>
        <a:p>
          <a:r>
            <a:rPr kumimoji="1" lang="ja-JP" altLang="en-US" sz="1100">
              <a:latin typeface="ＭＳ Ｐゴシック" panose="020B0600070205080204" pitchFamily="50" charset="-128"/>
              <a:ea typeface="ＭＳ Ｐゴシック" panose="020B0600070205080204" pitchFamily="50" charset="-128"/>
            </a:rPr>
            <a:t>自主財源に乏しい本市において、公共施設の整備に必要な財源として地方債を多く発行していることや、平地の少ない地勢上、下水道の設備投資に多額の費用がかかることで各々大きくなっているものであるが、「実質的なプライマリーバランスの黒字化（元金償還額以上に地方債を発行しない）」を原則として財政運営を行っており、これを継続することで地方債残高の減少に引き続き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132588</xdr:rowOff>
    </xdr:from>
    <xdr:to>
      <xdr:col>68</xdr:col>
      <xdr:colOff>203200</xdr:colOff>
      <xdr:row>16</xdr:row>
      <xdr:rowOff>62738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236,906
234,624
426.01
136,710,600
131,857,406
3,649,539
60,543,303
100,844,861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26.3</a:t>
          </a:r>
          <a:r>
            <a:rPr kumimoji="1" lang="ja-JP" altLang="en-US" sz="1200">
              <a:latin typeface="ＭＳ Ｐゴシック" panose="020B0600070205080204" pitchFamily="50" charset="-128"/>
              <a:ea typeface="ＭＳ Ｐゴシック" panose="020B0600070205080204" pitchFamily="50" charset="-128"/>
            </a:rPr>
            <a:t>％となっており、類似団体平均、全国平均、県平均のいずれより高くなっていものの、前年度と比較して減少している理由としては、歳出経常一財が減少したことなどによるものである。</a:t>
          </a:r>
        </a:p>
        <a:p>
          <a:r>
            <a:rPr kumimoji="1" lang="ja-JP" altLang="en-US" sz="1200">
              <a:latin typeface="ＭＳ Ｐゴシック" panose="020B0600070205080204" pitchFamily="50" charset="-128"/>
              <a:ea typeface="ＭＳ Ｐゴシック" panose="020B0600070205080204" pitchFamily="50" charset="-128"/>
            </a:rPr>
            <a:t>本市は類似団体と比較して人口千人あたりの職員数が多い</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（本市</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8.80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人、類似団体平均</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6.52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人）ことから人件費の割合が高くなっており</a:t>
          </a:r>
          <a:r>
            <a:rPr kumimoji="1" lang="ja-JP" altLang="en-US" sz="1200">
              <a:latin typeface="ＭＳ Ｐゴシック" panose="020B0600070205080204" pitchFamily="50" charset="-128"/>
              <a:ea typeface="ＭＳ Ｐゴシック" panose="020B0600070205080204" pitchFamily="50" charset="-128"/>
            </a:rPr>
            <a:t>、今後も行財政改革の推進などにより、人件費の抑制に努めていく必要がある。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168910</xdr:rowOff>
    </xdr:from>
    <xdr:to>
      <xdr:col>24</xdr:col>
      <xdr:colOff>25400</xdr:colOff>
      <xdr:row>38</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125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38</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82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82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38</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992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118110</xdr:rowOff>
    </xdr:from>
    <xdr:to>
      <xdr:col>24</xdr:col>
      <xdr:colOff>76200</xdr:colOff>
      <xdr:row>38</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90187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140970</xdr:rowOff>
    </xdr:from>
    <xdr:to>
      <xdr:col>11</xdr:col>
      <xdr:colOff>60325</xdr:colOff>
      <xdr:row>38</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55897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％となっており、全国平均、県平均を上回るものの、類似団体平均より低い状況となっている。増加の主な要因としては、庁内情報化関係経費の増などによるものである。</a:t>
          </a:r>
        </a:p>
        <a:p>
          <a:r>
            <a:rPr kumimoji="1" lang="ja-JP" altLang="en-US" sz="1300">
              <a:latin typeface="ＭＳ Ｐゴシック" panose="020B0600070205080204" pitchFamily="50" charset="-128"/>
              <a:ea typeface="ＭＳ Ｐゴシック" panose="020B0600070205080204" pitchFamily="50" charset="-128"/>
            </a:rPr>
            <a:t>物件費の増加は経常収支比率上昇の大きな要因となるため、今後、公共施設の再編を進め、施設維持管理経費等、経常的な物件費の縮減に努める必要がある。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130810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22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311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46990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31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161290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61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96537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77487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年度と比較し、</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16.5</a:t>
          </a:r>
          <a:r>
            <a:rPr kumimoji="1" lang="ja-JP" altLang="en-US" sz="1200">
              <a:latin typeface="ＭＳ Ｐゴシック" panose="020B0600070205080204" pitchFamily="50" charset="-128"/>
              <a:ea typeface="ＭＳ Ｐゴシック" panose="020B0600070205080204" pitchFamily="50" charset="-128"/>
            </a:rPr>
            <a:t>％となっており、類似団体平均、県平均よりも高い状況である。増加の理由としては、障がい者介護給付や扶助費にかかる歳出一財が増加したことによるものである。本市は類似団体と比較して老人福祉費にかかる扶助費が多くなっている。令和</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年度に高齢者人口のピークを迎える予想であり、今後も高齢化に伴う民生費全般の扶助費の増加などが予想されており、健全な財政運営の確保に努める必要がある。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132443</xdr:rowOff>
    </xdr:from>
    <xdr:to>
      <xdr:col>24</xdr:col>
      <xdr:colOff>25400</xdr:colOff>
      <xdr:row>57</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336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56</xdr:row>
      <xdr:rowOff>132443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00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99785</xdr:rowOff>
    </xdr:from>
    <xdr:to>
      <xdr:col>15</xdr:col>
      <xdr:colOff>98425</xdr:colOff>
      <xdr:row>56</xdr:row>
      <xdr:rowOff>132443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00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132443</xdr:rowOff>
    </xdr:from>
    <xdr:to>
      <xdr:col>11</xdr:col>
      <xdr:colOff>9525</xdr:colOff>
      <xdr:row>57</xdr:row>
      <xdr:rowOff>48078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33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81643</xdr:rowOff>
    </xdr:from>
    <xdr:to>
      <xdr:col>20</xdr:col>
      <xdr:colOff>38100</xdr:colOff>
      <xdr:row>57</xdr:row>
      <xdr:rowOff>11793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48985</xdr:rowOff>
    </xdr:from>
    <xdr:to>
      <xdr:col>15</xdr:col>
      <xdr:colOff>149225</xdr:colOff>
      <xdr:row>56</xdr:row>
      <xdr:rowOff>150585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81643</xdr:rowOff>
    </xdr:from>
    <xdr:to>
      <xdr:col>11</xdr:col>
      <xdr:colOff>60325</xdr:colOff>
      <xdr:row>57</xdr:row>
      <xdr:rowOff>11793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168728</xdr:rowOff>
    </xdr:from>
    <xdr:to>
      <xdr:col>6</xdr:col>
      <xdr:colOff>171450</xdr:colOff>
      <xdr:row>57</xdr:row>
      <xdr:rowOff>98878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83655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％となり、全国平均、県平均、類似団体平均を上回っている状況である。昨年度と比較して増加しているものの、分子である歳出一財自体は減少しており、歳入経常一財の減が増加の要因となっている。</a:t>
          </a:r>
        </a:p>
        <a:p>
          <a:r>
            <a:rPr kumimoji="1" lang="ja-JP" altLang="en-US" sz="1300">
              <a:latin typeface="ＭＳ Ｐゴシック" panose="020B0600070205080204" pitchFamily="50" charset="-128"/>
              <a:ea typeface="ＭＳ Ｐゴシック" panose="020B0600070205080204" pitchFamily="50" charset="-128"/>
            </a:rPr>
            <a:t>繰出金については、各特別会計における事務費削減や保険料の適正化に努め、財政健全化を図っていく。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152400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33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38100</xdr:rowOff>
    </xdr:from>
    <xdr:to>
      <xdr:col>78</xdr:col>
      <xdr:colOff>69850</xdr:colOff>
      <xdr:row>58</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82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58</xdr:row>
      <xdr:rowOff>139700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82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139700</xdr:rowOff>
    </xdr:from>
    <xdr:to>
      <xdr:col>69</xdr:col>
      <xdr:colOff>92075</xdr:colOff>
      <xdr:row>59</xdr:row>
      <xdr:rowOff>6350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8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101600</xdr:rowOff>
    </xdr:from>
    <xdr:to>
      <xdr:col>82</xdr:col>
      <xdr:colOff>158750</xdr:colOff>
      <xdr:row>59</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73677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158750</xdr:rowOff>
    </xdr:from>
    <xdr:to>
      <xdr:col>74</xdr:col>
      <xdr:colOff>31750</xdr:colOff>
      <xdr:row>58</xdr:row>
      <xdr:rowOff>88900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88900</xdr:rowOff>
    </xdr:from>
    <xdr:to>
      <xdr:col>69</xdr:col>
      <xdr:colOff>142875</xdr:colOff>
      <xdr:row>59</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127000</xdr:rowOff>
    </xdr:from>
    <xdr:to>
      <xdr:col>65</xdr:col>
      <xdr:colOff>53975</xdr:colOff>
      <xdr:row>59</xdr:row>
      <xdr:rowOff>57150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41927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年度と同じく</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％となっており、類似団体等の平均を大きく下回っている。類似団体や全国平均と比較して、人口一人あたり決算額が、単独で行う補助交付金で下回っている。</a:t>
          </a:r>
        </a:p>
        <a:p>
          <a:r>
            <a:rPr kumimoji="1" lang="ja-JP" altLang="en-US" sz="1300">
              <a:latin typeface="ＭＳ Ｐゴシック" panose="020B0600070205080204" pitchFamily="50" charset="-128"/>
              <a:ea typeface="ＭＳ Ｐゴシック" panose="020B0600070205080204" pitchFamily="50" charset="-128"/>
            </a:rPr>
            <a:t>補助金等見直しガイドラインに基づき、補助金交付の適正化を図っているが、今後も交付要綱の見直しによる経費縮減や、公営事業会計等の繰出（補助）先の財政状況の把握や健全化を図り、歳出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152146</xdr:rowOff>
    </xdr:from>
    <xdr:to>
      <xdr:col>82</xdr:col>
      <xdr:colOff>107950</xdr:colOff>
      <xdr:row>33</xdr:row>
      <xdr:rowOff>152146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099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143002</xdr:rowOff>
    </xdr:from>
    <xdr:to>
      <xdr:col>78</xdr:col>
      <xdr:colOff>69850</xdr:colOff>
      <xdr:row>33</xdr:row>
      <xdr:rowOff>152146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00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143002</xdr:rowOff>
    </xdr:from>
    <xdr:to>
      <xdr:col>73</xdr:col>
      <xdr:colOff>180975</xdr:colOff>
      <xdr:row>33</xdr:row>
      <xdr:rowOff>143002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8008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143002</xdr:rowOff>
    </xdr:from>
    <xdr:to>
      <xdr:col>69</xdr:col>
      <xdr:colOff>92075</xdr:colOff>
      <xdr:row>33</xdr:row>
      <xdr:rowOff>152146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800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101346</xdr:rowOff>
    </xdr:from>
    <xdr:to>
      <xdr:col>82</xdr:col>
      <xdr:colOff>158750</xdr:colOff>
      <xdr:row>34</xdr:row>
      <xdr:rowOff>31496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9923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101346</xdr:rowOff>
    </xdr:from>
    <xdr:to>
      <xdr:col>78</xdr:col>
      <xdr:colOff>120650</xdr:colOff>
      <xdr:row>34</xdr:row>
      <xdr:rowOff>31496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41673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2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92202</xdr:rowOff>
    </xdr:from>
    <xdr:to>
      <xdr:col>74</xdr:col>
      <xdr:colOff>31750</xdr:colOff>
      <xdr:row>34</xdr:row>
      <xdr:rowOff>22352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32529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92202</xdr:rowOff>
    </xdr:from>
    <xdr:to>
      <xdr:col>69</xdr:col>
      <xdr:colOff>142875</xdr:colOff>
      <xdr:row>34</xdr:row>
      <xdr:rowOff>22352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32529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101346</xdr:rowOff>
    </xdr:from>
    <xdr:to>
      <xdr:col>65</xdr:col>
      <xdr:colOff>53975</xdr:colOff>
      <xdr:row>34</xdr:row>
      <xdr:rowOff>31496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41673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年度と比較し</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15.7</a:t>
          </a:r>
          <a:r>
            <a:rPr kumimoji="1" lang="ja-JP" altLang="en-US" sz="1200">
              <a:latin typeface="ＭＳ Ｐゴシック" panose="020B0600070205080204" pitchFamily="50" charset="-128"/>
              <a:ea typeface="ＭＳ Ｐゴシック" panose="020B0600070205080204" pitchFamily="50" charset="-128"/>
            </a:rPr>
            <a:t>％となり、類似団体平均よりは大きいが、県平均よりは小さくなっている。経年比較では、公共事業等債などの大型建設事業に対する償還が終了したことにより地方債残高が減少したことなどにより比率としては減少している。</a:t>
          </a:r>
        </a:p>
        <a:p>
          <a:r>
            <a:rPr kumimoji="1" lang="ja-JP" altLang="en-US" sz="1200">
              <a:latin typeface="ＭＳ Ｐゴシック" panose="020B0600070205080204" pitchFamily="50" charset="-128"/>
              <a:ea typeface="ＭＳ Ｐゴシック" panose="020B0600070205080204" pitchFamily="50" charset="-128"/>
            </a:rPr>
            <a:t>今後も市債発行額を元金償還金の範囲内とする基本方針を継続することで市債残高の減少に努めるとともに、実施事業の厳選とコスト意識の徹底により、公債費負担の軽減を図っていく。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123189</xdr:rowOff>
    </xdr:from>
    <xdr:to>
      <xdr:col>24</xdr:col>
      <xdr:colOff>25400</xdr:colOff>
      <xdr:row>77</xdr:row>
      <xdr:rowOff>138430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3248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77</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340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77</xdr:row>
      <xdr:rowOff>146050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340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78</xdr:row>
      <xdr:rowOff>5080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340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44466</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40657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を除く経費にかかる経常収支比率は、全国平均、県平均、類似団体平均を上回っている。上回っている主な要因としては、やはり人件費の割合が大きいことが影響していると考えられるため、行財政改革の推進などにより定員管理の適正化に努めていかなければならない。</a:t>
          </a:r>
        </a:p>
        <a:p>
          <a:r>
            <a:rPr kumimoji="1" lang="ja-JP" altLang="en-US" sz="1200">
              <a:latin typeface="ＭＳ Ｐゴシック" panose="020B0600070205080204" pitchFamily="50" charset="-128"/>
              <a:ea typeface="ＭＳ Ｐゴシック" panose="020B0600070205080204" pitchFamily="50" charset="-128"/>
            </a:rPr>
            <a:t>各項目の比率の増については、前述のとおり歳入経常一財の減による影響が大きいため、歳出の削減と合わせて歳入経常一財の確保を行い、安定的な財源の確保が必要となる。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20320</xdr:rowOff>
    </xdr:from>
    <xdr:to>
      <xdr:col>82</xdr:col>
      <xdr:colOff>107950</xdr:colOff>
      <xdr:row>76</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505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76</xdr:row>
      <xdr:rowOff>20320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8371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149860</xdr:rowOff>
    </xdr:from>
    <xdr:to>
      <xdr:col>73</xdr:col>
      <xdr:colOff>180975</xdr:colOff>
      <xdr:row>75</xdr:row>
      <xdr:rowOff>146050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8371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75</xdr:row>
      <xdr:rowOff>146050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974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48277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140970</xdr:rowOff>
    </xdr:from>
    <xdr:to>
      <xdr:col>78</xdr:col>
      <xdr:colOff>120650</xdr:colOff>
      <xdr:row>76</xdr:row>
      <xdr:rowOff>71120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55897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086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87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95250</xdr:rowOff>
    </xdr:from>
    <xdr:to>
      <xdr:col>69</xdr:col>
      <xdr:colOff>142875</xdr:colOff>
      <xdr:row>76</xdr:row>
      <xdr:rowOff>25400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35577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120028</xdr:rowOff>
    </xdr:from>
    <xdr:to>
      <xdr:col>29</xdr:col>
      <xdr:colOff>127000</xdr:colOff>
      <xdr:row>13</xdr:row>
      <xdr:rowOff>10947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25053"/>
          <a:ext cx="647700" cy="62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10947</xdr:rowOff>
    </xdr:from>
    <xdr:to>
      <xdr:col>26</xdr:col>
      <xdr:colOff>50800</xdr:colOff>
      <xdr:row>13</xdr:row>
      <xdr:rowOff>62611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87422"/>
          <a:ext cx="698500" cy="51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62611</xdr:rowOff>
    </xdr:from>
    <xdr:to>
      <xdr:col>22</xdr:col>
      <xdr:colOff>114300</xdr:colOff>
      <xdr:row>13</xdr:row>
      <xdr:rowOff>145555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39086"/>
          <a:ext cx="698500" cy="82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145555</xdr:rowOff>
    </xdr:from>
    <xdr:to>
      <xdr:col>18</xdr:col>
      <xdr:colOff>177800</xdr:colOff>
      <xdr:row>14</xdr:row>
      <xdr:rowOff>65583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22030"/>
          <a:ext cx="698500" cy="91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69228</xdr:rowOff>
    </xdr:from>
    <xdr:to>
      <xdr:col>29</xdr:col>
      <xdr:colOff>177800</xdr:colOff>
      <xdr:row>12</xdr:row>
      <xdr:rowOff>170828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74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149255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82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131597</xdr:rowOff>
    </xdr:from>
    <xdr:to>
      <xdr:col>26</xdr:col>
      <xdr:colOff>101600</xdr:colOff>
      <xdr:row>13</xdr:row>
      <xdr:rowOff>61747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36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71924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0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11811</xdr:rowOff>
    </xdr:from>
    <xdr:to>
      <xdr:col>22</xdr:col>
      <xdr:colOff>165100</xdr:colOff>
      <xdr:row>13</xdr:row>
      <xdr:rowOff>113411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88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123588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5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94755</xdr:rowOff>
    </xdr:from>
    <xdr:to>
      <xdr:col>19</xdr:col>
      <xdr:colOff>38100</xdr:colOff>
      <xdr:row>14</xdr:row>
      <xdr:rowOff>24905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71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35082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4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14783</xdr:rowOff>
    </xdr:from>
    <xdr:to>
      <xdr:col>15</xdr:col>
      <xdr:colOff>101600</xdr:colOff>
      <xdr:row>14</xdr:row>
      <xdr:rowOff>116383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62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126560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3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54572</xdr:rowOff>
    </xdr:from>
    <xdr:to>
      <xdr:col>29</xdr:col>
      <xdr:colOff>127000</xdr:colOff>
      <xdr:row>35</xdr:row>
      <xdr:rowOff>107874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64922"/>
          <a:ext cx="647700" cy="53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107874</xdr:rowOff>
    </xdr:from>
    <xdr:to>
      <xdr:col>26</xdr:col>
      <xdr:colOff>50800</xdr:colOff>
      <xdr:row>35</xdr:row>
      <xdr:rowOff>142735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18224"/>
          <a:ext cx="698500" cy="34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142735</xdr:rowOff>
    </xdr:from>
    <xdr:to>
      <xdr:col>22</xdr:col>
      <xdr:colOff>114300</xdr:colOff>
      <xdr:row>35</xdr:row>
      <xdr:rowOff>277647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53085"/>
          <a:ext cx="698500" cy="134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183197</xdr:rowOff>
    </xdr:from>
    <xdr:to>
      <xdr:col>18</xdr:col>
      <xdr:colOff>177800</xdr:colOff>
      <xdr:row>35</xdr:row>
      <xdr:rowOff>277647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93547"/>
          <a:ext cx="698500" cy="94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3772</xdr:rowOff>
    </xdr:from>
    <xdr:to>
      <xdr:col>29</xdr:col>
      <xdr:colOff>177800</xdr:colOff>
      <xdr:row>35</xdr:row>
      <xdr:rowOff>105372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14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191749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59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57074</xdr:rowOff>
    </xdr:from>
    <xdr:to>
      <xdr:col>26</xdr:col>
      <xdr:colOff>101600</xdr:colOff>
      <xdr:row>35</xdr:row>
      <xdr:rowOff>158674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67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168851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91935</xdr:rowOff>
    </xdr:from>
    <xdr:to>
      <xdr:col>22</xdr:col>
      <xdr:colOff>165100</xdr:colOff>
      <xdr:row>35</xdr:row>
      <xdr:rowOff>193535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02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203712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7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226847</xdr:rowOff>
    </xdr:from>
    <xdr:to>
      <xdr:col>19</xdr:col>
      <xdr:colOff>38100</xdr:colOff>
      <xdr:row>35</xdr:row>
      <xdr:rowOff>328447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37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313224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2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132397</xdr:rowOff>
    </xdr:from>
    <xdr:to>
      <xdr:col>15</xdr:col>
      <xdr:colOff>101600</xdr:colOff>
      <xdr:row>35</xdr:row>
      <xdr:rowOff>233997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42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218774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2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236,906
234,624
426.01
136,710,600
131,857,406
3,649,539
60,543,303
100,844,861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113792</xdr:rowOff>
    </xdr:from>
    <xdr:to>
      <xdr:col>24</xdr:col>
      <xdr:colOff>63500</xdr:colOff>
      <xdr:row>32</xdr:row>
      <xdr:rowOff>6807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28742"/>
          <a:ext cx="8382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6807</xdr:rowOff>
    </xdr:from>
    <xdr:to>
      <xdr:col>19</xdr:col>
      <xdr:colOff>177800</xdr:colOff>
      <xdr:row>32</xdr:row>
      <xdr:rowOff>47384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93207"/>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47384</xdr:rowOff>
    </xdr:from>
    <xdr:to>
      <xdr:col>15</xdr:col>
      <xdr:colOff>50800</xdr:colOff>
      <xdr:row>32</xdr:row>
      <xdr:rowOff>129337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33784"/>
          <a:ext cx="889000" cy="8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129337</xdr:rowOff>
    </xdr:from>
    <xdr:to>
      <xdr:col>10</xdr:col>
      <xdr:colOff>114300</xdr:colOff>
      <xdr:row>35</xdr:row>
      <xdr:rowOff>20409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15737"/>
          <a:ext cx="889000" cy="40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62992</xdr:rowOff>
    </xdr:from>
    <xdr:to>
      <xdr:col>24</xdr:col>
      <xdr:colOff>114300</xdr:colOff>
      <xdr:row>31</xdr:row>
      <xdr:rowOff>164592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7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85869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2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127457</xdr:rowOff>
    </xdr:from>
    <xdr:to>
      <xdr:col>20</xdr:col>
      <xdr:colOff>38100</xdr:colOff>
      <xdr:row>32</xdr:row>
      <xdr:rowOff>57607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4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74134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21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168034</xdr:rowOff>
    </xdr:from>
    <xdr:to>
      <xdr:col>15</xdr:col>
      <xdr:colOff>101600</xdr:colOff>
      <xdr:row>32</xdr:row>
      <xdr:rowOff>98184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8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114711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25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78537</xdr:rowOff>
    </xdr:from>
    <xdr:to>
      <xdr:col>10</xdr:col>
      <xdr:colOff>165100</xdr:colOff>
      <xdr:row>33</xdr:row>
      <xdr:rowOff>8687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6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25214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34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141059</xdr:rowOff>
    </xdr:from>
    <xdr:to>
      <xdr:col>6</xdr:col>
      <xdr:colOff>38100</xdr:colOff>
      <xdr:row>35</xdr:row>
      <xdr:rowOff>71209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87736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14264</xdr:rowOff>
    </xdr:from>
    <xdr:to>
      <xdr:col>24</xdr:col>
      <xdr:colOff>63500</xdr:colOff>
      <xdr:row>52</xdr:row>
      <xdr:rowOff>67724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8758214"/>
          <a:ext cx="838200" cy="22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14264</xdr:rowOff>
    </xdr:from>
    <xdr:to>
      <xdr:col>19</xdr:col>
      <xdr:colOff>177800</xdr:colOff>
      <xdr:row>53</xdr:row>
      <xdr:rowOff>56261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758214"/>
          <a:ext cx="889000" cy="38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56261</xdr:rowOff>
    </xdr:from>
    <xdr:to>
      <xdr:col>15</xdr:col>
      <xdr:colOff>50800</xdr:colOff>
      <xdr:row>54</xdr:row>
      <xdr:rowOff>12402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143111"/>
          <a:ext cx="889000" cy="12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12402</xdr:rowOff>
    </xdr:from>
    <xdr:to>
      <xdr:col>10</xdr:col>
      <xdr:colOff>114300</xdr:colOff>
      <xdr:row>54</xdr:row>
      <xdr:rowOff>49533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270702"/>
          <a:ext cx="8890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16924</xdr:rowOff>
    </xdr:from>
    <xdr:to>
      <xdr:col>24</xdr:col>
      <xdr:colOff>114300</xdr:colOff>
      <xdr:row>52</xdr:row>
      <xdr:rowOff>118524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93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39801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78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134914</xdr:rowOff>
    </xdr:from>
    <xdr:to>
      <xdr:col>20</xdr:col>
      <xdr:colOff>38100</xdr:colOff>
      <xdr:row>51</xdr:row>
      <xdr:rowOff>65064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70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49</xdr:row>
      <xdr:rowOff>81591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48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5461</xdr:rowOff>
    </xdr:from>
    <xdr:to>
      <xdr:col>15</xdr:col>
      <xdr:colOff>101600</xdr:colOff>
      <xdr:row>53</xdr:row>
      <xdr:rowOff>107061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09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123588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86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133052</xdr:rowOff>
    </xdr:from>
    <xdr:to>
      <xdr:col>10</xdr:col>
      <xdr:colOff>165100</xdr:colOff>
      <xdr:row>54</xdr:row>
      <xdr:rowOff>63202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2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79729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899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170183</xdr:rowOff>
    </xdr:from>
    <xdr:to>
      <xdr:col>6</xdr:col>
      <xdr:colOff>38100</xdr:colOff>
      <xdr:row>54</xdr:row>
      <xdr:rowOff>100333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25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116860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0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100381</xdr:rowOff>
    </xdr:from>
    <xdr:to>
      <xdr:col>24</xdr:col>
      <xdr:colOff>63500</xdr:colOff>
      <xdr:row>76</xdr:row>
      <xdr:rowOff>165120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30581"/>
          <a:ext cx="838200" cy="6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100381</xdr:rowOff>
    </xdr:from>
    <xdr:to>
      <xdr:col>19</xdr:col>
      <xdr:colOff>177800</xdr:colOff>
      <xdr:row>77</xdr:row>
      <xdr:rowOff>25309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30581"/>
          <a:ext cx="889000" cy="9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150399</xdr:rowOff>
    </xdr:from>
    <xdr:to>
      <xdr:col>15</xdr:col>
      <xdr:colOff>50800</xdr:colOff>
      <xdr:row>77</xdr:row>
      <xdr:rowOff>25309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180599"/>
          <a:ext cx="889000" cy="4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150399</xdr:rowOff>
    </xdr:from>
    <xdr:to>
      <xdr:col>10</xdr:col>
      <xdr:colOff>114300</xdr:colOff>
      <xdr:row>76</xdr:row>
      <xdr:rowOff>160731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80599"/>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114320</xdr:rowOff>
    </xdr:from>
    <xdr:to>
      <xdr:col>24</xdr:col>
      <xdr:colOff>114300</xdr:colOff>
      <xdr:row>77</xdr:row>
      <xdr:rowOff>44470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4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92747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2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49581</xdr:rowOff>
    </xdr:from>
    <xdr:to>
      <xdr:col>20</xdr:col>
      <xdr:colOff>38100</xdr:colOff>
      <xdr:row>76</xdr:row>
      <xdr:rowOff>151181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142308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7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145959</xdr:rowOff>
    </xdr:from>
    <xdr:to>
      <xdr:col>15</xdr:col>
      <xdr:colOff>101600</xdr:colOff>
      <xdr:row>77</xdr:row>
      <xdr:rowOff>76109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7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67236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6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99599</xdr:rowOff>
    </xdr:from>
    <xdr:to>
      <xdr:col>10</xdr:col>
      <xdr:colOff>165100</xdr:colOff>
      <xdr:row>77</xdr:row>
      <xdr:rowOff>29749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20876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2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109931</xdr:rowOff>
    </xdr:from>
    <xdr:to>
      <xdr:col>6</xdr:col>
      <xdr:colOff>38100</xdr:colOff>
      <xdr:row>77</xdr:row>
      <xdr:rowOff>40081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4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31208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3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140593</xdr:rowOff>
    </xdr:from>
    <xdr:to>
      <xdr:col>24</xdr:col>
      <xdr:colOff>63500</xdr:colOff>
      <xdr:row>95</xdr:row>
      <xdr:rowOff>80373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56893"/>
          <a:ext cx="838200" cy="11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4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127225</xdr:rowOff>
    </xdr:from>
    <xdr:to>
      <xdr:col>19</xdr:col>
      <xdr:colOff>177800</xdr:colOff>
      <xdr:row>95</xdr:row>
      <xdr:rowOff>80373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243525"/>
          <a:ext cx="889000" cy="12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127225</xdr:rowOff>
    </xdr:from>
    <xdr:to>
      <xdr:col>15</xdr:col>
      <xdr:colOff>50800</xdr:colOff>
      <xdr:row>96</xdr:row>
      <xdr:rowOff>78349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43525"/>
          <a:ext cx="889000" cy="29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74827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78349</xdr:rowOff>
    </xdr:from>
    <xdr:to>
      <xdr:col>10</xdr:col>
      <xdr:colOff>114300</xdr:colOff>
      <xdr:row>96</xdr:row>
      <xdr:rowOff>122109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37549"/>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7216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53176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89793</xdr:rowOff>
    </xdr:from>
    <xdr:to>
      <xdr:col>24</xdr:col>
      <xdr:colOff>114300</xdr:colOff>
      <xdr:row>95</xdr:row>
      <xdr:rowOff>19943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0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112670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57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29573</xdr:rowOff>
    </xdr:from>
    <xdr:to>
      <xdr:col>20</xdr:col>
      <xdr:colOff>38100</xdr:colOff>
      <xdr:row>95</xdr:row>
      <xdr:rowOff>131173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1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147700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92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76425</xdr:rowOff>
    </xdr:from>
    <xdr:to>
      <xdr:col>15</xdr:col>
      <xdr:colOff>101600</xdr:colOff>
      <xdr:row>95</xdr:row>
      <xdr:rowOff>6575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9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23102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6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27549</xdr:rowOff>
    </xdr:from>
    <xdr:to>
      <xdr:col>10</xdr:col>
      <xdr:colOff>165100</xdr:colOff>
      <xdr:row>96</xdr:row>
      <xdr:rowOff>129149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8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145676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6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71309</xdr:rowOff>
    </xdr:from>
    <xdr:to>
      <xdr:col>6</xdr:col>
      <xdr:colOff>38100</xdr:colOff>
      <xdr:row>97</xdr:row>
      <xdr:rowOff>1459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3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17986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305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101001</xdr:rowOff>
    </xdr:from>
    <xdr:to>
      <xdr:col>55</xdr:col>
      <xdr:colOff>0</xdr:colOff>
      <xdr:row>37</xdr:row>
      <xdr:rowOff>114303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444651"/>
          <a:ext cx="838200" cy="1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55978</xdr:rowOff>
    </xdr:from>
    <xdr:to>
      <xdr:col>50</xdr:col>
      <xdr:colOff>114300</xdr:colOff>
      <xdr:row>37</xdr:row>
      <xdr:rowOff>114303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228178"/>
          <a:ext cx="889000" cy="2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103973</xdr:rowOff>
    </xdr:from>
    <xdr:to>
      <xdr:col>45</xdr:col>
      <xdr:colOff>177800</xdr:colOff>
      <xdr:row>36</xdr:row>
      <xdr:rowOff>55978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247473"/>
          <a:ext cx="889000" cy="98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59130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103973</xdr:rowOff>
    </xdr:from>
    <xdr:to>
      <xdr:col>41</xdr:col>
      <xdr:colOff>50800</xdr:colOff>
      <xdr:row>37</xdr:row>
      <xdr:rowOff>170017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247473"/>
          <a:ext cx="889000" cy="126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2339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50201</xdr:rowOff>
    </xdr:from>
    <xdr:to>
      <xdr:col>55</xdr:col>
      <xdr:colOff>50800</xdr:colOff>
      <xdr:row>37</xdr:row>
      <xdr:rowOff>151801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9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136578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0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63503</xdr:rowOff>
    </xdr:from>
    <xdr:to>
      <xdr:col>50</xdr:col>
      <xdr:colOff>165100</xdr:colOff>
      <xdr:row>37</xdr:row>
      <xdr:rowOff>165103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0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156231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9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5178</xdr:rowOff>
    </xdr:from>
    <xdr:to>
      <xdr:col>46</xdr:col>
      <xdr:colOff>38100</xdr:colOff>
      <xdr:row>36</xdr:row>
      <xdr:rowOff>106778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7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123305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5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53173</xdr:rowOff>
    </xdr:from>
    <xdr:to>
      <xdr:col>41</xdr:col>
      <xdr:colOff>101600</xdr:colOff>
      <xdr:row>30</xdr:row>
      <xdr:rowOff>154773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19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171300</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497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119217</xdr:rowOff>
    </xdr:from>
    <xdr:to>
      <xdr:col>36</xdr:col>
      <xdr:colOff>165100</xdr:colOff>
      <xdr:row>38</xdr:row>
      <xdr:rowOff>49367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6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40494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105492</xdr:rowOff>
    </xdr:from>
    <xdr:to>
      <xdr:col>55</xdr:col>
      <xdr:colOff>0</xdr:colOff>
      <xdr:row>55</xdr:row>
      <xdr:rowOff>48831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363792"/>
          <a:ext cx="838200" cy="11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105492</xdr:rowOff>
    </xdr:from>
    <xdr:to>
      <xdr:col>50</xdr:col>
      <xdr:colOff>114300</xdr:colOff>
      <xdr:row>55</xdr:row>
      <xdr:rowOff>40455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363792"/>
          <a:ext cx="889000" cy="10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40455</xdr:rowOff>
    </xdr:from>
    <xdr:to>
      <xdr:col>45</xdr:col>
      <xdr:colOff>177800</xdr:colOff>
      <xdr:row>56</xdr:row>
      <xdr:rowOff>18085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470205"/>
          <a:ext cx="889000" cy="14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142508</xdr:rowOff>
    </xdr:from>
    <xdr:to>
      <xdr:col>41</xdr:col>
      <xdr:colOff>50800</xdr:colOff>
      <xdr:row>56</xdr:row>
      <xdr:rowOff>18085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8886458"/>
          <a:ext cx="889000" cy="73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129522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169481</xdr:rowOff>
    </xdr:from>
    <xdr:to>
      <xdr:col>55</xdr:col>
      <xdr:colOff>50800</xdr:colOff>
      <xdr:row>55</xdr:row>
      <xdr:rowOff>99631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42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20908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27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54692</xdr:rowOff>
    </xdr:from>
    <xdr:to>
      <xdr:col>50</xdr:col>
      <xdr:colOff>165100</xdr:colOff>
      <xdr:row>54</xdr:row>
      <xdr:rowOff>156292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3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1369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08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161105</xdr:rowOff>
    </xdr:from>
    <xdr:to>
      <xdr:col>46</xdr:col>
      <xdr:colOff>38100</xdr:colOff>
      <xdr:row>55</xdr:row>
      <xdr:rowOff>91255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4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107782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19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138735</xdr:rowOff>
    </xdr:from>
    <xdr:to>
      <xdr:col>41</xdr:col>
      <xdr:colOff>101600</xdr:colOff>
      <xdr:row>56</xdr:row>
      <xdr:rowOff>68885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6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85412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34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91708</xdr:rowOff>
    </xdr:from>
    <xdr:to>
      <xdr:col>36</xdr:col>
      <xdr:colOff>165100</xdr:colOff>
      <xdr:row>52</xdr:row>
      <xdr:rowOff>21858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883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38385</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861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15433</xdr:rowOff>
    </xdr:from>
    <xdr:to>
      <xdr:col>55</xdr:col>
      <xdr:colOff>0</xdr:colOff>
      <xdr:row>76</xdr:row>
      <xdr:rowOff>11867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2531283"/>
          <a:ext cx="838200" cy="51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9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15433</xdr:rowOff>
    </xdr:from>
    <xdr:to>
      <xdr:col>50</xdr:col>
      <xdr:colOff>114300</xdr:colOff>
      <xdr:row>77</xdr:row>
      <xdr:rowOff>4643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2531283"/>
          <a:ext cx="889000" cy="67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68767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27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4643</xdr:rowOff>
    </xdr:from>
    <xdr:to>
      <xdr:col>45</xdr:col>
      <xdr:colOff>177800</xdr:colOff>
      <xdr:row>77</xdr:row>
      <xdr:rowOff>69452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206293"/>
          <a:ext cx="889000" cy="6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55394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69452</xdr:rowOff>
    </xdr:from>
    <xdr:to>
      <xdr:col>41</xdr:col>
      <xdr:colOff>50800</xdr:colOff>
      <xdr:row>77</xdr:row>
      <xdr:rowOff>73932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271102"/>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132517</xdr:rowOff>
    </xdr:from>
    <xdr:to>
      <xdr:col>55</xdr:col>
      <xdr:colOff>50800</xdr:colOff>
      <xdr:row>76</xdr:row>
      <xdr:rowOff>62666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29912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155394</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84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136083</xdr:rowOff>
    </xdr:from>
    <xdr:to>
      <xdr:col>50</xdr:col>
      <xdr:colOff>165100</xdr:colOff>
      <xdr:row>73</xdr:row>
      <xdr:rowOff>66233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48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82760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25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125293</xdr:rowOff>
    </xdr:from>
    <xdr:to>
      <xdr:col>46</xdr:col>
      <xdr:colOff>38100</xdr:colOff>
      <xdr:row>77</xdr:row>
      <xdr:rowOff>55443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15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71970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93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18652</xdr:rowOff>
    </xdr:from>
    <xdr:to>
      <xdr:col>41</xdr:col>
      <xdr:colOff>101600</xdr:colOff>
      <xdr:row>77</xdr:row>
      <xdr:rowOff>120252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2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111379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23132</xdr:rowOff>
    </xdr:from>
    <xdr:to>
      <xdr:col>36</xdr:col>
      <xdr:colOff>165100</xdr:colOff>
      <xdr:row>77</xdr:row>
      <xdr:rowOff>124732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115859</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31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29057</xdr:rowOff>
    </xdr:from>
    <xdr:to>
      <xdr:col>55</xdr:col>
      <xdr:colOff>0</xdr:colOff>
      <xdr:row>96</xdr:row>
      <xdr:rowOff>155778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316807"/>
          <a:ext cx="838200" cy="29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70568</xdr:rowOff>
    </xdr:from>
    <xdr:to>
      <xdr:col>50</xdr:col>
      <xdr:colOff>114300</xdr:colOff>
      <xdr:row>96</xdr:row>
      <xdr:rowOff>155778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186868"/>
          <a:ext cx="889000" cy="42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70568</xdr:rowOff>
    </xdr:from>
    <xdr:to>
      <xdr:col>45</xdr:col>
      <xdr:colOff>177800</xdr:colOff>
      <xdr:row>95</xdr:row>
      <xdr:rowOff>40697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186868"/>
          <a:ext cx="889000" cy="14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56584</xdr:rowOff>
    </xdr:from>
    <xdr:to>
      <xdr:col>41</xdr:col>
      <xdr:colOff>50800</xdr:colOff>
      <xdr:row>95</xdr:row>
      <xdr:rowOff>40697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5487084"/>
          <a:ext cx="889000" cy="84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149707</xdr:rowOff>
    </xdr:from>
    <xdr:to>
      <xdr:col>55</xdr:col>
      <xdr:colOff>50800</xdr:colOff>
      <xdr:row>95</xdr:row>
      <xdr:rowOff>79857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26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1134</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11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104978</xdr:rowOff>
    </xdr:from>
    <xdr:to>
      <xdr:col>50</xdr:col>
      <xdr:colOff>165100</xdr:colOff>
      <xdr:row>97</xdr:row>
      <xdr:rowOff>35128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56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26255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65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19768</xdr:rowOff>
    </xdr:from>
    <xdr:to>
      <xdr:col>46</xdr:col>
      <xdr:colOff>38100</xdr:colOff>
      <xdr:row>94</xdr:row>
      <xdr:rowOff>121368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1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137895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59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161347</xdr:rowOff>
    </xdr:from>
    <xdr:to>
      <xdr:col>41</xdr:col>
      <xdr:colOff>101600</xdr:colOff>
      <xdr:row>95</xdr:row>
      <xdr:rowOff>91497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2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108024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05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5784</xdr:rowOff>
    </xdr:from>
    <xdr:to>
      <xdr:col>36</xdr:col>
      <xdr:colOff>165100</xdr:colOff>
      <xdr:row>90</xdr:row>
      <xdr:rowOff>107384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54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88</xdr:row>
      <xdr:rowOff>123911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52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144196</xdr:rowOff>
    </xdr:from>
    <xdr:to>
      <xdr:col>85</xdr:col>
      <xdr:colOff>127000</xdr:colOff>
      <xdr:row>37</xdr:row>
      <xdr:rowOff>163246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487846"/>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59250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74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11075</xdr:rowOff>
    </xdr:from>
    <xdr:to>
      <xdr:col>81</xdr:col>
      <xdr:colOff>50800</xdr:colOff>
      <xdr:row>37</xdr:row>
      <xdr:rowOff>163246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354725"/>
          <a:ext cx="889000" cy="15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27550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714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101981</xdr:rowOff>
    </xdr:from>
    <xdr:to>
      <xdr:col>76</xdr:col>
      <xdr:colOff>114300</xdr:colOff>
      <xdr:row>37</xdr:row>
      <xdr:rowOff>11075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274181"/>
          <a:ext cx="889000" cy="8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155262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6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101981</xdr:rowOff>
    </xdr:from>
    <xdr:to>
      <xdr:col>71</xdr:col>
      <xdr:colOff>177800</xdr:colOff>
      <xdr:row>38</xdr:row>
      <xdr:rowOff>34772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274181"/>
          <a:ext cx="889000" cy="27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29380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54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93396</xdr:rowOff>
    </xdr:from>
    <xdr:to>
      <xdr:col>85</xdr:col>
      <xdr:colOff>177800</xdr:colOff>
      <xdr:row>38</xdr:row>
      <xdr:rowOff>23546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43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116273</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28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112446</xdr:rowOff>
    </xdr:from>
    <xdr:to>
      <xdr:col>81</xdr:col>
      <xdr:colOff>101600</xdr:colOff>
      <xdr:row>38</xdr:row>
      <xdr:rowOff>42596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45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59123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23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131725</xdr:rowOff>
    </xdr:from>
    <xdr:to>
      <xdr:col>76</xdr:col>
      <xdr:colOff>165100</xdr:colOff>
      <xdr:row>37</xdr:row>
      <xdr:rowOff>61875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30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78402</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07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51181</xdr:rowOff>
    </xdr:from>
    <xdr:to>
      <xdr:col>72</xdr:col>
      <xdr:colOff>38100</xdr:colOff>
      <xdr:row>36</xdr:row>
      <xdr:rowOff>152781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2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169308</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599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155423</xdr:rowOff>
    </xdr:from>
    <xdr:to>
      <xdr:col>67</xdr:col>
      <xdr:colOff>101600</xdr:colOff>
      <xdr:row>38</xdr:row>
      <xdr:rowOff>85573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49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76699</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59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140843</xdr:rowOff>
    </xdr:from>
    <xdr:to>
      <xdr:col>85</xdr:col>
      <xdr:colOff>127000</xdr:colOff>
      <xdr:row>73</xdr:row>
      <xdr:rowOff>147987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656693"/>
          <a:ext cx="8382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147987</xdr:rowOff>
    </xdr:from>
    <xdr:to>
      <xdr:col>81</xdr:col>
      <xdr:colOff>50800</xdr:colOff>
      <xdr:row>73</xdr:row>
      <xdr:rowOff>158388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663837"/>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158388</xdr:rowOff>
    </xdr:from>
    <xdr:to>
      <xdr:col>76</xdr:col>
      <xdr:colOff>114300</xdr:colOff>
      <xdr:row>74</xdr:row>
      <xdr:rowOff>64319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674238"/>
          <a:ext cx="8890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31686</xdr:rowOff>
    </xdr:from>
    <xdr:to>
      <xdr:col>71</xdr:col>
      <xdr:colOff>177800</xdr:colOff>
      <xdr:row>74</xdr:row>
      <xdr:rowOff>64319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718986"/>
          <a:ext cx="889000" cy="3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90043</xdr:rowOff>
    </xdr:from>
    <xdr:to>
      <xdr:col>85</xdr:col>
      <xdr:colOff>177800</xdr:colOff>
      <xdr:row>74</xdr:row>
      <xdr:rowOff>20193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60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112920</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45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97187</xdr:rowOff>
    </xdr:from>
    <xdr:to>
      <xdr:col>81</xdr:col>
      <xdr:colOff>101600</xdr:colOff>
      <xdr:row>74</xdr:row>
      <xdr:rowOff>27337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61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43864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38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107588</xdr:rowOff>
    </xdr:from>
    <xdr:to>
      <xdr:col>76</xdr:col>
      <xdr:colOff>165100</xdr:colOff>
      <xdr:row>74</xdr:row>
      <xdr:rowOff>37738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62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54265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3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13519</xdr:rowOff>
    </xdr:from>
    <xdr:to>
      <xdr:col>72</xdr:col>
      <xdr:colOff>38100</xdr:colOff>
      <xdr:row>74</xdr:row>
      <xdr:rowOff>115119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70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131646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47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152336</xdr:rowOff>
    </xdr:from>
    <xdr:to>
      <xdr:col>67</xdr:col>
      <xdr:colOff>101600</xdr:colOff>
      <xdr:row>74</xdr:row>
      <xdr:rowOff>82486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6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99013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44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30756</xdr:rowOff>
    </xdr:from>
    <xdr:to>
      <xdr:col>85</xdr:col>
      <xdr:colOff>127000</xdr:colOff>
      <xdr:row>95</xdr:row>
      <xdr:rowOff>79643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318506"/>
          <a:ext cx="838200" cy="4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62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14884</xdr:rowOff>
    </xdr:from>
    <xdr:to>
      <xdr:col>81</xdr:col>
      <xdr:colOff>50800</xdr:colOff>
      <xdr:row>95</xdr:row>
      <xdr:rowOff>79643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302634"/>
          <a:ext cx="889000" cy="6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14884</xdr:rowOff>
    </xdr:from>
    <xdr:to>
      <xdr:col>76</xdr:col>
      <xdr:colOff>114300</xdr:colOff>
      <xdr:row>96</xdr:row>
      <xdr:rowOff>57207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302634"/>
          <a:ext cx="889000" cy="21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155735</xdr:rowOff>
    </xdr:from>
    <xdr:to>
      <xdr:col>71</xdr:col>
      <xdr:colOff>177800</xdr:colOff>
      <xdr:row>96</xdr:row>
      <xdr:rowOff>57207</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443485"/>
          <a:ext cx="889000" cy="7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114092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151406</xdr:rowOff>
    </xdr:from>
    <xdr:to>
      <xdr:col>85</xdr:col>
      <xdr:colOff>177800</xdr:colOff>
      <xdr:row>95</xdr:row>
      <xdr:rowOff>81556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26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2833</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11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28843</xdr:rowOff>
    </xdr:from>
    <xdr:to>
      <xdr:col>81</xdr:col>
      <xdr:colOff>101600</xdr:colOff>
      <xdr:row>95</xdr:row>
      <xdr:rowOff>130443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31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146970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09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135534</xdr:rowOff>
    </xdr:from>
    <xdr:to>
      <xdr:col>76</xdr:col>
      <xdr:colOff>165100</xdr:colOff>
      <xdr:row>95</xdr:row>
      <xdr:rowOff>65684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25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82211</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02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6407</xdr:rowOff>
    </xdr:from>
    <xdr:to>
      <xdr:col>72</xdr:col>
      <xdr:colOff>38100</xdr:colOff>
      <xdr:row>96</xdr:row>
      <xdr:rowOff>108007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4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124534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24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104935</xdr:rowOff>
    </xdr:from>
    <xdr:to>
      <xdr:col>67</xdr:col>
      <xdr:colOff>101600</xdr:colOff>
      <xdr:row>96</xdr:row>
      <xdr:rowOff>35085</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3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51612</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16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87122</xdr:rowOff>
    </xdr:from>
    <xdr:to>
      <xdr:col>116</xdr:col>
      <xdr:colOff>63500</xdr:colOff>
      <xdr:row>36</xdr:row>
      <xdr:rowOff>126746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259322"/>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02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87122</xdr:rowOff>
    </xdr:from>
    <xdr:to>
      <xdr:col>111</xdr:col>
      <xdr:colOff>177800</xdr:colOff>
      <xdr:row>37</xdr:row>
      <xdr:rowOff>38735</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259322"/>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60660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38735</xdr:rowOff>
    </xdr:from>
    <xdr:to>
      <xdr:col>107</xdr:col>
      <xdr:colOff>50800</xdr:colOff>
      <xdr:row>37</xdr:row>
      <xdr:rowOff>85598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382385"/>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59118</xdr:rowOff>
    </xdr:from>
    <xdr:to>
      <xdr:col>102</xdr:col>
      <xdr:colOff>114300</xdr:colOff>
      <xdr:row>37</xdr:row>
      <xdr:rowOff>85598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231318"/>
          <a:ext cx="889000" cy="19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38561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75946</xdr:rowOff>
    </xdr:from>
    <xdr:to>
      <xdr:col>116</xdr:col>
      <xdr:colOff>114300</xdr:colOff>
      <xdr:row>37</xdr:row>
      <xdr:rowOff>6096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24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98823</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09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36322</xdr:rowOff>
    </xdr:from>
    <xdr:to>
      <xdr:col>112</xdr:col>
      <xdr:colOff>38100</xdr:colOff>
      <xdr:row>36</xdr:row>
      <xdr:rowOff>137922</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154449</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159385</xdr:rowOff>
    </xdr:from>
    <xdr:to>
      <xdr:col>107</xdr:col>
      <xdr:colOff>101600</xdr:colOff>
      <xdr:row>37</xdr:row>
      <xdr:rowOff>89535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80662</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34798</xdr:rowOff>
    </xdr:from>
    <xdr:to>
      <xdr:col>102</xdr:col>
      <xdr:colOff>165100</xdr:colOff>
      <xdr:row>37</xdr:row>
      <xdr:rowOff>136398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37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127525</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8318</xdr:rowOff>
    </xdr:from>
    <xdr:to>
      <xdr:col>98</xdr:col>
      <xdr:colOff>38100</xdr:colOff>
      <xdr:row>36</xdr:row>
      <xdr:rowOff>109918</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18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126445</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95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37382</xdr:rowOff>
    </xdr:from>
    <xdr:to>
      <xdr:col>116</xdr:col>
      <xdr:colOff>63500</xdr:colOff>
      <xdr:row>58</xdr:row>
      <xdr:rowOff>40278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9981482"/>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747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94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30829</xdr:rowOff>
    </xdr:from>
    <xdr:to>
      <xdr:col>111</xdr:col>
      <xdr:colOff>177800</xdr:colOff>
      <xdr:row>58</xdr:row>
      <xdr:rowOff>40278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9974929"/>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114495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136023</xdr:rowOff>
    </xdr:from>
    <xdr:to>
      <xdr:col>107</xdr:col>
      <xdr:colOff>50800</xdr:colOff>
      <xdr:row>58</xdr:row>
      <xdr:rowOff>30829</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9908673"/>
          <a:ext cx="889000" cy="6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102208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99047</xdr:rowOff>
    </xdr:from>
    <xdr:to>
      <xdr:col>102</xdr:col>
      <xdr:colOff>114300</xdr:colOff>
      <xdr:row>57</xdr:row>
      <xdr:rowOff>136023</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9871697"/>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81824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137012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158032</xdr:rowOff>
    </xdr:from>
    <xdr:to>
      <xdr:col>116</xdr:col>
      <xdr:colOff>114300</xdr:colOff>
      <xdr:row>58</xdr:row>
      <xdr:rowOff>88182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93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9459</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78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160928</xdr:rowOff>
    </xdr:from>
    <xdr:to>
      <xdr:col>112</xdr:col>
      <xdr:colOff>38100</xdr:colOff>
      <xdr:row>58</xdr:row>
      <xdr:rowOff>91078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93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107605</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970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151479</xdr:rowOff>
    </xdr:from>
    <xdr:to>
      <xdr:col>107</xdr:col>
      <xdr:colOff>101600</xdr:colOff>
      <xdr:row>58</xdr:row>
      <xdr:rowOff>81629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92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98156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969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85223</xdr:rowOff>
    </xdr:from>
    <xdr:to>
      <xdr:col>102</xdr:col>
      <xdr:colOff>165100</xdr:colOff>
      <xdr:row>58</xdr:row>
      <xdr:rowOff>15373</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8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31900</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278111" y="963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48247</xdr:rowOff>
    </xdr:from>
    <xdr:to>
      <xdr:col>98</xdr:col>
      <xdr:colOff>38100</xdr:colOff>
      <xdr:row>57</xdr:row>
      <xdr:rowOff>149847</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82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166374</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389111" y="95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80264</xdr:rowOff>
    </xdr:from>
    <xdr:to>
      <xdr:col>116</xdr:col>
      <xdr:colOff>63500</xdr:colOff>
      <xdr:row>73</xdr:row>
      <xdr:rowOff>165570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596114"/>
          <a:ext cx="838200" cy="8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129604</xdr:rowOff>
    </xdr:from>
    <xdr:to>
      <xdr:col>111</xdr:col>
      <xdr:colOff>177800</xdr:colOff>
      <xdr:row>73</xdr:row>
      <xdr:rowOff>165570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2645454"/>
          <a:ext cx="889000" cy="3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117983</xdr:rowOff>
    </xdr:from>
    <xdr:to>
      <xdr:col>107</xdr:col>
      <xdr:colOff>50800</xdr:colOff>
      <xdr:row>73</xdr:row>
      <xdr:rowOff>129604</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2633833"/>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97599</xdr:rowOff>
    </xdr:from>
    <xdr:to>
      <xdr:col>102</xdr:col>
      <xdr:colOff>114300</xdr:colOff>
      <xdr:row>73</xdr:row>
      <xdr:rowOff>117983</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2613449"/>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29464</xdr:rowOff>
    </xdr:from>
    <xdr:to>
      <xdr:col>116</xdr:col>
      <xdr:colOff>114300</xdr:colOff>
      <xdr:row>73</xdr:row>
      <xdr:rowOff>131064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54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52341</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39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114770</xdr:rowOff>
    </xdr:from>
    <xdr:to>
      <xdr:col>112</xdr:col>
      <xdr:colOff>38100</xdr:colOff>
      <xdr:row>74</xdr:row>
      <xdr:rowOff>44920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6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61447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40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78804</xdr:rowOff>
    </xdr:from>
    <xdr:to>
      <xdr:col>107</xdr:col>
      <xdr:colOff>101600</xdr:colOff>
      <xdr:row>74</xdr:row>
      <xdr:rowOff>8954</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5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25481</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36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67183</xdr:rowOff>
    </xdr:from>
    <xdr:to>
      <xdr:col>102</xdr:col>
      <xdr:colOff>165100</xdr:colOff>
      <xdr:row>73</xdr:row>
      <xdr:rowOff>168783</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58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13860</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3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46799</xdr:rowOff>
    </xdr:from>
    <xdr:to>
      <xdr:col>98</xdr:col>
      <xdr:colOff>38100</xdr:colOff>
      <xdr:row>73</xdr:row>
      <xdr:rowOff>148399</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56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164926</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33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556,581</a:t>
          </a:r>
          <a:r>
            <a:rPr kumimoji="1" lang="ja-JP" altLang="en-US" sz="1200">
              <a:latin typeface="ＭＳ Ｐゴシック" panose="020B0600070205080204" pitchFamily="50" charset="-128"/>
              <a:ea typeface="ＭＳ Ｐゴシック" panose="020B0600070205080204" pitchFamily="50" charset="-128"/>
            </a:rPr>
            <a:t>円となり、前年度比</a:t>
          </a:r>
          <a:r>
            <a:rPr kumimoji="1" lang="en-US" altLang="ja-JP" sz="1200">
              <a:latin typeface="ＭＳ Ｐゴシック" panose="020B0600070205080204" pitchFamily="50" charset="-128"/>
              <a:ea typeface="ＭＳ Ｐゴシック" panose="020B0600070205080204" pitchFamily="50" charset="-128"/>
            </a:rPr>
            <a:t>2,687</a:t>
          </a:r>
          <a:r>
            <a:rPr kumimoji="1" lang="ja-JP" altLang="en-US" sz="1200">
              <a:latin typeface="ＭＳ Ｐゴシック" panose="020B0600070205080204" pitchFamily="50" charset="-128"/>
              <a:ea typeface="ＭＳ Ｐゴシック" panose="020B0600070205080204" pitchFamily="50" charset="-128"/>
            </a:rPr>
            <a:t>円増となっている。これは</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、歳出総額は減少しているものの、人口の減少率（前年度比約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％減）が歳出総額の減少率（前年度比約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％減）を上回っていることに</a:t>
          </a:r>
          <a:r>
            <a:rPr kumimoji="1" lang="ja-JP" altLang="en-US" sz="1200">
              <a:latin typeface="ＭＳ Ｐゴシック" panose="020B0600070205080204" pitchFamily="50" charset="-128"/>
              <a:ea typeface="ＭＳ Ｐゴシック" panose="020B0600070205080204" pitchFamily="50" charset="-128"/>
            </a:rPr>
            <a:t>よるものである。</a:t>
          </a:r>
        </a:p>
        <a:p>
          <a:r>
            <a:rPr kumimoji="1" lang="ja-JP" altLang="en-US" sz="1200">
              <a:latin typeface="ＭＳ Ｐゴシック" panose="020B0600070205080204" pitchFamily="50" charset="-128"/>
              <a:ea typeface="ＭＳ Ｐゴシック" panose="020B0600070205080204" pitchFamily="50" charset="-128"/>
            </a:rPr>
            <a:t>その他主な構成項目である扶助費は、住民一人当たり</a:t>
          </a:r>
          <a:r>
            <a:rPr kumimoji="1" lang="en-US" altLang="ja-JP" sz="1200">
              <a:latin typeface="ＭＳ Ｐゴシック" panose="020B0600070205080204" pitchFamily="50" charset="-128"/>
              <a:ea typeface="ＭＳ Ｐゴシック" panose="020B0600070205080204" pitchFamily="50" charset="-128"/>
            </a:rPr>
            <a:t>164,918</a:t>
          </a:r>
          <a:r>
            <a:rPr kumimoji="1" lang="ja-JP" altLang="en-US" sz="1200">
              <a:latin typeface="ＭＳ Ｐゴシック" panose="020B0600070205080204" pitchFamily="50" charset="-128"/>
              <a:ea typeface="ＭＳ Ｐゴシック" panose="020B0600070205080204" pitchFamily="50" charset="-128"/>
            </a:rPr>
            <a:t>円となっており、少子高齢社会の到来による社会保障関連経費の増加により、全国平均、類団平均よりも高い水準で推移している。令和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障がい者介護給付事業費などの増</a:t>
          </a:r>
          <a:r>
            <a:rPr kumimoji="1" lang="ja-JP" altLang="en-US" sz="1200">
              <a:latin typeface="ＭＳ Ｐゴシック" panose="020B0600070205080204" pitchFamily="50" charset="-128"/>
              <a:ea typeface="ＭＳ Ｐゴシック" panose="020B0600070205080204" pitchFamily="50" charset="-128"/>
            </a:rPr>
            <a:t>が増加要因となっている。</a:t>
          </a:r>
        </a:p>
        <a:p>
          <a:r>
            <a:rPr kumimoji="1" lang="ja-JP" altLang="en-US" sz="1200">
              <a:latin typeface="ＭＳ Ｐゴシック" panose="020B0600070205080204" pitchFamily="50" charset="-128"/>
              <a:ea typeface="ＭＳ Ｐゴシック" panose="020B0600070205080204" pitchFamily="50" charset="-128"/>
            </a:rPr>
            <a:t>人件費は住民一人当たり</a:t>
          </a:r>
          <a:r>
            <a:rPr kumimoji="1" lang="en-US" altLang="ja-JP" sz="1200">
              <a:latin typeface="ＭＳ Ｐゴシック" panose="020B0600070205080204" pitchFamily="50" charset="-128"/>
              <a:ea typeface="ＭＳ Ｐゴシック" panose="020B0600070205080204" pitchFamily="50" charset="-128"/>
            </a:rPr>
            <a:t>84,180</a:t>
          </a:r>
          <a:r>
            <a:rPr kumimoji="1" lang="ja-JP" altLang="en-US" sz="1200">
              <a:latin typeface="ＭＳ Ｐゴシック" panose="020B0600070205080204" pitchFamily="50" charset="-128"/>
              <a:ea typeface="ＭＳ Ｐゴシック" panose="020B0600070205080204" pitchFamily="50" charset="-128"/>
            </a:rPr>
            <a:t>円となっており、全国平均、県平均及び類似団体と比較して一人当たりコストが高い状況となっている。これは、人口千人当たり職員数が多い（佐世保市</a:t>
          </a:r>
          <a:r>
            <a:rPr kumimoji="1" lang="en-US" altLang="ja-JP" sz="1200">
              <a:latin typeface="ＭＳ Ｐゴシック" panose="020B0600070205080204" pitchFamily="50" charset="-128"/>
              <a:ea typeface="ＭＳ Ｐゴシック" panose="020B0600070205080204" pitchFamily="50" charset="-128"/>
            </a:rPr>
            <a:t>8.80</a:t>
          </a:r>
          <a:r>
            <a:rPr kumimoji="1" lang="ja-JP" altLang="en-US" sz="1200">
              <a:latin typeface="ＭＳ Ｐゴシック" panose="020B0600070205080204" pitchFamily="50" charset="-128"/>
              <a:ea typeface="ＭＳ Ｐゴシック" panose="020B0600070205080204" pitchFamily="50" charset="-128"/>
            </a:rPr>
            <a:t>人、類似団体平均</a:t>
          </a:r>
          <a:r>
            <a:rPr kumimoji="1" lang="en-US" altLang="ja-JP" sz="1200">
              <a:latin typeface="ＭＳ Ｐゴシック" panose="020B0600070205080204" pitchFamily="50" charset="-128"/>
              <a:ea typeface="ＭＳ Ｐゴシック" panose="020B0600070205080204" pitchFamily="50" charset="-128"/>
            </a:rPr>
            <a:t>6.52</a:t>
          </a:r>
          <a:r>
            <a:rPr kumimoji="1" lang="ja-JP" altLang="en-US" sz="1200">
              <a:latin typeface="ＭＳ Ｐゴシック" panose="020B0600070205080204" pitchFamily="50" charset="-128"/>
              <a:ea typeface="ＭＳ Ｐゴシック" panose="020B0600070205080204" pitchFamily="50" charset="-128"/>
            </a:rPr>
            <a:t>人）ことなどが要因である。</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経年比較では市長・市議会議員選挙執行事業費などの増などとなっている。</a:t>
          </a:r>
        </a:p>
        <a:p>
          <a:r>
            <a:rPr kumimoji="1" lang="ja-JP" altLang="en-US" sz="1200">
              <a:latin typeface="ＭＳ Ｐゴシック" panose="020B0600070205080204" pitchFamily="50" charset="-128"/>
              <a:ea typeface="ＭＳ Ｐゴシック" panose="020B0600070205080204" pitchFamily="50" charset="-128"/>
            </a:rPr>
            <a:t>物件費は住民一人当たり</a:t>
          </a:r>
          <a:r>
            <a:rPr kumimoji="1" lang="en-US" altLang="ja-JP" sz="1200">
              <a:latin typeface="ＭＳ Ｐゴシック" panose="020B0600070205080204" pitchFamily="50" charset="-128"/>
              <a:ea typeface="ＭＳ Ｐゴシック" panose="020B0600070205080204" pitchFamily="50" charset="-128"/>
            </a:rPr>
            <a:t>77,704</a:t>
          </a:r>
          <a:r>
            <a:rPr kumimoji="1" lang="ja-JP" altLang="en-US" sz="1200">
              <a:latin typeface="ＭＳ Ｐゴシック" panose="020B0600070205080204" pitchFamily="50" charset="-128"/>
              <a:ea typeface="ＭＳ Ｐゴシック" panose="020B0600070205080204" pitchFamily="50" charset="-128"/>
            </a:rPr>
            <a:t>円となっており、全国平均、類似団体と比較して一人当たりコストが高い状況となっている。これは、</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教育費において人口一人当たり決算額が多いことが要因である。</a:t>
          </a:r>
          <a:r>
            <a:rPr kumimoji="1" lang="ja-JP" altLang="en-US" sz="1200">
              <a:latin typeface="ＭＳ Ｐゴシック" panose="020B0600070205080204" pitchFamily="50" charset="-128"/>
              <a:ea typeface="ＭＳ Ｐゴシック" panose="020B0600070205080204" pitchFamily="50" charset="-128"/>
            </a:rPr>
            <a:t>経年比較では、学校給食費管理事業や庁内情報化基盤管理事業が増加している。</a:t>
          </a:r>
        </a:p>
        <a:p>
          <a:r>
            <a:rPr kumimoji="1" lang="ja-JP" altLang="en-US" sz="1200">
              <a:latin typeface="ＭＳ Ｐゴシック" panose="020B0600070205080204" pitchFamily="50" charset="-128"/>
              <a:ea typeface="ＭＳ Ｐゴシック" panose="020B0600070205080204" pitchFamily="50" charset="-128"/>
            </a:rPr>
            <a:t>公債費は住民一人当たり</a:t>
          </a:r>
          <a:r>
            <a:rPr kumimoji="1" lang="en-US" altLang="ja-JP" sz="1200">
              <a:latin typeface="ＭＳ Ｐゴシック" panose="020B0600070205080204" pitchFamily="50" charset="-128"/>
              <a:ea typeface="ＭＳ Ｐゴシック" panose="020B0600070205080204" pitchFamily="50" charset="-128"/>
            </a:rPr>
            <a:t>45,960</a:t>
          </a:r>
          <a:r>
            <a:rPr kumimoji="1" lang="ja-JP" altLang="en-US" sz="1200">
              <a:latin typeface="ＭＳ Ｐゴシック" panose="020B0600070205080204" pitchFamily="50" charset="-128"/>
              <a:ea typeface="ＭＳ Ｐゴシック" panose="020B0600070205080204" pitchFamily="50" charset="-128"/>
            </a:rPr>
            <a:t>円となっており、県平均を下回っているものの全国平均及び類似団体と比較して一人当たりコストが高い状況となっている。今後について、市債発行額を元金償還金の範囲内とする基本方針を継続するとともに、今後の推移を注視していく。</a:t>
          </a:r>
        </a:p>
        <a:p>
          <a:r>
            <a:rPr kumimoji="1" lang="ja-JP" altLang="en-US" sz="1200">
              <a:latin typeface="ＭＳ Ｐゴシック" panose="020B0600070205080204" pitchFamily="50" charset="-128"/>
              <a:ea typeface="ＭＳ Ｐゴシック" panose="020B0600070205080204" pitchFamily="50" charset="-128"/>
            </a:rPr>
            <a:t>普通建設事業費（更新整備）は住民一人当たり</a:t>
          </a:r>
          <a:r>
            <a:rPr kumimoji="1" lang="en-US" altLang="ja-JP" sz="1200">
              <a:latin typeface="ＭＳ Ｐゴシック" panose="020B0600070205080204" pitchFamily="50" charset="-128"/>
              <a:ea typeface="ＭＳ Ｐゴシック" panose="020B0600070205080204" pitchFamily="50" charset="-128"/>
            </a:rPr>
            <a:t>36,808</a:t>
          </a:r>
          <a:r>
            <a:rPr kumimoji="1" lang="ja-JP" altLang="en-US" sz="1200">
              <a:latin typeface="ＭＳ Ｐゴシック" panose="020B0600070205080204" pitchFamily="50" charset="-128"/>
              <a:ea typeface="ＭＳ Ｐゴシック" panose="020B0600070205080204" pitchFamily="50" charset="-128"/>
            </a:rPr>
            <a:t>円となっており、全国平均及び類似団体より高い状況となっている。令和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年度から増加した要因は、</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清水中学校校舎改築等事業</a:t>
          </a:r>
          <a:r>
            <a:rPr kumimoji="1" lang="ja-JP" altLang="en-US" sz="1200">
              <a:latin typeface="ＭＳ Ｐゴシック" panose="020B0600070205080204" pitchFamily="50" charset="-128"/>
              <a:ea typeface="ＭＳ Ｐゴシック" panose="020B0600070205080204" pitchFamily="50" charset="-128"/>
            </a:rPr>
            <a:t>の増などによるものである。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236,906
234,624
426.01
136,710,600
131,857,406
3,649,539
60,543,303
100,844,861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164846</xdr:rowOff>
    </xdr:from>
    <xdr:to>
      <xdr:col>24</xdr:col>
      <xdr:colOff>63500</xdr:colOff>
      <xdr:row>33</xdr:row>
      <xdr:rowOff>75692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5124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75692</xdr:rowOff>
    </xdr:from>
    <xdr:to>
      <xdr:col>19</xdr:col>
      <xdr:colOff>177800</xdr:colOff>
      <xdr:row>34</xdr:row>
      <xdr:rowOff>1778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33542"/>
          <a:ext cx="8890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1778</xdr:rowOff>
    </xdr:from>
    <xdr:to>
      <xdr:col>15</xdr:col>
      <xdr:colOff>50800</xdr:colOff>
      <xdr:row>34</xdr:row>
      <xdr:rowOff>5588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3107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113792</xdr:rowOff>
    </xdr:from>
    <xdr:to>
      <xdr:col>10</xdr:col>
      <xdr:colOff>114300</xdr:colOff>
      <xdr:row>34</xdr:row>
      <xdr:rowOff>5588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71642"/>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114046</xdr:rowOff>
    </xdr:from>
    <xdr:to>
      <xdr:col>24</xdr:col>
      <xdr:colOff>114300</xdr:colOff>
      <xdr:row>33</xdr:row>
      <xdr:rowOff>44196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0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136923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5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24892</xdr:rowOff>
    </xdr:from>
    <xdr:to>
      <xdr:col>20</xdr:col>
      <xdr:colOff>38100</xdr:colOff>
      <xdr:row>33</xdr:row>
      <xdr:rowOff>126492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143019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5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122428</xdr:rowOff>
    </xdr:from>
    <xdr:to>
      <xdr:col>15</xdr:col>
      <xdr:colOff>101600</xdr:colOff>
      <xdr:row>34</xdr:row>
      <xdr:rowOff>52578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69105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5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126238</xdr:rowOff>
    </xdr:from>
    <xdr:to>
      <xdr:col>10</xdr:col>
      <xdr:colOff>165100</xdr:colOff>
      <xdr:row>34</xdr:row>
      <xdr:rowOff>56388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72915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5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62992</xdr:rowOff>
    </xdr:from>
    <xdr:to>
      <xdr:col>6</xdr:col>
      <xdr:colOff>38100</xdr:colOff>
      <xdr:row>33</xdr:row>
      <xdr:rowOff>164592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9669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75705</xdr:rowOff>
    </xdr:from>
    <xdr:to>
      <xdr:col>24</xdr:col>
      <xdr:colOff>63500</xdr:colOff>
      <xdr:row>56</xdr:row>
      <xdr:rowOff>111989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76905"/>
          <a:ext cx="838200" cy="3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9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111989</xdr:rowOff>
    </xdr:from>
    <xdr:to>
      <xdr:col>19</xdr:col>
      <xdr:colOff>177800</xdr:colOff>
      <xdr:row>56</xdr:row>
      <xdr:rowOff>135789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13189"/>
          <a:ext cx="889000" cy="2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168872</xdr:rowOff>
    </xdr:from>
    <xdr:to>
      <xdr:col>15</xdr:col>
      <xdr:colOff>50800</xdr:colOff>
      <xdr:row>56</xdr:row>
      <xdr:rowOff>135789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569922"/>
          <a:ext cx="889000" cy="116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168872</xdr:rowOff>
    </xdr:from>
    <xdr:to>
      <xdr:col>10</xdr:col>
      <xdr:colOff>114300</xdr:colOff>
      <xdr:row>57</xdr:row>
      <xdr:rowOff>55449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569922"/>
          <a:ext cx="889000" cy="125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155477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24905</xdr:rowOff>
    </xdr:from>
    <xdr:to>
      <xdr:col>24</xdr:col>
      <xdr:colOff>114300</xdr:colOff>
      <xdr:row>56</xdr:row>
      <xdr:rowOff>126505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2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47782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7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61189</xdr:rowOff>
    </xdr:from>
    <xdr:to>
      <xdr:col>20</xdr:col>
      <xdr:colOff>38100</xdr:colOff>
      <xdr:row>56</xdr:row>
      <xdr:rowOff>162789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6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7866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4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84989</xdr:rowOff>
    </xdr:from>
    <xdr:to>
      <xdr:col>15</xdr:col>
      <xdr:colOff>101600</xdr:colOff>
      <xdr:row>57</xdr:row>
      <xdr:rowOff>15139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8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31666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46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118072</xdr:rowOff>
    </xdr:from>
    <xdr:to>
      <xdr:col>10</xdr:col>
      <xdr:colOff>165100</xdr:colOff>
      <xdr:row>50</xdr:row>
      <xdr:rowOff>48222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51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64749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294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4649</xdr:rowOff>
    </xdr:from>
    <xdr:to>
      <xdr:col>6</xdr:col>
      <xdr:colOff>38100</xdr:colOff>
      <xdr:row>57</xdr:row>
      <xdr:rowOff>106249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7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122776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55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2504</xdr:rowOff>
    </xdr:from>
    <xdr:to>
      <xdr:col>24</xdr:col>
      <xdr:colOff>63500</xdr:colOff>
      <xdr:row>75</xdr:row>
      <xdr:rowOff>108629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61254"/>
          <a:ext cx="838200" cy="10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169921</xdr:rowOff>
    </xdr:from>
    <xdr:to>
      <xdr:col>19</xdr:col>
      <xdr:colOff>177800</xdr:colOff>
      <xdr:row>75</xdr:row>
      <xdr:rowOff>108629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857221"/>
          <a:ext cx="889000" cy="11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169921</xdr:rowOff>
    </xdr:from>
    <xdr:to>
      <xdr:col>15</xdr:col>
      <xdr:colOff>50800</xdr:colOff>
      <xdr:row>76</xdr:row>
      <xdr:rowOff>75499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857221"/>
          <a:ext cx="889000" cy="24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75499</xdr:rowOff>
    </xdr:from>
    <xdr:to>
      <xdr:col>10</xdr:col>
      <xdr:colOff>114300</xdr:colOff>
      <xdr:row>76</xdr:row>
      <xdr:rowOff>114088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05699"/>
          <a:ext cx="889000" cy="3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123154</xdr:rowOff>
    </xdr:from>
    <xdr:to>
      <xdr:col>24</xdr:col>
      <xdr:colOff>114300</xdr:colOff>
      <xdr:row>75</xdr:row>
      <xdr:rowOff>53304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1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146031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6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57829</xdr:rowOff>
    </xdr:from>
    <xdr:to>
      <xdr:col>20</xdr:col>
      <xdr:colOff>38100</xdr:colOff>
      <xdr:row>75</xdr:row>
      <xdr:rowOff>159429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1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4506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69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119121</xdr:rowOff>
    </xdr:from>
    <xdr:to>
      <xdr:col>15</xdr:col>
      <xdr:colOff>101600</xdr:colOff>
      <xdr:row>75</xdr:row>
      <xdr:rowOff>49271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0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65798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58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24699</xdr:rowOff>
    </xdr:from>
    <xdr:to>
      <xdr:col>10</xdr:col>
      <xdr:colOff>165100</xdr:colOff>
      <xdr:row>76</xdr:row>
      <xdr:rowOff>126299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5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142827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3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63288</xdr:rowOff>
    </xdr:from>
    <xdr:to>
      <xdr:col>6</xdr:col>
      <xdr:colOff>38100</xdr:colOff>
      <xdr:row>76</xdr:row>
      <xdr:rowOff>164888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9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9965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6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7569</xdr:rowOff>
    </xdr:from>
    <xdr:to>
      <xdr:col>24</xdr:col>
      <xdr:colOff>63500</xdr:colOff>
      <xdr:row>96</xdr:row>
      <xdr:rowOff>82189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66769"/>
          <a:ext cx="838200" cy="7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70375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2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7569</xdr:rowOff>
    </xdr:from>
    <xdr:to>
      <xdr:col>19</xdr:col>
      <xdr:colOff>177800</xdr:colOff>
      <xdr:row>96</xdr:row>
      <xdr:rowOff>19056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466769"/>
          <a:ext cx="889000" cy="1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19056</xdr:rowOff>
    </xdr:from>
    <xdr:to>
      <xdr:col>15</xdr:col>
      <xdr:colOff>50800</xdr:colOff>
      <xdr:row>97</xdr:row>
      <xdr:rowOff>15570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78256"/>
          <a:ext cx="889000" cy="16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33840</xdr:rowOff>
    </xdr:from>
    <xdr:to>
      <xdr:col>10</xdr:col>
      <xdr:colOff>114300</xdr:colOff>
      <xdr:row>97</xdr:row>
      <xdr:rowOff>15570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5978690"/>
          <a:ext cx="889000" cy="66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131106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144384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31389</xdr:rowOff>
    </xdr:from>
    <xdr:to>
      <xdr:col>24</xdr:col>
      <xdr:colOff>114300</xdr:colOff>
      <xdr:row>96</xdr:row>
      <xdr:rowOff>132989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9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54266</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4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128219</xdr:rowOff>
    </xdr:from>
    <xdr:to>
      <xdr:col>20</xdr:col>
      <xdr:colOff>38100</xdr:colOff>
      <xdr:row>96</xdr:row>
      <xdr:rowOff>58369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74896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19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139706</xdr:rowOff>
    </xdr:from>
    <xdr:to>
      <xdr:col>15</xdr:col>
      <xdr:colOff>101600</xdr:colOff>
      <xdr:row>96</xdr:row>
      <xdr:rowOff>69856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2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86383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20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136220</xdr:rowOff>
    </xdr:from>
    <xdr:to>
      <xdr:col>10</xdr:col>
      <xdr:colOff>165100</xdr:colOff>
      <xdr:row>97</xdr:row>
      <xdr:rowOff>66370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82897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37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154490</xdr:rowOff>
    </xdr:from>
    <xdr:to>
      <xdr:col>6</xdr:col>
      <xdr:colOff>38100</xdr:colOff>
      <xdr:row>93</xdr:row>
      <xdr:rowOff>84640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592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101167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570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94361</xdr:rowOff>
    </xdr:from>
    <xdr:to>
      <xdr:col>55</xdr:col>
      <xdr:colOff>0</xdr:colOff>
      <xdr:row>38</xdr:row>
      <xdr:rowOff>105029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09461"/>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105029</xdr:rowOff>
    </xdr:from>
    <xdr:to>
      <xdr:col>50</xdr:col>
      <xdr:colOff>114300</xdr:colOff>
      <xdr:row>38</xdr:row>
      <xdr:rowOff>109220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2012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109220</xdr:rowOff>
    </xdr:from>
    <xdr:to>
      <xdr:col>45</xdr:col>
      <xdr:colOff>177800</xdr:colOff>
      <xdr:row>38</xdr:row>
      <xdr:rowOff>110363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2432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102362</xdr:rowOff>
    </xdr:from>
    <xdr:to>
      <xdr:col>41</xdr:col>
      <xdr:colOff>50800</xdr:colOff>
      <xdr:row>38</xdr:row>
      <xdr:rowOff>110363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1746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43561</xdr:rowOff>
    </xdr:from>
    <xdr:to>
      <xdr:col>55</xdr:col>
      <xdr:colOff>50800</xdr:colOff>
      <xdr:row>38</xdr:row>
      <xdr:rowOff>145161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5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129938</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73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54229</xdr:rowOff>
    </xdr:from>
    <xdr:to>
      <xdr:col>50</xdr:col>
      <xdr:colOff>165100</xdr:colOff>
      <xdr:row>38</xdr:row>
      <xdr:rowOff>155829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6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146956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62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58420</xdr:rowOff>
    </xdr:from>
    <xdr:to>
      <xdr:col>46</xdr:col>
      <xdr:colOff>38100</xdr:colOff>
      <xdr:row>38</xdr:row>
      <xdr:rowOff>160020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151147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66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59563</xdr:rowOff>
    </xdr:from>
    <xdr:to>
      <xdr:col>41</xdr:col>
      <xdr:colOff>101600</xdr:colOff>
      <xdr:row>38</xdr:row>
      <xdr:rowOff>161163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152290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67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51562</xdr:rowOff>
    </xdr:from>
    <xdr:to>
      <xdr:col>36</xdr:col>
      <xdr:colOff>165100</xdr:colOff>
      <xdr:row>38</xdr:row>
      <xdr:rowOff>153162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144289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59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102133</xdr:rowOff>
    </xdr:from>
    <xdr:to>
      <xdr:col>55</xdr:col>
      <xdr:colOff>0</xdr:colOff>
      <xdr:row>54</xdr:row>
      <xdr:rowOff>34620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188983"/>
          <a:ext cx="838200" cy="10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34620</xdr:rowOff>
    </xdr:from>
    <xdr:to>
      <xdr:col>50</xdr:col>
      <xdr:colOff>114300</xdr:colOff>
      <xdr:row>55</xdr:row>
      <xdr:rowOff>2083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292920"/>
          <a:ext cx="889000" cy="13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51156</xdr:rowOff>
    </xdr:from>
    <xdr:to>
      <xdr:col>45</xdr:col>
      <xdr:colOff>177800</xdr:colOff>
      <xdr:row>55</xdr:row>
      <xdr:rowOff>2083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309456"/>
          <a:ext cx="889000" cy="12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51156</xdr:rowOff>
    </xdr:from>
    <xdr:to>
      <xdr:col>41</xdr:col>
      <xdr:colOff>50800</xdr:colOff>
      <xdr:row>55</xdr:row>
      <xdr:rowOff>47346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309456"/>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51333</xdr:rowOff>
    </xdr:from>
    <xdr:to>
      <xdr:col>55</xdr:col>
      <xdr:colOff>50800</xdr:colOff>
      <xdr:row>53</xdr:row>
      <xdr:rowOff>152933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13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74210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898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155270</xdr:rowOff>
    </xdr:from>
    <xdr:to>
      <xdr:col>50</xdr:col>
      <xdr:colOff>165100</xdr:colOff>
      <xdr:row>54</xdr:row>
      <xdr:rowOff>85420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2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101947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01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122733</xdr:rowOff>
    </xdr:from>
    <xdr:to>
      <xdr:col>46</xdr:col>
      <xdr:colOff>38100</xdr:colOff>
      <xdr:row>55</xdr:row>
      <xdr:rowOff>52883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8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69410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15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356</xdr:rowOff>
    </xdr:from>
    <xdr:to>
      <xdr:col>41</xdr:col>
      <xdr:colOff>101600</xdr:colOff>
      <xdr:row>54</xdr:row>
      <xdr:rowOff>101956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25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118483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03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167996</xdr:rowOff>
    </xdr:from>
    <xdr:to>
      <xdr:col>36</xdr:col>
      <xdr:colOff>165100</xdr:colOff>
      <xdr:row>55</xdr:row>
      <xdr:rowOff>98146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2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114673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20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125820</xdr:rowOff>
    </xdr:from>
    <xdr:to>
      <xdr:col>55</xdr:col>
      <xdr:colOff>0</xdr:colOff>
      <xdr:row>77</xdr:row>
      <xdr:rowOff>23261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156020"/>
          <a:ext cx="838200" cy="6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39524</xdr:rowOff>
    </xdr:from>
    <xdr:to>
      <xdr:col>50</xdr:col>
      <xdr:colOff>114300</xdr:colOff>
      <xdr:row>76</xdr:row>
      <xdr:rowOff>125820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898274"/>
          <a:ext cx="889000" cy="25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39524</xdr:rowOff>
    </xdr:from>
    <xdr:to>
      <xdr:col>45</xdr:col>
      <xdr:colOff>177800</xdr:colOff>
      <xdr:row>75</xdr:row>
      <xdr:rowOff>87432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898274"/>
          <a:ext cx="889000" cy="4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87432</xdr:rowOff>
    </xdr:from>
    <xdr:to>
      <xdr:col>41</xdr:col>
      <xdr:colOff>50800</xdr:colOff>
      <xdr:row>76</xdr:row>
      <xdr:rowOff>137153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946182"/>
          <a:ext cx="889000" cy="22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161641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143911</xdr:rowOff>
    </xdr:from>
    <xdr:to>
      <xdr:col>55</xdr:col>
      <xdr:colOff>50800</xdr:colOff>
      <xdr:row>77</xdr:row>
      <xdr:rowOff>74061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7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166788</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02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75020</xdr:rowOff>
    </xdr:from>
    <xdr:to>
      <xdr:col>50</xdr:col>
      <xdr:colOff>165100</xdr:colOff>
      <xdr:row>77</xdr:row>
      <xdr:rowOff>5170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21698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88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160174</xdr:rowOff>
    </xdr:from>
    <xdr:to>
      <xdr:col>46</xdr:col>
      <xdr:colOff>38100</xdr:colOff>
      <xdr:row>75</xdr:row>
      <xdr:rowOff>90324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84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106851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62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36632</xdr:rowOff>
    </xdr:from>
    <xdr:to>
      <xdr:col>41</xdr:col>
      <xdr:colOff>101600</xdr:colOff>
      <xdr:row>75</xdr:row>
      <xdr:rowOff>138232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8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154759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67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86353</xdr:rowOff>
    </xdr:from>
    <xdr:to>
      <xdr:col>36</xdr:col>
      <xdr:colOff>165100</xdr:colOff>
      <xdr:row>77</xdr:row>
      <xdr:rowOff>16503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11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33030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89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110851</xdr:rowOff>
    </xdr:from>
    <xdr:to>
      <xdr:col>55</xdr:col>
      <xdr:colOff>0</xdr:colOff>
      <xdr:row>93</xdr:row>
      <xdr:rowOff>71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5884251"/>
          <a:ext cx="838200" cy="6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110851</xdr:rowOff>
    </xdr:from>
    <xdr:to>
      <xdr:col>50</xdr:col>
      <xdr:colOff>114300</xdr:colOff>
      <xdr:row>92</xdr:row>
      <xdr:rowOff>164548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5884251"/>
          <a:ext cx="889000" cy="5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164548</xdr:rowOff>
    </xdr:from>
    <xdr:to>
      <xdr:col>45</xdr:col>
      <xdr:colOff>177800</xdr:colOff>
      <xdr:row>94</xdr:row>
      <xdr:rowOff>163246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5937948"/>
          <a:ext cx="889000" cy="34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169580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130235</xdr:rowOff>
    </xdr:from>
    <xdr:to>
      <xdr:col>41</xdr:col>
      <xdr:colOff>50800</xdr:colOff>
      <xdr:row>94</xdr:row>
      <xdr:rowOff>163246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246535"/>
          <a:ext cx="889000" cy="3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124432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155750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120721</xdr:rowOff>
    </xdr:from>
    <xdr:to>
      <xdr:col>55</xdr:col>
      <xdr:colOff>50800</xdr:colOff>
      <xdr:row>93</xdr:row>
      <xdr:rowOff>50871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89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143598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74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60051</xdr:rowOff>
    </xdr:from>
    <xdr:to>
      <xdr:col>50</xdr:col>
      <xdr:colOff>165100</xdr:colOff>
      <xdr:row>92</xdr:row>
      <xdr:rowOff>161651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8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6728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60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113748</xdr:rowOff>
    </xdr:from>
    <xdr:to>
      <xdr:col>46</xdr:col>
      <xdr:colOff>38100</xdr:colOff>
      <xdr:row>93</xdr:row>
      <xdr:rowOff>43898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88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60425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66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112446</xdr:rowOff>
    </xdr:from>
    <xdr:to>
      <xdr:col>41</xdr:col>
      <xdr:colOff>101600</xdr:colOff>
      <xdr:row>95</xdr:row>
      <xdr:rowOff>42596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22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59123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00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79435</xdr:rowOff>
    </xdr:from>
    <xdr:to>
      <xdr:col>36</xdr:col>
      <xdr:colOff>165100</xdr:colOff>
      <xdr:row>95</xdr:row>
      <xdr:rowOff>9585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9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26112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97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157552</xdr:rowOff>
    </xdr:from>
    <xdr:to>
      <xdr:col>85</xdr:col>
      <xdr:colOff>127000</xdr:colOff>
      <xdr:row>34</xdr:row>
      <xdr:rowOff>169636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5986852"/>
          <a:ext cx="838200" cy="1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7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161689</xdr:rowOff>
    </xdr:from>
    <xdr:to>
      <xdr:col>81</xdr:col>
      <xdr:colOff>50800</xdr:colOff>
      <xdr:row>34</xdr:row>
      <xdr:rowOff>157552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5819539"/>
          <a:ext cx="889000" cy="16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56098</xdr:rowOff>
    </xdr:from>
    <xdr:to>
      <xdr:col>76</xdr:col>
      <xdr:colOff>114300</xdr:colOff>
      <xdr:row>33</xdr:row>
      <xdr:rowOff>161689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371048"/>
          <a:ext cx="889000" cy="44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56098</xdr:rowOff>
    </xdr:from>
    <xdr:to>
      <xdr:col>71</xdr:col>
      <xdr:colOff>177800</xdr:colOff>
      <xdr:row>35</xdr:row>
      <xdr:rowOff>44341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371048"/>
          <a:ext cx="889000" cy="67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118836</xdr:rowOff>
    </xdr:from>
    <xdr:to>
      <xdr:col>85</xdr:col>
      <xdr:colOff>177800</xdr:colOff>
      <xdr:row>35</xdr:row>
      <xdr:rowOff>48986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94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141713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79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106752</xdr:rowOff>
    </xdr:from>
    <xdr:to>
      <xdr:col>81</xdr:col>
      <xdr:colOff>101600</xdr:colOff>
      <xdr:row>35</xdr:row>
      <xdr:rowOff>36902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93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53429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71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110889</xdr:rowOff>
    </xdr:from>
    <xdr:to>
      <xdr:col>76</xdr:col>
      <xdr:colOff>165100</xdr:colOff>
      <xdr:row>34</xdr:row>
      <xdr:rowOff>41039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7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57566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54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5298</xdr:rowOff>
    </xdr:from>
    <xdr:to>
      <xdr:col>72</xdr:col>
      <xdr:colOff>38100</xdr:colOff>
      <xdr:row>31</xdr:row>
      <xdr:rowOff>106898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3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123425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09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164991</xdr:rowOff>
    </xdr:from>
    <xdr:to>
      <xdr:col>67</xdr:col>
      <xdr:colOff>101600</xdr:colOff>
      <xdr:row>35</xdr:row>
      <xdr:rowOff>95141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9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111668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76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24257</xdr:rowOff>
    </xdr:from>
    <xdr:to>
      <xdr:col>85</xdr:col>
      <xdr:colOff>127000</xdr:colOff>
      <xdr:row>54</xdr:row>
      <xdr:rowOff>89980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282557"/>
          <a:ext cx="8382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24257</xdr:rowOff>
    </xdr:from>
    <xdr:to>
      <xdr:col>81</xdr:col>
      <xdr:colOff>50800</xdr:colOff>
      <xdr:row>55</xdr:row>
      <xdr:rowOff>28211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282557"/>
          <a:ext cx="889000" cy="17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162126</xdr:rowOff>
    </xdr:from>
    <xdr:to>
      <xdr:col>76</xdr:col>
      <xdr:colOff>114300</xdr:colOff>
      <xdr:row>55</xdr:row>
      <xdr:rowOff>28211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420426"/>
          <a:ext cx="889000" cy="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1237</xdr:rowOff>
    </xdr:from>
    <xdr:to>
      <xdr:col>71</xdr:col>
      <xdr:colOff>177800</xdr:colOff>
      <xdr:row>54</xdr:row>
      <xdr:rowOff>162126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259537"/>
          <a:ext cx="889000" cy="16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46867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133004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5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39180</xdr:rowOff>
    </xdr:from>
    <xdr:to>
      <xdr:col>85</xdr:col>
      <xdr:colOff>177800</xdr:colOff>
      <xdr:row>54</xdr:row>
      <xdr:rowOff>140780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2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62057</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14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144907</xdr:rowOff>
    </xdr:from>
    <xdr:to>
      <xdr:col>81</xdr:col>
      <xdr:colOff>101600</xdr:colOff>
      <xdr:row>54</xdr:row>
      <xdr:rowOff>75057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91584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00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148861</xdr:rowOff>
    </xdr:from>
    <xdr:to>
      <xdr:col>76</xdr:col>
      <xdr:colOff>165100</xdr:colOff>
      <xdr:row>55</xdr:row>
      <xdr:rowOff>79011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4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95538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18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111326</xdr:rowOff>
    </xdr:from>
    <xdr:to>
      <xdr:col>72</xdr:col>
      <xdr:colOff>38100</xdr:colOff>
      <xdr:row>55</xdr:row>
      <xdr:rowOff>41476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36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58003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14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121887</xdr:rowOff>
    </xdr:from>
    <xdr:to>
      <xdr:col>67</xdr:col>
      <xdr:colOff>101600</xdr:colOff>
      <xdr:row>54</xdr:row>
      <xdr:rowOff>52037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2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68564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898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144196</xdr:rowOff>
    </xdr:from>
    <xdr:to>
      <xdr:col>85</xdr:col>
      <xdr:colOff>127000</xdr:colOff>
      <xdr:row>77</xdr:row>
      <xdr:rowOff>163246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345846"/>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59250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32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11074</xdr:rowOff>
    </xdr:from>
    <xdr:to>
      <xdr:col>81</xdr:col>
      <xdr:colOff>50800</xdr:colOff>
      <xdr:row>77</xdr:row>
      <xdr:rowOff>163246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212724"/>
          <a:ext cx="889000" cy="15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27551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57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101981</xdr:rowOff>
    </xdr:from>
    <xdr:to>
      <xdr:col>76</xdr:col>
      <xdr:colOff>114300</xdr:colOff>
      <xdr:row>77</xdr:row>
      <xdr:rowOff>11074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132181"/>
          <a:ext cx="889000" cy="8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155261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52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101981</xdr:rowOff>
    </xdr:from>
    <xdr:to>
      <xdr:col>71</xdr:col>
      <xdr:colOff>177800</xdr:colOff>
      <xdr:row>78</xdr:row>
      <xdr:rowOff>34773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132181"/>
          <a:ext cx="889000" cy="2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29379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40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93396</xdr:rowOff>
    </xdr:from>
    <xdr:to>
      <xdr:col>85</xdr:col>
      <xdr:colOff>177800</xdr:colOff>
      <xdr:row>78</xdr:row>
      <xdr:rowOff>23546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29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116273</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14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112446</xdr:rowOff>
    </xdr:from>
    <xdr:to>
      <xdr:col>81</xdr:col>
      <xdr:colOff>101600</xdr:colOff>
      <xdr:row>78</xdr:row>
      <xdr:rowOff>42596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59123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08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131724</xdr:rowOff>
    </xdr:from>
    <xdr:to>
      <xdr:col>76</xdr:col>
      <xdr:colOff>165100</xdr:colOff>
      <xdr:row>77</xdr:row>
      <xdr:rowOff>61874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16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78402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293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51181</xdr:rowOff>
    </xdr:from>
    <xdr:to>
      <xdr:col>72</xdr:col>
      <xdr:colOff>38100</xdr:colOff>
      <xdr:row>76</xdr:row>
      <xdr:rowOff>152781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0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169308</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285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155423</xdr:rowOff>
    </xdr:from>
    <xdr:to>
      <xdr:col>67</xdr:col>
      <xdr:colOff>101600</xdr:colOff>
      <xdr:row>78</xdr:row>
      <xdr:rowOff>85573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5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76700</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44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140843</xdr:rowOff>
    </xdr:from>
    <xdr:to>
      <xdr:col>85</xdr:col>
      <xdr:colOff>127000</xdr:colOff>
      <xdr:row>93</xdr:row>
      <xdr:rowOff>147986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085693"/>
          <a:ext cx="838200" cy="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147986</xdr:rowOff>
    </xdr:from>
    <xdr:to>
      <xdr:col>81</xdr:col>
      <xdr:colOff>50800</xdr:colOff>
      <xdr:row>93</xdr:row>
      <xdr:rowOff>158389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092836"/>
          <a:ext cx="889000" cy="1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158389</xdr:rowOff>
    </xdr:from>
    <xdr:to>
      <xdr:col>76</xdr:col>
      <xdr:colOff>114300</xdr:colOff>
      <xdr:row>94</xdr:row>
      <xdr:rowOff>64233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103239"/>
          <a:ext cx="889000" cy="7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31601</xdr:rowOff>
    </xdr:from>
    <xdr:to>
      <xdr:col>71</xdr:col>
      <xdr:colOff>177800</xdr:colOff>
      <xdr:row>94</xdr:row>
      <xdr:rowOff>64233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147901"/>
          <a:ext cx="889000" cy="3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90043</xdr:rowOff>
    </xdr:from>
    <xdr:to>
      <xdr:col>85</xdr:col>
      <xdr:colOff>177800</xdr:colOff>
      <xdr:row>94</xdr:row>
      <xdr:rowOff>20193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03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112920</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88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97186</xdr:rowOff>
    </xdr:from>
    <xdr:to>
      <xdr:col>81</xdr:col>
      <xdr:colOff>101600</xdr:colOff>
      <xdr:row>94</xdr:row>
      <xdr:rowOff>27336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04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43863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81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107589</xdr:rowOff>
    </xdr:from>
    <xdr:to>
      <xdr:col>76</xdr:col>
      <xdr:colOff>165100</xdr:colOff>
      <xdr:row>94</xdr:row>
      <xdr:rowOff>37739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0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54266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82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13433</xdr:rowOff>
    </xdr:from>
    <xdr:to>
      <xdr:col>72</xdr:col>
      <xdr:colOff>38100</xdr:colOff>
      <xdr:row>94</xdr:row>
      <xdr:rowOff>115033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12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131560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90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152251</xdr:rowOff>
    </xdr:from>
    <xdr:to>
      <xdr:col>67</xdr:col>
      <xdr:colOff>101600</xdr:colOff>
      <xdr:row>94</xdr:row>
      <xdr:rowOff>82401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09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98928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87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68,039</a:t>
          </a:r>
          <a:r>
            <a:rPr kumimoji="1" lang="ja-JP" altLang="en-US" sz="1300">
              <a:latin typeface="ＭＳ Ｐゴシック" panose="020B0600070205080204" pitchFamily="50" charset="-128"/>
              <a:ea typeface="ＭＳ Ｐゴシック" panose="020B0600070205080204" pitchFamily="50" charset="-128"/>
            </a:rPr>
            <a:t>円となっている。類似団体平均と比べて高い水準で推移しており、令和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はコミュニティセンター等施設保全事業の増により</a:t>
          </a:r>
          <a:r>
            <a:rPr kumimoji="1" lang="ja-JP" altLang="en-US" sz="1300">
              <a:latin typeface="ＭＳ Ｐゴシック" panose="020B0600070205080204" pitchFamily="50" charset="-128"/>
              <a:ea typeface="ＭＳ Ｐゴシック" panose="020B0600070205080204" pitchFamily="50" charset="-128"/>
            </a:rPr>
            <a:t>増となっている。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221,254</a:t>
          </a:r>
          <a:r>
            <a:rPr kumimoji="1" lang="ja-JP" altLang="en-US" sz="1300">
              <a:latin typeface="ＭＳ Ｐゴシック" panose="020B0600070205080204" pitchFamily="50" charset="-128"/>
              <a:ea typeface="ＭＳ Ｐゴシック" panose="020B0600070205080204" pitchFamily="50" charset="-128"/>
            </a:rPr>
            <a:t>円となっている。全国平均、類似団体平均と比べて高い水準で推移しており、社会福祉費のうち障がい者介護給付事業費や障がい者訓練等給付事業費の増加が一因である。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45,019</a:t>
          </a:r>
          <a:r>
            <a:rPr kumimoji="1" lang="ja-JP" altLang="en-US" sz="1300">
              <a:latin typeface="ＭＳ Ｐゴシック" panose="020B0600070205080204" pitchFamily="50" charset="-128"/>
              <a:ea typeface="ＭＳ Ｐゴシック" panose="020B0600070205080204" pitchFamily="50" charset="-128"/>
            </a:rPr>
            <a:t>円となっている。令和元年度にごみ処理施設の建て替えが終了したことに伴い、令和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年度以降は全国平均、県平均と比べ低く、類似団体平均程度で推移している。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25,631</a:t>
          </a:r>
          <a:r>
            <a:rPr kumimoji="1" lang="ja-JP" altLang="en-US" sz="1300">
              <a:latin typeface="ＭＳ Ｐゴシック" panose="020B0600070205080204" pitchFamily="50" charset="-128"/>
              <a:ea typeface="ＭＳ Ｐゴシック" panose="020B0600070205080204" pitchFamily="50" charset="-128"/>
            </a:rPr>
            <a:t>円となっている。全国平均、県平均及び類似団体平均と比べて高い水準で推移しているのは、誘客拡大緊急対策事業などによる事業費の増加が一因である。 </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63,608</a:t>
          </a:r>
          <a:r>
            <a:rPr kumimoji="1" lang="ja-JP" altLang="en-US" sz="1300">
              <a:latin typeface="ＭＳ Ｐゴシック" panose="020B0600070205080204" pitchFamily="50" charset="-128"/>
              <a:ea typeface="ＭＳ Ｐゴシック" panose="020B0600070205080204" pitchFamily="50" charset="-128"/>
            </a:rPr>
            <a:t>円となっている。全国平均、県平均及び類似団体平均と比べて高い水準であるが、前畑崎辺道路などの道路整備事業が増となったことなどにより事業費が増となっている。 </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16,225</a:t>
          </a:r>
          <a:r>
            <a:rPr kumimoji="1" lang="ja-JP" altLang="en-US" sz="1300">
              <a:latin typeface="ＭＳ Ｐゴシック" panose="020B0600070205080204" pitchFamily="50" charset="-128"/>
              <a:ea typeface="ＭＳ Ｐゴシック" panose="020B0600070205080204" pitchFamily="50" charset="-128"/>
            </a:rPr>
            <a:t>円となっている。全国平均、類似団体平均と比べて高い水準であるが、近隣市町から消防事務を受託しているためである。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計画的な財政運営を行った結果、前年度と比較して</a:t>
          </a:r>
          <a:r>
            <a:rPr kumimoji="1" lang="en-US" altLang="ja-JP" sz="1400">
              <a:latin typeface="ＭＳ ゴシック" pitchFamily="49" charset="-128"/>
              <a:ea typeface="ＭＳ ゴシック" pitchFamily="49" charset="-128"/>
            </a:rPr>
            <a:t>0.01</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10.54</a:t>
          </a:r>
          <a:r>
            <a:rPr kumimoji="1" lang="ja-JP" altLang="en-US" sz="1400">
              <a:latin typeface="ＭＳ ゴシック" pitchFamily="49" charset="-128"/>
              <a:ea typeface="ＭＳ ゴシック" pitchFamily="49" charset="-128"/>
            </a:rPr>
            <a:t>％となった。財源調整</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基金の実質的な残高の標準財政規模に対する割合は</a:t>
          </a:r>
          <a:r>
            <a:rPr kumimoji="1" lang="en-US" altLang="ja-JP" sz="1400">
              <a:latin typeface="ＭＳ ゴシック" pitchFamily="49" charset="-128"/>
              <a:ea typeface="ＭＳ ゴシック" pitchFamily="49" charset="-128"/>
            </a:rPr>
            <a:t>KPI</a:t>
          </a:r>
          <a:r>
            <a:rPr kumimoji="1" lang="ja-JP" altLang="en-US" sz="1400">
              <a:latin typeface="ＭＳ ゴシック" pitchFamily="49" charset="-128"/>
              <a:ea typeface="ＭＳ ゴシック" pitchFamily="49" charset="-128"/>
            </a:rPr>
            <a:t>の評価指標としているため、一定の割合を保ちながら、今後も計画的に財政運営を行っていく。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実質収支額の推移</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Ｈ</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3,573</a:t>
          </a:r>
          <a:r>
            <a:rPr kumimoji="1" lang="ja-JP" altLang="en-US" sz="1400">
              <a:latin typeface="ＭＳ ゴシック" pitchFamily="49" charset="-128"/>
              <a:ea typeface="ＭＳ ゴシック" pitchFamily="49" charset="-128"/>
            </a:rPr>
            <a:t>百万円　</a:t>
          </a:r>
          <a:r>
            <a:rPr kumimoji="1" lang="en-US" altLang="ja-JP" sz="1400">
              <a:latin typeface="ＭＳ ゴシック" pitchFamily="49" charset="-128"/>
              <a:ea typeface="ＭＳ ゴシック" pitchFamily="49" charset="-128"/>
            </a:rPr>
            <a:t>R1:3,259</a:t>
          </a:r>
          <a:r>
            <a:rPr kumimoji="1" lang="ja-JP" altLang="en-US" sz="1400">
              <a:latin typeface="ＭＳ ゴシック" pitchFamily="49" charset="-128"/>
              <a:ea typeface="ＭＳ ゴシック" pitchFamily="49" charset="-128"/>
            </a:rPr>
            <a:t>百万円　</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4,632</a:t>
          </a:r>
          <a:r>
            <a:rPr kumimoji="1" lang="ja-JP" altLang="en-US" sz="1400">
              <a:latin typeface="ＭＳ ゴシック" pitchFamily="49" charset="-128"/>
              <a:ea typeface="ＭＳ ゴシック" pitchFamily="49" charset="-128"/>
            </a:rPr>
            <a:t>百万円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a:t>
          </a:r>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4,620</a:t>
          </a:r>
          <a:r>
            <a:rPr kumimoji="1" lang="ja-JP" altLang="en-US" sz="1400">
              <a:latin typeface="ＭＳ ゴシック" pitchFamily="49" charset="-128"/>
              <a:ea typeface="ＭＳ ゴシック" pitchFamily="49" charset="-128"/>
            </a:rPr>
            <a:t>百万円　</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4,505</a:t>
          </a:r>
          <a:r>
            <a:rPr kumimoji="1" lang="ja-JP" altLang="en-US" sz="1400">
              <a:latin typeface="ＭＳ ゴシック" pitchFamily="49" charset="-128"/>
              <a:ea typeface="ＭＳ ゴシック" pitchFamily="49" charset="-128"/>
            </a:rPr>
            <a:t>百万円 </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3,649</a:t>
          </a:r>
          <a:r>
            <a:rPr kumimoji="1" lang="ja-JP" altLang="en-US" sz="1400">
              <a:latin typeface="ＭＳ ゴシック" pitchFamily="49" charset="-128"/>
              <a:ea typeface="ＭＳ ゴシック" pitchFamily="49" charset="-128"/>
            </a:rPr>
            <a:t>百万円</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実質収支額が標準財政規模に占める割合を表わす比率で、各会計は黒字の状況である。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年度は、一般会計において新型コロナウイルス感染症対策として各種給付金事業等を行ったため、大幅増となった。</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年度と比較して減少となったものの、引き続き一般会計において新型コロナウイルス感染症対策として各種給付金事業等を行ったため、黒字となっている。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年度と比較してやや減少しているが、引き続き標準財政規模の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％強程度の黒字となっている。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a:t>
          </a:r>
          <a:r>
            <a:rPr kumimoji="1" lang="ja-JP" altLang="en-US" sz="1400">
              <a:solidFill>
                <a:sysClr val="windowText" lastClr="000000"/>
              </a:solidFill>
              <a:latin typeface="ＭＳ ゴシック" pitchFamily="49" charset="-128"/>
              <a:ea typeface="ＭＳ ゴシック" pitchFamily="49" charset="-128"/>
            </a:rPr>
            <a:t>事業の執行率が平時に戻りつつあることに加え、令和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年度と比較して歳入額が減少し、実質収支額が減少したことにより黒字額が減少</a:t>
          </a:r>
          <a:r>
            <a:rPr kumimoji="1" lang="ja-JP" altLang="en-US" sz="1400">
              <a:latin typeface="ＭＳ ゴシック" pitchFamily="49" charset="-128"/>
              <a:ea typeface="ＭＳ ゴシック" pitchFamily="49" charset="-128"/>
            </a:rPr>
            <a:t>している。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各会計とも黒字で推移しているが、景気は回復基調にあるとされているものの、少子高齢化の進行による市税収入の減少や、社会保障関連経費の増大が懸念されるなど、地方財政を取り巻く環境は、依然として楽観を許さない状況が続いている。</a:t>
          </a:r>
        </a:p>
        <a:p>
          <a:r>
            <a:rPr kumimoji="1" lang="ja-JP" altLang="en-US" sz="1400">
              <a:latin typeface="ＭＳ ゴシック" pitchFamily="49" charset="-128"/>
              <a:ea typeface="ＭＳ ゴシック" pitchFamily="49" charset="-128"/>
            </a:rPr>
            <a:t>　今後も連結実質赤字比率の推移を注視しながら、中長期的な展望を踏まえた健全な財政運営に努める必要がある。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136710600</v>
      </c>
      <c r="BO4" s="462"/>
      <c r="BP4" s="462"/>
      <c r="BQ4" s="462"/>
      <c r="BR4" s="462"/>
      <c r="BS4" s="462"/>
      <c r="BT4" s="462"/>
      <c r="BU4" s="463"/>
      <c r="BV4" s="461">
        <v>138889941</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6</v>
      </c>
      <c r="CU4" s="602"/>
      <c r="CV4" s="602"/>
      <c r="CW4" s="602"/>
      <c r="CX4" s="602"/>
      <c r="CY4" s="602"/>
      <c r="CZ4" s="602"/>
      <c r="DA4" s="603"/>
      <c r="DB4" s="601">
        <v>7.5</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131857406</v>
      </c>
      <c r="BO5" s="433"/>
      <c r="BP5" s="433"/>
      <c r="BQ5" s="433"/>
      <c r="BR5" s="433"/>
      <c r="BS5" s="433"/>
      <c r="BT5" s="433"/>
      <c r="BU5" s="434"/>
      <c r="BV5" s="432">
        <v>133196467</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94.2</v>
      </c>
      <c r="CU5" s="430"/>
      <c r="CV5" s="430"/>
      <c r="CW5" s="430"/>
      <c r="CX5" s="430"/>
      <c r="CY5" s="430"/>
      <c r="CZ5" s="430"/>
      <c r="DA5" s="431"/>
      <c r="DB5" s="429">
        <v>93</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4853194</v>
      </c>
      <c r="BO6" s="433"/>
      <c r="BP6" s="433"/>
      <c r="BQ6" s="433"/>
      <c r="BR6" s="433"/>
      <c r="BS6" s="433"/>
      <c r="BT6" s="433"/>
      <c r="BU6" s="434"/>
      <c r="BV6" s="432">
        <v>5693474</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95.5</v>
      </c>
      <c r="CU6" s="576"/>
      <c r="CV6" s="576"/>
      <c r="CW6" s="576"/>
      <c r="CX6" s="576"/>
      <c r="CY6" s="576"/>
      <c r="CZ6" s="576"/>
      <c r="DA6" s="577"/>
      <c r="DB6" s="575">
        <v>95.3</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1203655</v>
      </c>
      <c r="BO7" s="433"/>
      <c r="BP7" s="433"/>
      <c r="BQ7" s="433"/>
      <c r="BR7" s="433"/>
      <c r="BS7" s="433"/>
      <c r="BT7" s="433"/>
      <c r="BU7" s="434"/>
      <c r="BV7" s="432">
        <v>1183117</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60543303</v>
      </c>
      <c r="CU7" s="433"/>
      <c r="CV7" s="433"/>
      <c r="CW7" s="433"/>
      <c r="CX7" s="433"/>
      <c r="CY7" s="433"/>
      <c r="CZ7" s="433"/>
      <c r="DA7" s="434"/>
      <c r="DB7" s="432">
        <v>60047675</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3649539</v>
      </c>
      <c r="BO8" s="433"/>
      <c r="BP8" s="433"/>
      <c r="BQ8" s="433"/>
      <c r="BR8" s="433"/>
      <c r="BS8" s="433"/>
      <c r="BT8" s="433"/>
      <c r="BU8" s="434"/>
      <c r="BV8" s="432">
        <v>4510357</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0.53</v>
      </c>
      <c r="CU8" s="536"/>
      <c r="CV8" s="536"/>
      <c r="CW8" s="536"/>
      <c r="CX8" s="536"/>
      <c r="CY8" s="536"/>
      <c r="CZ8" s="536"/>
      <c r="DA8" s="537"/>
      <c r="DB8" s="535">
        <v>0.53</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243223</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-860818</v>
      </c>
      <c r="BO9" s="433"/>
      <c r="BP9" s="433"/>
      <c r="BQ9" s="433"/>
      <c r="BR9" s="433"/>
      <c r="BS9" s="433"/>
      <c r="BT9" s="433"/>
      <c r="BU9" s="434"/>
      <c r="BV9" s="432">
        <v>-115726</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11.7</v>
      </c>
      <c r="CU9" s="430"/>
      <c r="CV9" s="430"/>
      <c r="CW9" s="430"/>
      <c r="CX9" s="430"/>
      <c r="CY9" s="430"/>
      <c r="CZ9" s="430"/>
      <c r="DA9" s="431"/>
      <c r="DB9" s="429">
        <v>12.3</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255439</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2327498</v>
      </c>
      <c r="BO10" s="433"/>
      <c r="BP10" s="433"/>
      <c r="BQ10" s="433"/>
      <c r="BR10" s="433"/>
      <c r="BS10" s="433"/>
      <c r="BT10" s="433"/>
      <c r="BU10" s="434"/>
      <c r="BV10" s="432">
        <v>2296283</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236906</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2279965</v>
      </c>
      <c r="BO12" s="433"/>
      <c r="BP12" s="433"/>
      <c r="BQ12" s="433"/>
      <c r="BR12" s="433"/>
      <c r="BS12" s="433"/>
      <c r="BT12" s="433"/>
      <c r="BU12" s="434"/>
      <c r="BV12" s="432">
        <v>2691362</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130</v>
      </c>
      <c r="N13" s="517"/>
      <c r="O13" s="517"/>
      <c r="P13" s="517"/>
      <c r="Q13" s="518"/>
      <c r="R13" s="519">
        <v>234624</v>
      </c>
      <c r="S13" s="520"/>
      <c r="T13" s="520"/>
      <c r="U13" s="520"/>
      <c r="V13" s="521"/>
      <c r="W13" s="522" t="s">
        <v>131</v>
      </c>
      <c r="X13" s="418"/>
      <c r="Y13" s="418"/>
      <c r="Z13" s="418"/>
      <c r="AA13" s="418"/>
      <c r="AB13" s="419"/>
      <c r="AC13" s="385">
        <v>4260</v>
      </c>
      <c r="AD13" s="386"/>
      <c r="AE13" s="386"/>
      <c r="AF13" s="386"/>
      <c r="AG13" s="387"/>
      <c r="AH13" s="385">
        <v>4828</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-813285</v>
      </c>
      <c r="BO13" s="433"/>
      <c r="BP13" s="433"/>
      <c r="BQ13" s="433"/>
      <c r="BR13" s="433"/>
      <c r="BS13" s="433"/>
      <c r="BT13" s="433"/>
      <c r="BU13" s="434"/>
      <c r="BV13" s="432">
        <v>-510805</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5.5</v>
      </c>
      <c r="CU13" s="430"/>
      <c r="CV13" s="430"/>
      <c r="CW13" s="430"/>
      <c r="CX13" s="430"/>
      <c r="CY13" s="430"/>
      <c r="CZ13" s="430"/>
      <c r="DA13" s="431"/>
      <c r="DB13" s="429">
        <v>4.7</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240473</v>
      </c>
      <c r="S14" s="520"/>
      <c r="T14" s="520"/>
      <c r="U14" s="520"/>
      <c r="V14" s="521"/>
      <c r="W14" s="523"/>
      <c r="X14" s="421"/>
      <c r="Y14" s="421"/>
      <c r="Z14" s="421"/>
      <c r="AA14" s="421"/>
      <c r="AB14" s="422"/>
      <c r="AC14" s="512">
        <v>3.8</v>
      </c>
      <c r="AD14" s="513"/>
      <c r="AE14" s="513"/>
      <c r="AF14" s="513"/>
      <c r="AG14" s="514"/>
      <c r="AH14" s="512">
        <v>4.3</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130</v>
      </c>
      <c r="N15" s="517"/>
      <c r="O15" s="517"/>
      <c r="P15" s="517"/>
      <c r="Q15" s="518"/>
      <c r="R15" s="519">
        <v>238511</v>
      </c>
      <c r="S15" s="520"/>
      <c r="T15" s="520"/>
      <c r="U15" s="520"/>
      <c r="V15" s="521"/>
      <c r="W15" s="522" t="s">
        <v>137</v>
      </c>
      <c r="X15" s="418"/>
      <c r="Y15" s="418"/>
      <c r="Z15" s="418"/>
      <c r="AA15" s="418"/>
      <c r="AB15" s="419"/>
      <c r="AC15" s="385">
        <v>21172</v>
      </c>
      <c r="AD15" s="386"/>
      <c r="AE15" s="386"/>
      <c r="AF15" s="386"/>
      <c r="AG15" s="387"/>
      <c r="AH15" s="385">
        <v>21498</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28044855</v>
      </c>
      <c r="BO15" s="462"/>
      <c r="BP15" s="462"/>
      <c r="BQ15" s="462"/>
      <c r="BR15" s="462"/>
      <c r="BS15" s="462"/>
      <c r="BT15" s="462"/>
      <c r="BU15" s="463"/>
      <c r="BV15" s="461">
        <v>27335568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18.899999999999999</v>
      </c>
      <c r="AD16" s="513"/>
      <c r="AE16" s="513"/>
      <c r="AF16" s="513"/>
      <c r="AG16" s="514"/>
      <c r="AH16" s="512">
        <v>19</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52108073</v>
      </c>
      <c r="BO16" s="433"/>
      <c r="BP16" s="433"/>
      <c r="BQ16" s="433"/>
      <c r="BR16" s="433"/>
      <c r="BS16" s="433"/>
      <c r="BT16" s="433"/>
      <c r="BU16" s="434"/>
      <c r="BV16" s="432">
        <v>51109922</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86458</v>
      </c>
      <c r="AD17" s="386"/>
      <c r="AE17" s="386"/>
      <c r="AF17" s="386"/>
      <c r="AG17" s="387"/>
      <c r="AH17" s="385">
        <v>86854</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35294076</v>
      </c>
      <c r="BO17" s="433"/>
      <c r="BP17" s="433"/>
      <c r="BQ17" s="433"/>
      <c r="BR17" s="433"/>
      <c r="BS17" s="433"/>
      <c r="BT17" s="433"/>
      <c r="BU17" s="434"/>
      <c r="BV17" s="432">
        <v>34458324</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426.01</v>
      </c>
      <c r="M18" s="485"/>
      <c r="N18" s="485"/>
      <c r="O18" s="485"/>
      <c r="P18" s="485"/>
      <c r="Q18" s="485"/>
      <c r="R18" s="486"/>
      <c r="S18" s="486"/>
      <c r="T18" s="486"/>
      <c r="U18" s="486"/>
      <c r="V18" s="487"/>
      <c r="W18" s="503"/>
      <c r="X18" s="504"/>
      <c r="Y18" s="504"/>
      <c r="Z18" s="504"/>
      <c r="AA18" s="504"/>
      <c r="AB18" s="528"/>
      <c r="AC18" s="402">
        <v>77.3</v>
      </c>
      <c r="AD18" s="403"/>
      <c r="AE18" s="403"/>
      <c r="AF18" s="403"/>
      <c r="AG18" s="488"/>
      <c r="AH18" s="402">
        <v>76.7</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58383268</v>
      </c>
      <c r="BO18" s="433"/>
      <c r="BP18" s="433"/>
      <c r="BQ18" s="433"/>
      <c r="BR18" s="433"/>
      <c r="BS18" s="433"/>
      <c r="BT18" s="433"/>
      <c r="BU18" s="434"/>
      <c r="BV18" s="432">
        <v>57756620</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571</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82921335</v>
      </c>
      <c r="BO19" s="433"/>
      <c r="BP19" s="433"/>
      <c r="BQ19" s="433"/>
      <c r="BR19" s="433"/>
      <c r="BS19" s="433"/>
      <c r="BT19" s="433"/>
      <c r="BU19" s="434"/>
      <c r="BV19" s="432">
        <v>80456414</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104053</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100844861</v>
      </c>
      <c r="BO22" s="462"/>
      <c r="BP22" s="462"/>
      <c r="BQ22" s="462"/>
      <c r="BR22" s="462"/>
      <c r="BS22" s="462"/>
      <c r="BT22" s="462"/>
      <c r="BU22" s="463"/>
      <c r="BV22" s="461">
        <v>104589215</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78625198</v>
      </c>
      <c r="BO23" s="433"/>
      <c r="BP23" s="433"/>
      <c r="BQ23" s="433"/>
      <c r="BR23" s="433"/>
      <c r="BS23" s="433"/>
      <c r="BT23" s="433"/>
      <c r="BU23" s="434"/>
      <c r="BV23" s="432">
        <v>80374652</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10580</v>
      </c>
      <c r="R24" s="386"/>
      <c r="S24" s="386"/>
      <c r="T24" s="386"/>
      <c r="U24" s="386"/>
      <c r="V24" s="387"/>
      <c r="W24" s="475"/>
      <c r="X24" s="412"/>
      <c r="Y24" s="413"/>
      <c r="Z24" s="388" t="s">
        <v>162</v>
      </c>
      <c r="AA24" s="389"/>
      <c r="AB24" s="389"/>
      <c r="AC24" s="389"/>
      <c r="AD24" s="389"/>
      <c r="AE24" s="389"/>
      <c r="AF24" s="389"/>
      <c r="AG24" s="390"/>
      <c r="AH24" s="385">
        <v>2035</v>
      </c>
      <c r="AI24" s="386"/>
      <c r="AJ24" s="386"/>
      <c r="AK24" s="386"/>
      <c r="AL24" s="387"/>
      <c r="AM24" s="385">
        <v>6534385</v>
      </c>
      <c r="AN24" s="386"/>
      <c r="AO24" s="386"/>
      <c r="AP24" s="386"/>
      <c r="AQ24" s="386"/>
      <c r="AR24" s="387"/>
      <c r="AS24" s="385">
        <v>3211</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63663892</v>
      </c>
      <c r="BO24" s="433"/>
      <c r="BP24" s="433"/>
      <c r="BQ24" s="433"/>
      <c r="BR24" s="433"/>
      <c r="BS24" s="433"/>
      <c r="BT24" s="433"/>
      <c r="BU24" s="434"/>
      <c r="BV24" s="432">
        <v>64196826</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2</v>
      </c>
      <c r="M25" s="386"/>
      <c r="N25" s="386"/>
      <c r="O25" s="386"/>
      <c r="P25" s="387"/>
      <c r="Q25" s="385">
        <v>8730</v>
      </c>
      <c r="R25" s="386"/>
      <c r="S25" s="386"/>
      <c r="T25" s="386"/>
      <c r="U25" s="386"/>
      <c r="V25" s="387"/>
      <c r="W25" s="475"/>
      <c r="X25" s="412"/>
      <c r="Y25" s="413"/>
      <c r="Z25" s="388" t="s">
        <v>165</v>
      </c>
      <c r="AA25" s="389"/>
      <c r="AB25" s="389"/>
      <c r="AC25" s="389"/>
      <c r="AD25" s="389"/>
      <c r="AE25" s="389"/>
      <c r="AF25" s="389"/>
      <c r="AG25" s="390"/>
      <c r="AH25" s="385">
        <v>373</v>
      </c>
      <c r="AI25" s="386"/>
      <c r="AJ25" s="386"/>
      <c r="AK25" s="386"/>
      <c r="AL25" s="387"/>
      <c r="AM25" s="385">
        <v>1057455</v>
      </c>
      <c r="AN25" s="386"/>
      <c r="AO25" s="386"/>
      <c r="AP25" s="386"/>
      <c r="AQ25" s="386"/>
      <c r="AR25" s="387"/>
      <c r="AS25" s="385">
        <v>2835</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13153547</v>
      </c>
      <c r="BO25" s="462"/>
      <c r="BP25" s="462"/>
      <c r="BQ25" s="462"/>
      <c r="BR25" s="462"/>
      <c r="BS25" s="462"/>
      <c r="BT25" s="462"/>
      <c r="BU25" s="463"/>
      <c r="BV25" s="461">
        <v>12819736</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7210</v>
      </c>
      <c r="R26" s="386"/>
      <c r="S26" s="386"/>
      <c r="T26" s="386"/>
      <c r="U26" s="386"/>
      <c r="V26" s="387"/>
      <c r="W26" s="475"/>
      <c r="X26" s="412"/>
      <c r="Y26" s="413"/>
      <c r="Z26" s="388" t="s">
        <v>168</v>
      </c>
      <c r="AA26" s="443"/>
      <c r="AB26" s="443"/>
      <c r="AC26" s="443"/>
      <c r="AD26" s="443"/>
      <c r="AE26" s="443"/>
      <c r="AF26" s="443"/>
      <c r="AG26" s="444"/>
      <c r="AH26" s="385">
        <v>217</v>
      </c>
      <c r="AI26" s="386"/>
      <c r="AJ26" s="386"/>
      <c r="AK26" s="386"/>
      <c r="AL26" s="387"/>
      <c r="AM26" s="385">
        <v>752339</v>
      </c>
      <c r="AN26" s="386"/>
      <c r="AO26" s="386"/>
      <c r="AP26" s="386"/>
      <c r="AQ26" s="386"/>
      <c r="AR26" s="387"/>
      <c r="AS26" s="385">
        <v>3467</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400000</v>
      </c>
      <c r="BO26" s="433"/>
      <c r="BP26" s="433"/>
      <c r="BQ26" s="433"/>
      <c r="BR26" s="433"/>
      <c r="BS26" s="433"/>
      <c r="BT26" s="433"/>
      <c r="BU26" s="434"/>
      <c r="BV26" s="432">
        <v>350000</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6620</v>
      </c>
      <c r="R27" s="386"/>
      <c r="S27" s="386"/>
      <c r="T27" s="386"/>
      <c r="U27" s="386"/>
      <c r="V27" s="387"/>
      <c r="W27" s="475"/>
      <c r="X27" s="412"/>
      <c r="Y27" s="413"/>
      <c r="Z27" s="388" t="s">
        <v>171</v>
      </c>
      <c r="AA27" s="389"/>
      <c r="AB27" s="389"/>
      <c r="AC27" s="389"/>
      <c r="AD27" s="389"/>
      <c r="AE27" s="389"/>
      <c r="AF27" s="389"/>
      <c r="AG27" s="390"/>
      <c r="AH27" s="385">
        <v>50</v>
      </c>
      <c r="AI27" s="386"/>
      <c r="AJ27" s="386"/>
      <c r="AK27" s="386"/>
      <c r="AL27" s="387"/>
      <c r="AM27" s="385">
        <v>194323</v>
      </c>
      <c r="AN27" s="386"/>
      <c r="AO27" s="386"/>
      <c r="AP27" s="386"/>
      <c r="AQ27" s="386"/>
      <c r="AR27" s="387"/>
      <c r="AS27" s="385">
        <v>3886</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1383401</v>
      </c>
      <c r="BO27" s="467"/>
      <c r="BP27" s="467"/>
      <c r="BQ27" s="467"/>
      <c r="BR27" s="467"/>
      <c r="BS27" s="467"/>
      <c r="BT27" s="467"/>
      <c r="BU27" s="468"/>
      <c r="BV27" s="466">
        <v>1383287</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6020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6381163</v>
      </c>
      <c r="BO28" s="462"/>
      <c r="BP28" s="462"/>
      <c r="BQ28" s="462"/>
      <c r="BR28" s="462"/>
      <c r="BS28" s="462"/>
      <c r="BT28" s="462"/>
      <c r="BU28" s="463"/>
      <c r="BV28" s="461">
        <v>6333630</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31</v>
      </c>
      <c r="M29" s="386"/>
      <c r="N29" s="386"/>
      <c r="O29" s="386"/>
      <c r="P29" s="387"/>
      <c r="Q29" s="385">
        <v>5630</v>
      </c>
      <c r="R29" s="386"/>
      <c r="S29" s="386"/>
      <c r="T29" s="386"/>
      <c r="U29" s="386"/>
      <c r="V29" s="387"/>
      <c r="W29" s="476"/>
      <c r="X29" s="477"/>
      <c r="Y29" s="478"/>
      <c r="Z29" s="388" t="s">
        <v>177</v>
      </c>
      <c r="AA29" s="389"/>
      <c r="AB29" s="389"/>
      <c r="AC29" s="389"/>
      <c r="AD29" s="389"/>
      <c r="AE29" s="389"/>
      <c r="AF29" s="389"/>
      <c r="AG29" s="390"/>
      <c r="AH29" s="385">
        <v>2085</v>
      </c>
      <c r="AI29" s="386"/>
      <c r="AJ29" s="386"/>
      <c r="AK29" s="386"/>
      <c r="AL29" s="387"/>
      <c r="AM29" s="385">
        <v>6728708</v>
      </c>
      <c r="AN29" s="386"/>
      <c r="AO29" s="386"/>
      <c r="AP29" s="386"/>
      <c r="AQ29" s="386"/>
      <c r="AR29" s="387"/>
      <c r="AS29" s="385">
        <v>3227</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3235757</v>
      </c>
      <c r="BO29" s="433"/>
      <c r="BP29" s="433"/>
      <c r="BQ29" s="433"/>
      <c r="BR29" s="433"/>
      <c r="BS29" s="433"/>
      <c r="BT29" s="433"/>
      <c r="BU29" s="434"/>
      <c r="BV29" s="432">
        <v>3261353</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98.5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12931664</v>
      </c>
      <c r="BO30" s="467"/>
      <c r="BP30" s="467"/>
      <c r="BQ30" s="467"/>
      <c r="BR30" s="467"/>
      <c r="BS30" s="467"/>
      <c r="BT30" s="467"/>
      <c r="BU30" s="468"/>
      <c r="BV30" s="466">
        <v>12953194</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7</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11</v>
      </c>
      <c r="AN34" s="380"/>
      <c r="AO34" s="381" t="str">
        <f>IF('各会計、関係団体の財政状況及び健全化判断比率'!B32="","",'各会計、関係団体の財政状況及び健全化判断比率'!B32)</f>
        <v>水道事業会計</v>
      </c>
      <c r="AP34" s="381"/>
      <c r="AQ34" s="381"/>
      <c r="AR34" s="381"/>
      <c r="AS34" s="381"/>
      <c r="AT34" s="381"/>
      <c r="AU34" s="381"/>
      <c r="AV34" s="381"/>
      <c r="AW34" s="381"/>
      <c r="AX34" s="381"/>
      <c r="AY34" s="381"/>
      <c r="AZ34" s="381"/>
      <c r="BA34" s="381"/>
      <c r="BB34" s="381"/>
      <c r="BC34" s="381"/>
      <c r="BD34" s="175"/>
      <c r="BE34" s="380">
        <f>IF(BG34="","",MAX(C34:D43,U34:V43,AM34:AN43)+1)</f>
        <v>13</v>
      </c>
      <c r="BF34" s="380"/>
      <c r="BG34" s="381" t="str">
        <f>IF('各会計、関係団体の財政状況及び健全化判断比率'!B34="","",'各会計、関係団体の財政状況及び健全化判断比率'!B34)</f>
        <v>集落排水事業特別会計</v>
      </c>
      <c r="BH34" s="381"/>
      <c r="BI34" s="381"/>
      <c r="BJ34" s="381"/>
      <c r="BK34" s="381"/>
      <c r="BL34" s="381"/>
      <c r="BM34" s="381"/>
      <c r="BN34" s="381"/>
      <c r="BO34" s="381"/>
      <c r="BP34" s="381"/>
      <c r="BQ34" s="381"/>
      <c r="BR34" s="381"/>
      <c r="BS34" s="381"/>
      <c r="BT34" s="381"/>
      <c r="BU34" s="381"/>
      <c r="BV34" s="175"/>
      <c r="BW34" s="380">
        <f>IF(BY34="","",MAX(C34:D43,U34:V43,AM34:AN43,BE34:BF43)+1)</f>
        <v>19</v>
      </c>
      <c r="BX34" s="380"/>
      <c r="BY34" s="381" t="str">
        <f>IF('各会計、関係団体の財政状況及び健全化判断比率'!B68="","",'各会計、関係団体の財政状況及び健全化判断比率'!B68)</f>
        <v>長崎県後期高齢者医療広域連合（普通会計）</v>
      </c>
      <c r="BZ34" s="381"/>
      <c r="CA34" s="381"/>
      <c r="CB34" s="381"/>
      <c r="CC34" s="381"/>
      <c r="CD34" s="381"/>
      <c r="CE34" s="381"/>
      <c r="CF34" s="381"/>
      <c r="CG34" s="381"/>
      <c r="CH34" s="381"/>
      <c r="CI34" s="381"/>
      <c r="CJ34" s="381"/>
      <c r="CK34" s="381"/>
      <c r="CL34" s="381"/>
      <c r="CM34" s="381"/>
      <c r="CN34" s="175"/>
      <c r="CO34" s="380">
        <f>IF(CQ34="","",MAX(C34:D43,U34:V43,AM34:AN43,BE34:BF43,BW34:BX43)+1)</f>
        <v>27</v>
      </c>
      <c r="CP34" s="380"/>
      <c r="CQ34" s="381" t="str">
        <f>IF('各会計、関係団体の財政状況及び健全化判断比率'!BS7="","",'各会計、関係団体の財政状況及び健全化判断比率'!BS7)</f>
        <v>公益社団法人佐世保地域文化事業財団</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f>IF(E35="","",C34+1)</f>
        <v>2</v>
      </c>
      <c r="D35" s="380"/>
      <c r="E35" s="381" t="str">
        <f>IF('各会計、関係団体の財政状況及び健全化判断比率'!B8="","",'各会計、関係団体の財政状況及び健全化判断比率'!B8)</f>
        <v>住宅事業特別会計</v>
      </c>
      <c r="F35" s="381"/>
      <c r="G35" s="381"/>
      <c r="H35" s="381"/>
      <c r="I35" s="381"/>
      <c r="J35" s="381"/>
      <c r="K35" s="381"/>
      <c r="L35" s="381"/>
      <c r="M35" s="381"/>
      <c r="N35" s="381"/>
      <c r="O35" s="381"/>
      <c r="P35" s="381"/>
      <c r="Q35" s="381"/>
      <c r="R35" s="381"/>
      <c r="S35" s="381"/>
      <c r="T35" s="175"/>
      <c r="U35" s="380">
        <f>IF(W35="","",U34+1)</f>
        <v>8</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f t="shared" ref="AM35:AM43" si="0">IF(AO35="","",AM34+1)</f>
        <v>12</v>
      </c>
      <c r="AN35" s="380"/>
      <c r="AO35" s="381" t="str">
        <f>IF('各会計、関係団体の財政状況及び健全化判断比率'!B33="","",'各会計、関係団体の財政状況及び健全化判断比率'!B33)</f>
        <v>下水道事業会計</v>
      </c>
      <c r="AP35" s="381"/>
      <c r="AQ35" s="381"/>
      <c r="AR35" s="381"/>
      <c r="AS35" s="381"/>
      <c r="AT35" s="381"/>
      <c r="AU35" s="381"/>
      <c r="AV35" s="381"/>
      <c r="AW35" s="381"/>
      <c r="AX35" s="381"/>
      <c r="AY35" s="381"/>
      <c r="AZ35" s="381"/>
      <c r="BA35" s="381"/>
      <c r="BB35" s="381"/>
      <c r="BC35" s="381"/>
      <c r="BD35" s="175"/>
      <c r="BE35" s="380">
        <f t="shared" ref="BE35:BE43" si="1">IF(BG35="","",BE34+1)</f>
        <v>14</v>
      </c>
      <c r="BF35" s="380"/>
      <c r="BG35" s="381" t="str">
        <f>IF('各会計、関係団体の財政状況及び健全化判断比率'!B35="","",'各会計、関係団体の財政状況及び健全化判断比率'!B35)</f>
        <v>交通船事業特別会計</v>
      </c>
      <c r="BH35" s="381"/>
      <c r="BI35" s="381"/>
      <c r="BJ35" s="381"/>
      <c r="BK35" s="381"/>
      <c r="BL35" s="381"/>
      <c r="BM35" s="381"/>
      <c r="BN35" s="381"/>
      <c r="BO35" s="381"/>
      <c r="BP35" s="381"/>
      <c r="BQ35" s="381"/>
      <c r="BR35" s="381"/>
      <c r="BS35" s="381"/>
      <c r="BT35" s="381"/>
      <c r="BU35" s="381"/>
      <c r="BV35" s="175"/>
      <c r="BW35" s="380">
        <f t="shared" ref="BW35:BW43" si="2">IF(BY35="","",BW34+1)</f>
        <v>20</v>
      </c>
      <c r="BX35" s="380"/>
      <c r="BY35" s="381" t="str">
        <f>IF('各会計、関係団体の財政状況及び健全化判断比率'!B69="","",'各会計、関係団体の財政状況及び健全化判断比率'!B69)</f>
        <v>長崎県後期高齢者医療広域連合（後期高齢者医療事業会計）</v>
      </c>
      <c r="BZ35" s="381"/>
      <c r="CA35" s="381"/>
      <c r="CB35" s="381"/>
      <c r="CC35" s="381"/>
      <c r="CD35" s="381"/>
      <c r="CE35" s="381"/>
      <c r="CF35" s="381"/>
      <c r="CG35" s="381"/>
      <c r="CH35" s="381"/>
      <c r="CI35" s="381"/>
      <c r="CJ35" s="381"/>
      <c r="CK35" s="381"/>
      <c r="CL35" s="381"/>
      <c r="CM35" s="381"/>
      <c r="CN35" s="175"/>
      <c r="CO35" s="380">
        <f t="shared" ref="CO35:CO43" si="3">IF(CQ35="","",CO34+1)</f>
        <v>28</v>
      </c>
      <c r="CP35" s="380"/>
      <c r="CQ35" s="381" t="str">
        <f>IF('各会計、関係団体の財政状況及び健全化判断比率'!BS8="","",'各会計、関係団体の財政状況及び健全化判断比率'!BS8)</f>
        <v>財団法人佐世保市中小企業勤労者福祉サービスセンター</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f>IF(E36="","",C35+1)</f>
        <v>3</v>
      </c>
      <c r="D36" s="380"/>
      <c r="E36" s="381" t="str">
        <f>IF('各会計、関係団体の財政状況及び健全化判断比率'!B9="","",'各会計、関係団体の財政状況及び健全化判断比率'!B9)</f>
        <v>佐世保市等地域交通体系整備事業特別会計</v>
      </c>
      <c r="F36" s="381"/>
      <c r="G36" s="381"/>
      <c r="H36" s="381"/>
      <c r="I36" s="381"/>
      <c r="J36" s="381"/>
      <c r="K36" s="381"/>
      <c r="L36" s="381"/>
      <c r="M36" s="381"/>
      <c r="N36" s="381"/>
      <c r="O36" s="381"/>
      <c r="P36" s="381"/>
      <c r="Q36" s="381"/>
      <c r="R36" s="381"/>
      <c r="S36" s="381"/>
      <c r="T36" s="175"/>
      <c r="U36" s="380">
        <f t="shared" ref="U36:U43" si="4">IF(W36="","",U35+1)</f>
        <v>9</v>
      </c>
      <c r="V36" s="380"/>
      <c r="W36" s="381" t="str">
        <f>IF('各会計、関係団体の財政状況及び健全化判断比率'!B30="","",'各会計、関係団体の財政状況及び健全化判断比率'!B30)</f>
        <v>後期高齢者医療事業特別会計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15</v>
      </c>
      <c r="BF36" s="380"/>
      <c r="BG36" s="381" t="str">
        <f>IF('各会計、関係団体の財政状況及び健全化判断比率'!B36="","",'各会計、関係団体の財政状況及び健全化判断比率'!B36)</f>
        <v>卸売市場事業特別会計</v>
      </c>
      <c r="BH36" s="381"/>
      <c r="BI36" s="381"/>
      <c r="BJ36" s="381"/>
      <c r="BK36" s="381"/>
      <c r="BL36" s="381"/>
      <c r="BM36" s="381"/>
      <c r="BN36" s="381"/>
      <c r="BO36" s="381"/>
      <c r="BP36" s="381"/>
      <c r="BQ36" s="381"/>
      <c r="BR36" s="381"/>
      <c r="BS36" s="381"/>
      <c r="BT36" s="381"/>
      <c r="BU36" s="381"/>
      <c r="BV36" s="175"/>
      <c r="BW36" s="380">
        <f t="shared" si="2"/>
        <v>21</v>
      </c>
      <c r="BX36" s="380"/>
      <c r="BY36" s="381" t="str">
        <f>IF('各会計、関係団体の財政状況及び健全化判断比率'!B70="","",'各会計、関係団体の財政状況及び健全化判断比率'!B70)</f>
        <v>長崎県市町村総合事務組合（一般会計）</v>
      </c>
      <c r="BZ36" s="381"/>
      <c r="CA36" s="381"/>
      <c r="CB36" s="381"/>
      <c r="CC36" s="381"/>
      <c r="CD36" s="381"/>
      <c r="CE36" s="381"/>
      <c r="CF36" s="381"/>
      <c r="CG36" s="381"/>
      <c r="CH36" s="381"/>
      <c r="CI36" s="381"/>
      <c r="CJ36" s="381"/>
      <c r="CK36" s="381"/>
      <c r="CL36" s="381"/>
      <c r="CM36" s="381"/>
      <c r="CN36" s="175"/>
      <c r="CO36" s="380">
        <f t="shared" si="3"/>
        <v>29</v>
      </c>
      <c r="CP36" s="380"/>
      <c r="CQ36" s="381" t="str">
        <f>IF('各会計、関係団体の財政状況及び健全化判断比率'!BS9="","",'各会計、関係団体の財政状況及び健全化判断比率'!BS9)</f>
        <v>財団法人佐世保観光コンベンション協会</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f>IF(E37="","",C36+1)</f>
        <v>4</v>
      </c>
      <c r="D37" s="380"/>
      <c r="E37" s="381" t="str">
        <f>IF('各会計、関係団体の財政状況及び健全化判断比率'!B10="","",'各会計、関係団体の財政状況及び健全化判断比率'!B10)</f>
        <v>土地取得事業特別会計</v>
      </c>
      <c r="F37" s="381"/>
      <c r="G37" s="381"/>
      <c r="H37" s="381"/>
      <c r="I37" s="381"/>
      <c r="J37" s="381"/>
      <c r="K37" s="381"/>
      <c r="L37" s="381"/>
      <c r="M37" s="381"/>
      <c r="N37" s="381"/>
      <c r="O37" s="381"/>
      <c r="P37" s="381"/>
      <c r="Q37" s="381"/>
      <c r="R37" s="381"/>
      <c r="S37" s="381"/>
      <c r="T37" s="175"/>
      <c r="U37" s="380">
        <f t="shared" si="4"/>
        <v>10</v>
      </c>
      <c r="V37" s="380"/>
      <c r="W37" s="381" t="str">
        <f>IF('各会計、関係団体の財政状況及び健全化判断比率'!B31="","",'各会計、関係団体の財政状況及び健全化判断比率'!B31)</f>
        <v>競輪事業特別会計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f t="shared" si="1"/>
        <v>16</v>
      </c>
      <c r="BF37" s="380"/>
      <c r="BG37" s="381" t="str">
        <f>IF('各会計、関係団体の財政状況及び健全化判断比率'!B37="","",'各会計、関係団体の財政状況及び健全化判断比率'!B37)</f>
        <v>港湾整備事業特別会計</v>
      </c>
      <c r="BH37" s="381"/>
      <c r="BI37" s="381"/>
      <c r="BJ37" s="381"/>
      <c r="BK37" s="381"/>
      <c r="BL37" s="381"/>
      <c r="BM37" s="381"/>
      <c r="BN37" s="381"/>
      <c r="BO37" s="381"/>
      <c r="BP37" s="381"/>
      <c r="BQ37" s="381"/>
      <c r="BR37" s="381"/>
      <c r="BS37" s="381"/>
      <c r="BT37" s="381"/>
      <c r="BU37" s="381"/>
      <c r="BV37" s="175"/>
      <c r="BW37" s="380">
        <f t="shared" si="2"/>
        <v>22</v>
      </c>
      <c r="BX37" s="380"/>
      <c r="BY37" s="381" t="str">
        <f>IF('各会計、関係団体の財政状況及び健全化判断比率'!B71="","",'各会計、関係団体の財政状況及び健全化判断比率'!B71)</f>
        <v>長崎県市町村総合事務組合（市町村会館管理事業特別会計）</v>
      </c>
      <c r="BZ37" s="381"/>
      <c r="CA37" s="381"/>
      <c r="CB37" s="381"/>
      <c r="CC37" s="381"/>
      <c r="CD37" s="381"/>
      <c r="CE37" s="381"/>
      <c r="CF37" s="381"/>
      <c r="CG37" s="381"/>
      <c r="CH37" s="381"/>
      <c r="CI37" s="381"/>
      <c r="CJ37" s="381"/>
      <c r="CK37" s="381"/>
      <c r="CL37" s="381"/>
      <c r="CM37" s="381"/>
      <c r="CN37" s="175"/>
      <c r="CO37" s="380">
        <f t="shared" si="3"/>
        <v>30</v>
      </c>
      <c r="CP37" s="380"/>
      <c r="CQ37" s="381" t="str">
        <f>IF('各会計、関係団体の財政状況及び健全化判断比率'!BS10="","",'各会計、関係団体の財政状況及び健全化判断比率'!BS10)</f>
        <v>させぼパール・シー株式会社</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f t="shared" ref="C38:C43" si="5">IF(E38="","",C37+1)</f>
        <v>5</v>
      </c>
      <c r="D38" s="380"/>
      <c r="E38" s="381" t="str">
        <f>IF('各会計、関係団体の財政状況及び健全化判断比率'!B11="","",'各会計、関係団体の財政状況及び健全化判断比率'!B11)</f>
        <v>母子父子寡婦福祉資金貸付事業特別会計</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f t="shared" si="1"/>
        <v>17</v>
      </c>
      <c r="BF38" s="380"/>
      <c r="BG38" s="381" t="str">
        <f>IF('各会計、関係団体の財政状況及び健全化判断比率'!B38="","",'各会計、関係団体の財政状況及び健全化判断比率'!B38)</f>
        <v>工業団地整備事業特別会計</v>
      </c>
      <c r="BH38" s="381"/>
      <c r="BI38" s="381"/>
      <c r="BJ38" s="381"/>
      <c r="BK38" s="381"/>
      <c r="BL38" s="381"/>
      <c r="BM38" s="381"/>
      <c r="BN38" s="381"/>
      <c r="BO38" s="381"/>
      <c r="BP38" s="381"/>
      <c r="BQ38" s="381"/>
      <c r="BR38" s="381"/>
      <c r="BS38" s="381"/>
      <c r="BT38" s="381"/>
      <c r="BU38" s="381"/>
      <c r="BV38" s="175"/>
      <c r="BW38" s="380">
        <f t="shared" si="2"/>
        <v>23</v>
      </c>
      <c r="BX38" s="380"/>
      <c r="BY38" s="381" t="str">
        <f>IF('各会計、関係団体の財政状況及び健全化判断比率'!B72="","",'各会計、関係団体の財政状況及び健全化判断比率'!B72)</f>
        <v>長崎県市町村総合事務組合（市町村会館馬町別館管理事業特別会計）</v>
      </c>
      <c r="BZ38" s="381"/>
      <c r="CA38" s="381"/>
      <c r="CB38" s="381"/>
      <c r="CC38" s="381"/>
      <c r="CD38" s="381"/>
      <c r="CE38" s="381"/>
      <c r="CF38" s="381"/>
      <c r="CG38" s="381"/>
      <c r="CH38" s="381"/>
      <c r="CI38" s="381"/>
      <c r="CJ38" s="381"/>
      <c r="CK38" s="381"/>
      <c r="CL38" s="381"/>
      <c r="CM38" s="381"/>
      <c r="CN38" s="175"/>
      <c r="CO38" s="380">
        <f t="shared" si="3"/>
        <v>31</v>
      </c>
      <c r="CP38" s="380"/>
      <c r="CQ38" s="381" t="str">
        <f>IF('各会計、関係団体の財政状況及び健全化判断比率'!BS11="","",'各会計、関係団体の財政状況及び健全化判断比率'!BS11)</f>
        <v>公益財団法人佐世保市スポーツ協会</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f t="shared" si="5"/>
        <v>6</v>
      </c>
      <c r="D39" s="380"/>
      <c r="E39" s="381" t="str">
        <f>IF('各会計、関係団体の財政状況及び健全化判断比率'!B12="","",'各会計、関係団体の財政状況及び健全化判断比率'!B12)</f>
        <v>病院資金貸付事業特別会計</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f t="shared" si="1"/>
        <v>18</v>
      </c>
      <c r="BF39" s="380"/>
      <c r="BG39" s="381" t="str">
        <f>IF('各会計、関係団体の財政状況及び健全化判断比率'!B39="","",'各会計、関係団体の財政状況及び健全化判断比率'!B39)</f>
        <v>臨海土地造成事業特別会計</v>
      </c>
      <c r="BH39" s="381"/>
      <c r="BI39" s="381"/>
      <c r="BJ39" s="381"/>
      <c r="BK39" s="381"/>
      <c r="BL39" s="381"/>
      <c r="BM39" s="381"/>
      <c r="BN39" s="381"/>
      <c r="BO39" s="381"/>
      <c r="BP39" s="381"/>
      <c r="BQ39" s="381"/>
      <c r="BR39" s="381"/>
      <c r="BS39" s="381"/>
      <c r="BT39" s="381"/>
      <c r="BU39" s="381"/>
      <c r="BV39" s="175"/>
      <c r="BW39" s="380">
        <f t="shared" si="2"/>
        <v>24</v>
      </c>
      <c r="BX39" s="380"/>
      <c r="BY39" s="381" t="str">
        <f>IF('各会計、関係団体の財政状況及び健全化判断比率'!B73="","",'各会計、関係団体の財政状況及び健全化判断比率'!B73)</f>
        <v>長崎県市町村総合事務組合（公平委員会事業特別会計）</v>
      </c>
      <c r="BZ39" s="381"/>
      <c r="CA39" s="381"/>
      <c r="CB39" s="381"/>
      <c r="CC39" s="381"/>
      <c r="CD39" s="381"/>
      <c r="CE39" s="381"/>
      <c r="CF39" s="381"/>
      <c r="CG39" s="381"/>
      <c r="CH39" s="381"/>
      <c r="CI39" s="381"/>
      <c r="CJ39" s="381"/>
      <c r="CK39" s="381"/>
      <c r="CL39" s="381"/>
      <c r="CM39" s="381"/>
      <c r="CN39" s="175"/>
      <c r="CO39" s="380">
        <f t="shared" si="3"/>
        <v>32</v>
      </c>
      <c r="CP39" s="380"/>
      <c r="CQ39" s="381" t="str">
        <f>IF('各会計、関係団体の財政状況及び健全化判断比率'!BS12="","",'各会計、関係団体の財政状況及び健全化判断比率'!BS12)</f>
        <v>世知原温泉株式会社</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25</v>
      </c>
      <c r="BX40" s="380"/>
      <c r="BY40" s="381" t="str">
        <f>IF('各会計、関係団体の財政状況及び健全化判断比率'!B74="","",'各会計、関係団体の財政状況及び健全化判断比率'!B74)</f>
        <v>長崎県市町村総合事務組合（行政不服審査会事業特別会計）</v>
      </c>
      <c r="BZ40" s="381"/>
      <c r="CA40" s="381"/>
      <c r="CB40" s="381"/>
      <c r="CC40" s="381"/>
      <c r="CD40" s="381"/>
      <c r="CE40" s="381"/>
      <c r="CF40" s="381"/>
      <c r="CG40" s="381"/>
      <c r="CH40" s="381"/>
      <c r="CI40" s="381"/>
      <c r="CJ40" s="381"/>
      <c r="CK40" s="381"/>
      <c r="CL40" s="381"/>
      <c r="CM40" s="381"/>
      <c r="CN40" s="175"/>
      <c r="CO40" s="380">
        <f t="shared" si="3"/>
        <v>33</v>
      </c>
      <c r="CP40" s="380"/>
      <c r="CQ40" s="381" t="str">
        <f>IF('各会計、関係団体の財政状況及び健全化判断比率'!BS13="","",'各会計、関係団体の財政状況及び健全化判断比率'!BS13)</f>
        <v>宇久観光バス株式会社</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26</v>
      </c>
      <c r="BX41" s="380"/>
      <c r="BY41" s="381" t="str">
        <f>IF('各会計、関係団体の財政状況及び健全化判断比率'!B75="","",'各会計、関係団体の財政状況及び健全化判断比率'!B75)</f>
        <v>長崎県市町村総合事務組合（交通災害共済事業特別会計）</v>
      </c>
      <c r="BZ41" s="381"/>
      <c r="CA41" s="381"/>
      <c r="CB41" s="381"/>
      <c r="CC41" s="381"/>
      <c r="CD41" s="381"/>
      <c r="CE41" s="381"/>
      <c r="CF41" s="381"/>
      <c r="CG41" s="381"/>
      <c r="CH41" s="381"/>
      <c r="CI41" s="381"/>
      <c r="CJ41" s="381"/>
      <c r="CK41" s="381"/>
      <c r="CL41" s="381"/>
      <c r="CM41" s="381"/>
      <c r="CN41" s="175"/>
      <c r="CO41" s="380">
        <f t="shared" si="3"/>
        <v>34</v>
      </c>
      <c r="CP41" s="380"/>
      <c r="CQ41" s="381" t="str">
        <f>IF('各会計、関係団体の財政状況及び健全化判断比率'!BS14="","",'各会計、関係団体の財政状況及び健全化判断比率'!BS14)</f>
        <v>させぼバス株式会社</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f t="shared" si="3"/>
        <v>35</v>
      </c>
      <c r="CP42" s="380"/>
      <c r="CQ42" s="381" t="str">
        <f>IF('各会計、関係団体の財政状況及び健全化判断比率'!BS15="","",'各会計、関係団体の財政状況及び健全化判断比率'!BS15)</f>
        <v>地方独立行政法人　北松中央病院</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f t="shared" si="3"/>
        <v>36</v>
      </c>
      <c r="CP43" s="380"/>
      <c r="CQ43" s="381" t="str">
        <f>IF('各会計、関係団体の財政状況及び健全化判断比率'!BS16="","",'各会計、関係団体の財政状況及び健全化判断比率'!BS16)</f>
        <v>財団法人佐世保市学校給食会</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4OJlaEWZ6lndmxYdhtbqflAaHT1ARqsgiWAEyzOcQ+w6rQ9+ipMoD3FhI5ESofLgz/CFjvDLuoZj3U/+Fw9UOw==" saltValue="hADpEAFqdXvP2IwoXGrrS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6"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537</v>
      </c>
      <c r="G33" s="29" t="s">
        <v>538</v>
      </c>
      <c r="H33" s="29" t="s">
        <v>539</v>
      </c>
      <c r="I33" s="29" t="s">
        <v>540</v>
      </c>
      <c r="J33" s="30" t="s">
        <v>541</v>
      </c>
      <c r="K33" s="22"/>
      <c r="L33" s="22"/>
      <c r="M33" s="22"/>
      <c r="N33" s="22"/>
      <c r="O33" s="22"/>
      <c r="P33" s="22"/>
    </row>
    <row r="34" spans="1:16" ht="39" customHeight="1" x14ac:dyDescent="0.15">
      <c r="A34" s="22"/>
      <c r="B34" s="31"/>
      <c r="C34" s="1162" t="s">
        <v>544</v>
      </c>
      <c r="D34" s="1162"/>
      <c r="E34" s="1163"/>
      <c r="F34" s="32">
        <v>7.09</v>
      </c>
      <c r="G34" s="33">
        <v>7.06</v>
      </c>
      <c r="H34" s="33">
        <v>6.71</v>
      </c>
      <c r="I34" s="33">
        <v>6.51</v>
      </c>
      <c r="J34" s="34">
        <v>6.17</v>
      </c>
      <c r="K34" s="22"/>
      <c r="L34" s="22"/>
      <c r="M34" s="22"/>
      <c r="N34" s="22"/>
      <c r="O34" s="22"/>
      <c r="P34" s="22"/>
    </row>
    <row r="35" spans="1:16" ht="39" customHeight="1" x14ac:dyDescent="0.15">
      <c r="A35" s="22"/>
      <c r="B35" s="35"/>
      <c r="C35" s="1158" t="s">
        <v>545</v>
      </c>
      <c r="D35" s="1158"/>
      <c r="E35" s="1159"/>
      <c r="F35" s="36">
        <v>4.75</v>
      </c>
      <c r="G35" s="37">
        <v>6.77</v>
      </c>
      <c r="H35" s="37">
        <v>6.82</v>
      </c>
      <c r="I35" s="37">
        <v>6.89</v>
      </c>
      <c r="J35" s="38">
        <v>5.0599999999999996</v>
      </c>
      <c r="K35" s="22"/>
      <c r="L35" s="22"/>
      <c r="M35" s="22"/>
      <c r="N35" s="22"/>
      <c r="O35" s="22"/>
      <c r="P35" s="22"/>
    </row>
    <row r="36" spans="1:16" ht="39" customHeight="1" x14ac:dyDescent="0.15">
      <c r="A36" s="22"/>
      <c r="B36" s="35"/>
      <c r="C36" s="1158" t="s">
        <v>546</v>
      </c>
      <c r="D36" s="1158"/>
      <c r="E36" s="1159"/>
      <c r="F36" s="36">
        <v>4.8</v>
      </c>
      <c r="G36" s="37">
        <v>4.72</v>
      </c>
      <c r="H36" s="37">
        <v>4.75</v>
      </c>
      <c r="I36" s="37">
        <v>4.74</v>
      </c>
      <c r="J36" s="38">
        <v>4.83</v>
      </c>
      <c r="K36" s="22"/>
      <c r="L36" s="22"/>
      <c r="M36" s="22"/>
      <c r="N36" s="22"/>
      <c r="O36" s="22"/>
      <c r="P36" s="22"/>
    </row>
    <row r="37" spans="1:16" ht="39" customHeight="1" x14ac:dyDescent="0.15">
      <c r="A37" s="22"/>
      <c r="B37" s="35"/>
      <c r="C37" s="1158" t="s">
        <v>547</v>
      </c>
      <c r="D37" s="1158"/>
      <c r="E37" s="1159"/>
      <c r="F37" s="36">
        <v>0.68</v>
      </c>
      <c r="G37" s="37">
        <v>0.86</v>
      </c>
      <c r="H37" s="37">
        <v>0.61</v>
      </c>
      <c r="I37" s="37">
        <v>0.53</v>
      </c>
      <c r="J37" s="38">
        <v>0.87</v>
      </c>
      <c r="K37" s="22"/>
      <c r="L37" s="22"/>
      <c r="M37" s="22"/>
      <c r="N37" s="22"/>
      <c r="O37" s="22"/>
      <c r="P37" s="22"/>
    </row>
    <row r="38" spans="1:16" ht="39" customHeight="1" x14ac:dyDescent="0.15">
      <c r="A38" s="22"/>
      <c r="B38" s="35"/>
      <c r="C38" s="1158" t="s">
        <v>548</v>
      </c>
      <c r="D38" s="1158"/>
      <c r="E38" s="1159"/>
      <c r="F38" s="36">
        <v>0.7</v>
      </c>
      <c r="G38" s="37">
        <v>0.6</v>
      </c>
      <c r="H38" s="37">
        <v>0.59</v>
      </c>
      <c r="I38" s="37">
        <v>0.6</v>
      </c>
      <c r="J38" s="38">
        <v>0.6</v>
      </c>
      <c r="K38" s="22"/>
      <c r="L38" s="22"/>
      <c r="M38" s="22"/>
      <c r="N38" s="22"/>
      <c r="O38" s="22"/>
      <c r="P38" s="22"/>
    </row>
    <row r="39" spans="1:16" ht="39" customHeight="1" x14ac:dyDescent="0.15">
      <c r="A39" s="22"/>
      <c r="B39" s="35"/>
      <c r="C39" s="1158" t="s">
        <v>549</v>
      </c>
      <c r="D39" s="1158"/>
      <c r="E39" s="1159"/>
      <c r="F39" s="36">
        <v>0.52</v>
      </c>
      <c r="G39" s="37">
        <v>1.03</v>
      </c>
      <c r="H39" s="37">
        <v>0.91</v>
      </c>
      <c r="I39" s="37">
        <v>0.61</v>
      </c>
      <c r="J39" s="38">
        <v>0.43</v>
      </c>
      <c r="K39" s="22"/>
      <c r="L39" s="22"/>
      <c r="M39" s="22"/>
      <c r="N39" s="22"/>
      <c r="O39" s="22"/>
      <c r="P39" s="22"/>
    </row>
    <row r="40" spans="1:16" ht="39" customHeight="1" x14ac:dyDescent="0.15">
      <c r="A40" s="22"/>
      <c r="B40" s="35"/>
      <c r="C40" s="1158" t="s">
        <v>550</v>
      </c>
      <c r="D40" s="1158"/>
      <c r="E40" s="1159"/>
      <c r="F40" s="36">
        <v>0.28000000000000003</v>
      </c>
      <c r="G40" s="37">
        <v>0.72</v>
      </c>
      <c r="H40" s="37">
        <v>0.68</v>
      </c>
      <c r="I40" s="37">
        <v>0.23</v>
      </c>
      <c r="J40" s="38">
        <v>0.31</v>
      </c>
      <c r="K40" s="22"/>
      <c r="L40" s="22"/>
      <c r="M40" s="22"/>
      <c r="N40" s="22"/>
      <c r="O40" s="22"/>
      <c r="P40" s="22"/>
    </row>
    <row r="41" spans="1:16" ht="39" customHeight="1" x14ac:dyDescent="0.15">
      <c r="A41" s="22"/>
      <c r="B41" s="35"/>
      <c r="C41" s="1158" t="s">
        <v>551</v>
      </c>
      <c r="D41" s="1158"/>
      <c r="E41" s="1159"/>
      <c r="F41" s="36">
        <v>0.1</v>
      </c>
      <c r="G41" s="37">
        <v>0.1</v>
      </c>
      <c r="H41" s="37">
        <v>0.1</v>
      </c>
      <c r="I41" s="37">
        <v>0.11</v>
      </c>
      <c r="J41" s="38">
        <v>0.12</v>
      </c>
      <c r="K41" s="22"/>
      <c r="L41" s="22"/>
      <c r="M41" s="22"/>
      <c r="N41" s="22"/>
      <c r="O41" s="22"/>
      <c r="P41" s="22"/>
    </row>
    <row r="42" spans="1:16" ht="39" customHeight="1" x14ac:dyDescent="0.15">
      <c r="A42" s="22"/>
      <c r="B42" s="39"/>
      <c r="C42" s="1158" t="s">
        <v>552</v>
      </c>
      <c r="D42" s="1158"/>
      <c r="E42" s="1159"/>
      <c r="F42" s="36" t="s">
        <v>497</v>
      </c>
      <c r="G42" s="37" t="s">
        <v>497</v>
      </c>
      <c r="H42" s="37" t="s">
        <v>497</v>
      </c>
      <c r="I42" s="37" t="s">
        <v>497</v>
      </c>
      <c r="J42" s="38" t="s">
        <v>497</v>
      </c>
      <c r="K42" s="22"/>
      <c r="L42" s="22"/>
      <c r="M42" s="22"/>
      <c r="N42" s="22"/>
      <c r="O42" s="22"/>
      <c r="P42" s="22"/>
    </row>
    <row r="43" spans="1:16" ht="39" customHeight="1" thickBot="1" x14ac:dyDescent="0.2">
      <c r="A43" s="22"/>
      <c r="B43" s="40"/>
      <c r="C43" s="1160" t="s">
        <v>553</v>
      </c>
      <c r="D43" s="1160"/>
      <c r="E43" s="1161"/>
      <c r="F43" s="41">
        <v>0.3</v>
      </c>
      <c r="G43" s="42">
        <v>0.5</v>
      </c>
      <c r="H43" s="42">
        <v>0.65</v>
      </c>
      <c r="I43" s="42">
        <v>0.69</v>
      </c>
      <c r="J43" s="43">
        <v>0.25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4DjAT62GeOVWCwX/NRNkNlo1+hwiOcOtddarswUl6v334nOjsmTqOskGrxqiJ936ItCacVcGnTE5f8d0HYpGg==" saltValue="teoWieul/1It/6Opb9W0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4" zoomScale="90" zoomScaleNormal="9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537</v>
      </c>
      <c r="L44" s="54" t="s">
        <v>538</v>
      </c>
      <c r="M44" s="54" t="s">
        <v>539</v>
      </c>
      <c r="N44" s="54" t="s">
        <v>540</v>
      </c>
      <c r="O44" s="55" t="s">
        <v>541</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11369</v>
      </c>
      <c r="L45" s="58">
        <v>11250</v>
      </c>
      <c r="M45" s="58">
        <v>11871</v>
      </c>
      <c r="N45" s="58">
        <v>11824</v>
      </c>
      <c r="O45" s="59">
        <v>11648</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497</v>
      </c>
      <c r="L46" s="62" t="s">
        <v>497</v>
      </c>
      <c r="M46" s="62" t="s">
        <v>497</v>
      </c>
      <c r="N46" s="62" t="s">
        <v>497</v>
      </c>
      <c r="O46" s="63" t="s">
        <v>497</v>
      </c>
      <c r="P46" s="46"/>
      <c r="Q46" s="46"/>
      <c r="R46" s="46"/>
      <c r="S46" s="46"/>
      <c r="T46" s="46"/>
      <c r="U46" s="46"/>
    </row>
    <row r="47" spans="1:21" ht="30.75" customHeight="1" x14ac:dyDescent="0.15">
      <c r="A47" s="46"/>
      <c r="B47" s="1189"/>
      <c r="C47" s="1190"/>
      <c r="D47" s="60"/>
      <c r="E47" s="1166" t="s">
        <v>12</v>
      </c>
      <c r="F47" s="1166"/>
      <c r="G47" s="1166"/>
      <c r="H47" s="1166"/>
      <c r="I47" s="1166"/>
      <c r="J47" s="1167"/>
      <c r="K47" s="61">
        <v>143</v>
      </c>
      <c r="L47" s="62">
        <v>143</v>
      </c>
      <c r="M47" s="62">
        <v>143</v>
      </c>
      <c r="N47" s="62">
        <v>143</v>
      </c>
      <c r="O47" s="63">
        <v>143</v>
      </c>
      <c r="P47" s="46"/>
      <c r="Q47" s="46"/>
      <c r="R47" s="46"/>
      <c r="S47" s="46"/>
      <c r="T47" s="46"/>
      <c r="U47" s="46"/>
    </row>
    <row r="48" spans="1:21" ht="30.75" customHeight="1" x14ac:dyDescent="0.15">
      <c r="A48" s="46"/>
      <c r="B48" s="1189"/>
      <c r="C48" s="1190"/>
      <c r="D48" s="60"/>
      <c r="E48" s="1166" t="s">
        <v>13</v>
      </c>
      <c r="F48" s="1166"/>
      <c r="G48" s="1166"/>
      <c r="H48" s="1166"/>
      <c r="I48" s="1166"/>
      <c r="J48" s="1167"/>
      <c r="K48" s="61">
        <v>2238</v>
      </c>
      <c r="L48" s="62">
        <v>2021</v>
      </c>
      <c r="M48" s="62">
        <v>1861</v>
      </c>
      <c r="N48" s="62">
        <v>1778</v>
      </c>
      <c r="O48" s="63">
        <v>1798</v>
      </c>
      <c r="P48" s="46"/>
      <c r="Q48" s="46"/>
      <c r="R48" s="46"/>
      <c r="S48" s="46"/>
      <c r="T48" s="46"/>
      <c r="U48" s="46"/>
    </row>
    <row r="49" spans="1:21" ht="30.75" customHeight="1" x14ac:dyDescent="0.15">
      <c r="A49" s="46"/>
      <c r="B49" s="1189"/>
      <c r="C49" s="1190"/>
      <c r="D49" s="60"/>
      <c r="E49" s="1166" t="s">
        <v>14</v>
      </c>
      <c r="F49" s="1166"/>
      <c r="G49" s="1166"/>
      <c r="H49" s="1166"/>
      <c r="I49" s="1166"/>
      <c r="J49" s="1167"/>
      <c r="K49" s="61" t="s">
        <v>497</v>
      </c>
      <c r="L49" s="62" t="s">
        <v>497</v>
      </c>
      <c r="M49" s="62" t="s">
        <v>497</v>
      </c>
      <c r="N49" s="62" t="s">
        <v>497</v>
      </c>
      <c r="O49" s="63" t="s">
        <v>497</v>
      </c>
      <c r="P49" s="46"/>
      <c r="Q49" s="46"/>
      <c r="R49" s="46"/>
      <c r="S49" s="46"/>
      <c r="T49" s="46"/>
      <c r="U49" s="46"/>
    </row>
    <row r="50" spans="1:21" ht="30.75" customHeight="1" x14ac:dyDescent="0.15">
      <c r="A50" s="46"/>
      <c r="B50" s="1189"/>
      <c r="C50" s="1190"/>
      <c r="D50" s="60"/>
      <c r="E50" s="1166" t="s">
        <v>15</v>
      </c>
      <c r="F50" s="1166"/>
      <c r="G50" s="1166"/>
      <c r="H50" s="1166"/>
      <c r="I50" s="1166"/>
      <c r="J50" s="1167"/>
      <c r="K50" s="61">
        <v>33</v>
      </c>
      <c r="L50" s="62">
        <v>28</v>
      </c>
      <c r="M50" s="62">
        <v>22</v>
      </c>
      <c r="N50" s="62">
        <v>21</v>
      </c>
      <c r="O50" s="63">
        <v>18</v>
      </c>
      <c r="P50" s="46"/>
      <c r="Q50" s="46"/>
      <c r="R50" s="46"/>
      <c r="S50" s="46"/>
      <c r="T50" s="46"/>
      <c r="U50" s="46"/>
    </row>
    <row r="51" spans="1:21" ht="30.75" customHeight="1" x14ac:dyDescent="0.15">
      <c r="A51" s="46"/>
      <c r="B51" s="1191"/>
      <c r="C51" s="1192"/>
      <c r="D51" s="64"/>
      <c r="E51" s="1166" t="s">
        <v>16</v>
      </c>
      <c r="F51" s="1166"/>
      <c r="G51" s="1166"/>
      <c r="H51" s="1166"/>
      <c r="I51" s="1166"/>
      <c r="J51" s="1167"/>
      <c r="K51" s="61">
        <v>0</v>
      </c>
      <c r="L51" s="62">
        <v>0</v>
      </c>
      <c r="M51" s="62" t="s">
        <v>497</v>
      </c>
      <c r="N51" s="62" t="s">
        <v>497</v>
      </c>
      <c r="O51" s="63" t="s">
        <v>497</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11280</v>
      </c>
      <c r="L52" s="62">
        <v>11583</v>
      </c>
      <c r="M52" s="62">
        <v>11203</v>
      </c>
      <c r="N52" s="62">
        <v>10881</v>
      </c>
      <c r="O52" s="63">
        <v>10433</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2503</v>
      </c>
      <c r="L53" s="67">
        <v>1859</v>
      </c>
      <c r="M53" s="67">
        <v>2694</v>
      </c>
      <c r="N53" s="67">
        <v>2885</v>
      </c>
      <c r="O53" s="68">
        <v>3174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554</v>
      </c>
      <c r="L57" s="79" t="s">
        <v>555</v>
      </c>
      <c r="M57" s="79" t="s">
        <v>556</v>
      </c>
      <c r="N57" s="79" t="s">
        <v>557</v>
      </c>
      <c r="O57" s="80" t="s">
        <v>558</v>
      </c>
      <c r="P57" s="46"/>
      <c r="Q57" s="46"/>
      <c r="R57" s="46"/>
      <c r="S57" s="46"/>
      <c r="T57" s="46"/>
      <c r="U57" s="46"/>
    </row>
    <row r="58" spans="1:21" ht="31.5" customHeight="1" x14ac:dyDescent="0.15">
      <c r="B58" s="1172" t="s">
        <v>24</v>
      </c>
      <c r="C58" s="1173"/>
      <c r="D58" s="1178" t="s">
        <v>25</v>
      </c>
      <c r="E58" s="1179"/>
      <c r="F58" s="1179"/>
      <c r="G58" s="1179"/>
      <c r="H58" s="1179"/>
      <c r="I58" s="1179"/>
      <c r="J58" s="1180"/>
      <c r="K58" s="81">
        <v>0</v>
      </c>
      <c r="L58" s="82">
        <v>0</v>
      </c>
      <c r="M58" s="82">
        <v>0</v>
      </c>
      <c r="N58" s="82">
        <v>0</v>
      </c>
      <c r="O58" s="83">
        <v>0</v>
      </c>
    </row>
    <row r="59" spans="1:21" ht="31.5" customHeight="1" x14ac:dyDescent="0.15">
      <c r="B59" s="1174"/>
      <c r="C59" s="1175"/>
      <c r="D59" s="1181" t="s">
        <v>26</v>
      </c>
      <c r="E59" s="1182"/>
      <c r="F59" s="1182"/>
      <c r="G59" s="1182"/>
      <c r="H59" s="1182"/>
      <c r="I59" s="1182"/>
      <c r="J59" s="1183"/>
      <c r="K59" s="84">
        <v>3508</v>
      </c>
      <c r="L59" s="85">
        <v>3447</v>
      </c>
      <c r="M59" s="85">
        <v>3386</v>
      </c>
      <c r="N59" s="85">
        <v>3324</v>
      </c>
      <c r="O59" s="86">
        <v>3261</v>
      </c>
    </row>
    <row r="60" spans="1:21" ht="31.5" customHeight="1" thickBot="1" x14ac:dyDescent="0.2">
      <c r="B60" s="1176"/>
      <c r="C60" s="1177"/>
      <c r="D60" s="1184" t="s">
        <v>27</v>
      </c>
      <c r="E60" s="1185"/>
      <c r="F60" s="1185"/>
      <c r="G60" s="1185"/>
      <c r="H60" s="1185"/>
      <c r="I60" s="1185"/>
      <c r="J60" s="1186"/>
      <c r="K60" s="87">
        <v>1027</v>
      </c>
      <c r="L60" s="88">
        <v>1170</v>
      </c>
      <c r="M60" s="88">
        <v>1313</v>
      </c>
      <c r="N60" s="88">
        <v>1457</v>
      </c>
      <c r="O60" s="89">
        <v>1600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Dakqo7lPPJjjMm0d3nBY0wnFppjJDCXPUhv9kDMg8ZlEkHapcbq3ioqjeGvR7TfhvmLFhReLrtLeaiWr8oG3Q==" saltValue="nF7GJL3rzcciZAs0wPVA6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6" zoomScale="90" zoomScaleNormal="9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537</v>
      </c>
      <c r="J40" s="101" t="s">
        <v>538</v>
      </c>
      <c r="K40" s="101" t="s">
        <v>539</v>
      </c>
      <c r="L40" s="101" t="s">
        <v>540</v>
      </c>
      <c r="M40" s="102" t="s">
        <v>541</v>
      </c>
    </row>
    <row r="41" spans="2:13" ht="27.75" customHeight="1" x14ac:dyDescent="0.15">
      <c r="B41" s="1207" t="s">
        <v>30</v>
      </c>
      <c r="C41" s="1208"/>
      <c r="D41" s="103"/>
      <c r="E41" s="1209" t="s">
        <v>31</v>
      </c>
      <c r="F41" s="1209"/>
      <c r="G41" s="1209"/>
      <c r="H41" s="1210"/>
      <c r="I41" s="342">
        <v>116645</v>
      </c>
      <c r="J41" s="343">
        <v>114203</v>
      </c>
      <c r="K41" s="343">
        <v>112936</v>
      </c>
      <c r="L41" s="343">
        <v>110301</v>
      </c>
      <c r="M41" s="344">
        <v>106683</v>
      </c>
    </row>
    <row r="42" spans="2:13" ht="27.75" customHeight="1" x14ac:dyDescent="0.15">
      <c r="B42" s="1197"/>
      <c r="C42" s="1198"/>
      <c r="D42" s="104"/>
      <c r="E42" s="1201" t="s">
        <v>32</v>
      </c>
      <c r="F42" s="1201"/>
      <c r="G42" s="1201"/>
      <c r="H42" s="1202"/>
      <c r="I42" s="345" t="s">
        <v>497</v>
      </c>
      <c r="J42" s="346">
        <v>1312</v>
      </c>
      <c r="K42" s="346">
        <v>880</v>
      </c>
      <c r="L42" s="346">
        <v>838</v>
      </c>
      <c r="M42" s="347">
        <v>812</v>
      </c>
    </row>
    <row r="43" spans="2:13" ht="27.75" customHeight="1" x14ac:dyDescent="0.15">
      <c r="B43" s="1197"/>
      <c r="C43" s="1198"/>
      <c r="D43" s="104"/>
      <c r="E43" s="1201" t="s">
        <v>33</v>
      </c>
      <c r="F43" s="1201"/>
      <c r="G43" s="1201"/>
      <c r="H43" s="1202"/>
      <c r="I43" s="345">
        <v>25565</v>
      </c>
      <c r="J43" s="346">
        <v>26030</v>
      </c>
      <c r="K43" s="346">
        <v>26134</v>
      </c>
      <c r="L43" s="346">
        <v>27274</v>
      </c>
      <c r="M43" s="347">
        <v>27370</v>
      </c>
    </row>
    <row r="44" spans="2:13" ht="27.75" customHeight="1" x14ac:dyDescent="0.15">
      <c r="B44" s="1197"/>
      <c r="C44" s="1198"/>
      <c r="D44" s="104"/>
      <c r="E44" s="1201" t="s">
        <v>34</v>
      </c>
      <c r="F44" s="1201"/>
      <c r="G44" s="1201"/>
      <c r="H44" s="1202"/>
      <c r="I44" s="345" t="s">
        <v>497</v>
      </c>
      <c r="J44" s="346" t="s">
        <v>497</v>
      </c>
      <c r="K44" s="346" t="s">
        <v>497</v>
      </c>
      <c r="L44" s="346" t="s">
        <v>497</v>
      </c>
      <c r="M44" s="347" t="s">
        <v>497</v>
      </c>
    </row>
    <row r="45" spans="2:13" ht="27.75" customHeight="1" x14ac:dyDescent="0.15">
      <c r="B45" s="1197"/>
      <c r="C45" s="1198"/>
      <c r="D45" s="104"/>
      <c r="E45" s="1201" t="s">
        <v>35</v>
      </c>
      <c r="F45" s="1201"/>
      <c r="G45" s="1201"/>
      <c r="H45" s="1202"/>
      <c r="I45" s="345">
        <v>14006</v>
      </c>
      <c r="J45" s="346">
        <v>13454</v>
      </c>
      <c r="K45" s="346">
        <v>12360</v>
      </c>
      <c r="L45" s="346">
        <v>12152</v>
      </c>
      <c r="M45" s="347">
        <v>12115</v>
      </c>
    </row>
    <row r="46" spans="2:13" ht="27.75" customHeight="1" x14ac:dyDescent="0.15">
      <c r="B46" s="1197"/>
      <c r="C46" s="1198"/>
      <c r="D46" s="105"/>
      <c r="E46" s="1201" t="s">
        <v>36</v>
      </c>
      <c r="F46" s="1201"/>
      <c r="G46" s="1201"/>
      <c r="H46" s="1202"/>
      <c r="I46" s="345">
        <v>90</v>
      </c>
      <c r="J46" s="346">
        <v>108</v>
      </c>
      <c r="K46" s="346">
        <v>111</v>
      </c>
      <c r="L46" s="346">
        <v>124</v>
      </c>
      <c r="M46" s="347">
        <v>141</v>
      </c>
    </row>
    <row r="47" spans="2:13" ht="27.75" customHeight="1" x14ac:dyDescent="0.15">
      <c r="B47" s="1197"/>
      <c r="C47" s="1198"/>
      <c r="D47" s="106"/>
      <c r="E47" s="1211" t="s">
        <v>37</v>
      </c>
      <c r="F47" s="1212"/>
      <c r="G47" s="1212"/>
      <c r="H47" s="1213"/>
      <c r="I47" s="345" t="s">
        <v>497</v>
      </c>
      <c r="J47" s="346" t="s">
        <v>497</v>
      </c>
      <c r="K47" s="346" t="s">
        <v>497</v>
      </c>
      <c r="L47" s="346" t="s">
        <v>497</v>
      </c>
      <c r="M47" s="347" t="s">
        <v>497</v>
      </c>
    </row>
    <row r="48" spans="2:13" ht="27.75" customHeight="1" x14ac:dyDescent="0.15">
      <c r="B48" s="1197"/>
      <c r="C48" s="1198"/>
      <c r="D48" s="104"/>
      <c r="E48" s="1201" t="s">
        <v>38</v>
      </c>
      <c r="F48" s="1201"/>
      <c r="G48" s="1201"/>
      <c r="H48" s="1202"/>
      <c r="I48" s="345" t="s">
        <v>497</v>
      </c>
      <c r="J48" s="346" t="s">
        <v>497</v>
      </c>
      <c r="K48" s="346" t="s">
        <v>497</v>
      </c>
      <c r="L48" s="346" t="s">
        <v>497</v>
      </c>
      <c r="M48" s="347" t="s">
        <v>497</v>
      </c>
    </row>
    <row r="49" spans="2:13" ht="27.75" customHeight="1" x14ac:dyDescent="0.15">
      <c r="B49" s="1199"/>
      <c r="C49" s="1200"/>
      <c r="D49" s="104"/>
      <c r="E49" s="1201" t="s">
        <v>39</v>
      </c>
      <c r="F49" s="1201"/>
      <c r="G49" s="1201"/>
      <c r="H49" s="1202"/>
      <c r="I49" s="345" t="s">
        <v>497</v>
      </c>
      <c r="J49" s="346" t="s">
        <v>497</v>
      </c>
      <c r="K49" s="346" t="s">
        <v>497</v>
      </c>
      <c r="L49" s="346" t="s">
        <v>497</v>
      </c>
      <c r="M49" s="347" t="s">
        <v>497</v>
      </c>
    </row>
    <row r="50" spans="2:13" ht="27.75" customHeight="1" x14ac:dyDescent="0.15">
      <c r="B50" s="1195" t="s">
        <v>40</v>
      </c>
      <c r="C50" s="1196"/>
      <c r="D50" s="107"/>
      <c r="E50" s="1201" t="s">
        <v>41</v>
      </c>
      <c r="F50" s="1201"/>
      <c r="G50" s="1201"/>
      <c r="H50" s="1202"/>
      <c r="I50" s="345">
        <v>28564</v>
      </c>
      <c r="J50" s="346">
        <v>28198</v>
      </c>
      <c r="K50" s="346">
        <v>30993</v>
      </c>
      <c r="L50" s="346">
        <v>30964</v>
      </c>
      <c r="M50" s="347">
        <v>29794</v>
      </c>
    </row>
    <row r="51" spans="2:13" ht="27.75" customHeight="1" x14ac:dyDescent="0.15">
      <c r="B51" s="1197"/>
      <c r="C51" s="1198"/>
      <c r="D51" s="104"/>
      <c r="E51" s="1201" t="s">
        <v>42</v>
      </c>
      <c r="F51" s="1201"/>
      <c r="G51" s="1201"/>
      <c r="H51" s="1202"/>
      <c r="I51" s="345">
        <v>34903</v>
      </c>
      <c r="J51" s="346">
        <v>34681</v>
      </c>
      <c r="K51" s="346">
        <v>36392</v>
      </c>
      <c r="L51" s="346">
        <v>37006</v>
      </c>
      <c r="M51" s="347">
        <v>37996</v>
      </c>
    </row>
    <row r="52" spans="2:13" ht="27.75" customHeight="1" x14ac:dyDescent="0.15">
      <c r="B52" s="1199"/>
      <c r="C52" s="1200"/>
      <c r="D52" s="104"/>
      <c r="E52" s="1201" t="s">
        <v>43</v>
      </c>
      <c r="F52" s="1201"/>
      <c r="G52" s="1201"/>
      <c r="H52" s="1202"/>
      <c r="I52" s="345">
        <v>93393</v>
      </c>
      <c r="J52" s="346">
        <v>92553</v>
      </c>
      <c r="K52" s="346">
        <v>91448</v>
      </c>
      <c r="L52" s="346">
        <v>88427</v>
      </c>
      <c r="M52" s="347">
        <v>85478</v>
      </c>
    </row>
    <row r="53" spans="2:13" ht="27.75" customHeight="1" thickBot="1" x14ac:dyDescent="0.2">
      <c r="B53" s="1203" t="s">
        <v>19</v>
      </c>
      <c r="C53" s="1204"/>
      <c r="D53" s="108"/>
      <c r="E53" s="1205" t="s">
        <v>44</v>
      </c>
      <c r="F53" s="1205"/>
      <c r="G53" s="1205"/>
      <c r="H53" s="1206"/>
      <c r="I53" s="348">
        <v>-556</v>
      </c>
      <c r="J53" s="349">
        <v>-325</v>
      </c>
      <c r="K53" s="349">
        <v>-6411</v>
      </c>
      <c r="L53" s="349">
        <v>-5708</v>
      </c>
      <c r="M53" s="350">
        <v>-6148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Pv1k9MGb505VC5aAj/3hY5Kq4TgRbXiQF+4d4UCDoslZVYPIdBSOpQwmId4BDW4rg7Vdo1AoEaoSfKLZmt8Bmg==" saltValue="snNAq7UxFTS43itsw4f+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15"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539</v>
      </c>
      <c r="G54" s="117" t="s">
        <v>540</v>
      </c>
      <c r="H54" s="118" t="s">
        <v>541</v>
      </c>
    </row>
    <row r="55" spans="2:8" ht="52.5" customHeight="1" x14ac:dyDescent="0.15">
      <c r="B55" s="119"/>
      <c r="C55" s="1222" t="s">
        <v>46</v>
      </c>
      <c r="D55" s="1222"/>
      <c r="E55" s="1223"/>
      <c r="F55" s="120">
        <v>6729</v>
      </c>
      <c r="G55" s="120">
        <v>6334</v>
      </c>
      <c r="H55" s="121">
        <v>6381</v>
      </c>
    </row>
    <row r="56" spans="2:8" ht="52.5" customHeight="1" x14ac:dyDescent="0.15">
      <c r="B56" s="122"/>
      <c r="C56" s="1224" t="s">
        <v>47</v>
      </c>
      <c r="D56" s="1224"/>
      <c r="E56" s="1225"/>
      <c r="F56" s="123">
        <v>3324</v>
      </c>
      <c r="G56" s="123">
        <v>3261</v>
      </c>
      <c r="H56" s="124">
        <v>3236</v>
      </c>
    </row>
    <row r="57" spans="2:8" ht="53.25" customHeight="1" x14ac:dyDescent="0.15">
      <c r="B57" s="122"/>
      <c r="C57" s="1226" t="s">
        <v>48</v>
      </c>
      <c r="D57" s="1226"/>
      <c r="E57" s="1227"/>
      <c r="F57" s="125">
        <v>13118</v>
      </c>
      <c r="G57" s="125">
        <v>12953</v>
      </c>
      <c r="H57" s="126">
        <v>12932</v>
      </c>
    </row>
    <row r="58" spans="2:8" ht="45.75" customHeight="1" x14ac:dyDescent="0.15">
      <c r="B58" s="127"/>
      <c r="C58" s="1214" t="s">
        <v>583</v>
      </c>
      <c r="D58" s="1215"/>
      <c r="E58" s="1216"/>
      <c r="F58" s="128">
        <v>4217</v>
      </c>
      <c r="G58" s="128">
        <v>3910</v>
      </c>
      <c r="H58" s="129">
        <v>3769</v>
      </c>
    </row>
    <row r="59" spans="2:8" ht="45.75" customHeight="1" x14ac:dyDescent="0.15">
      <c r="B59" s="127"/>
      <c r="C59" s="1214" t="s">
        <v>584</v>
      </c>
      <c r="D59" s="1215"/>
      <c r="E59" s="1216"/>
      <c r="F59" s="128">
        <v>2715</v>
      </c>
      <c r="G59" s="128">
        <v>2957</v>
      </c>
      <c r="H59" s="129">
        <v>3310</v>
      </c>
    </row>
    <row r="60" spans="2:8" ht="45.75" customHeight="1" x14ac:dyDescent="0.15">
      <c r="B60" s="127"/>
      <c r="C60" s="1214" t="s">
        <v>585</v>
      </c>
      <c r="D60" s="1215"/>
      <c r="E60" s="1216"/>
      <c r="F60" s="128">
        <v>1739</v>
      </c>
      <c r="G60" s="128">
        <v>1565</v>
      </c>
      <c r="H60" s="129">
        <v>1316</v>
      </c>
    </row>
    <row r="61" spans="2:8" ht="45.75" customHeight="1" x14ac:dyDescent="0.15">
      <c r="B61" s="127"/>
      <c r="C61" s="1214" t="s">
        <v>586</v>
      </c>
      <c r="D61" s="1215"/>
      <c r="E61" s="1216"/>
      <c r="F61" s="128">
        <v>1129</v>
      </c>
      <c r="G61" s="128">
        <v>1190</v>
      </c>
      <c r="H61" s="129">
        <v>1248</v>
      </c>
    </row>
    <row r="62" spans="2:8" ht="45.75" customHeight="1" thickBot="1" x14ac:dyDescent="0.2">
      <c r="B62" s="130"/>
      <c r="C62" s="1217" t="s">
        <v>587</v>
      </c>
      <c r="D62" s="1218"/>
      <c r="E62" s="1219"/>
      <c r="F62" s="131">
        <v>760</v>
      </c>
      <c r="G62" s="131">
        <v>770</v>
      </c>
      <c r="H62" s="132">
        <v>780</v>
      </c>
    </row>
    <row r="63" spans="2:8" ht="52.5" customHeight="1" thickBot="1" x14ac:dyDescent="0.2">
      <c r="B63" s="133"/>
      <c r="C63" s="1220" t="s">
        <v>49</v>
      </c>
      <c r="D63" s="1220"/>
      <c r="E63" s="1221"/>
      <c r="F63" s="134">
        <v>23170</v>
      </c>
      <c r="G63" s="134">
        <v>22548</v>
      </c>
      <c r="H63" s="135">
        <v>22549</v>
      </c>
    </row>
    <row r="64" spans="2:8" x14ac:dyDescent="0.15"/>
  </sheetData>
  <sheetProtection algorithmName="SHA-512" hashValue="AC4V5K52SyabRs5CnlZ1HNzF6tMr/Z9dFw4/B8OhFwYet/11Uxs7eAA6mlHbGuTgNkQD0S6IjDukDOra1bd2hw==" saltValue="MKTysorhEiP8MNWLuWhm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C20B1-FE75-42EC-956E-B55A2F4F5FD4}">
  <sheetPr>
    <pageSetUpPr fitToPage="1"/>
  </sheetPr>
  <dimension ref="A1:DE85"/>
  <sheetViews>
    <sheetView showGridLines="0" topLeftCell="I1" zoomScale="90" zoomScaleNormal="90" zoomScaleSheetLayoutView="55" workbookViewId="0"/>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76"/>
      <c r="B1" s="375"/>
      <c r="DD1" s="255"/>
      <c r="DE1" s="255"/>
    </row>
    <row r="2" spans="1:109"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5"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5"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5"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5"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5"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5"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5"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5"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5"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5"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5"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5" x14ac:dyDescent="0.1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5" x14ac:dyDescent="0.1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5" x14ac:dyDescent="0.1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5" x14ac:dyDescent="0.1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x14ac:dyDescent="0.15">
      <c r="DD19" s="255"/>
      <c r="DE19" s="255"/>
    </row>
    <row r="20" spans="1:109" ht="13.5" x14ac:dyDescent="0.15">
      <c r="DD20" s="255"/>
      <c r="DE20" s="255"/>
    </row>
    <row r="21" spans="1:109" ht="17.25" customHeight="1" x14ac:dyDescent="0.1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364"/>
      <c r="DD40" s="364"/>
      <c r="DE40" s="255"/>
    </row>
    <row r="41" spans="2:109" ht="17.25" x14ac:dyDescent="0.15">
      <c r="B41" s="256" t="s">
        <v>603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361"/>
      <c r="I42" s="360"/>
      <c r="J42" s="360"/>
      <c r="K42" s="360"/>
      <c r="AM42" s="361"/>
      <c r="AN42" s="361" t="s">
        <v>599</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15">
      <c r="B43" s="259"/>
      <c r="AN43" s="1240" t="s">
        <v>602</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5"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5"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5"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5"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5" x14ac:dyDescent="0.1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x14ac:dyDescent="0.15">
      <c r="B49" s="259"/>
      <c r="AN49" s="255" t="s">
        <v>597</v>
      </c>
    </row>
    <row r="50" spans="1:109" ht="13.5" x14ac:dyDescent="0.15">
      <c r="B50" s="259"/>
      <c r="G50" s="1234"/>
      <c r="H50" s="1234"/>
      <c r="I50" s="1234"/>
      <c r="J50" s="1234"/>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0" t="s">
        <v>537</v>
      </c>
      <c r="BQ50" s="1230"/>
      <c r="BR50" s="1230"/>
      <c r="BS50" s="1230"/>
      <c r="BT50" s="1230"/>
      <c r="BU50" s="1230"/>
      <c r="BV50" s="1230"/>
      <c r="BW50" s="1230"/>
      <c r="BX50" s="1230" t="s">
        <v>538</v>
      </c>
      <c r="BY50" s="1230"/>
      <c r="BZ50" s="1230"/>
      <c r="CA50" s="1230"/>
      <c r="CB50" s="1230"/>
      <c r="CC50" s="1230"/>
      <c r="CD50" s="1230"/>
      <c r="CE50" s="1230"/>
      <c r="CF50" s="1230" t="s">
        <v>539</v>
      </c>
      <c r="CG50" s="1230"/>
      <c r="CH50" s="1230"/>
      <c r="CI50" s="1230"/>
      <c r="CJ50" s="1230"/>
      <c r="CK50" s="1230"/>
      <c r="CL50" s="1230"/>
      <c r="CM50" s="1230"/>
      <c r="CN50" s="1230" t="s">
        <v>540</v>
      </c>
      <c r="CO50" s="1230"/>
      <c r="CP50" s="1230"/>
      <c r="CQ50" s="1230"/>
      <c r="CR50" s="1230"/>
      <c r="CS50" s="1230"/>
      <c r="CT50" s="1230"/>
      <c r="CU50" s="1230"/>
      <c r="CV50" s="1230" t="s">
        <v>541</v>
      </c>
      <c r="CW50" s="1230"/>
      <c r="CX50" s="1230"/>
      <c r="CY50" s="1230"/>
      <c r="CZ50" s="1230"/>
      <c r="DA50" s="1230"/>
      <c r="DB50" s="1230"/>
      <c r="DC50" s="1230"/>
    </row>
    <row r="51" spans="1:109" ht="13.5" customHeight="1" x14ac:dyDescent="0.15">
      <c r="B51" s="259"/>
      <c r="G51" s="1239"/>
      <c r="H51" s="1239"/>
      <c r="I51" s="1249"/>
      <c r="J51" s="1249"/>
      <c r="K51" s="1235"/>
      <c r="L51" s="1235"/>
      <c r="M51" s="1235"/>
      <c r="N51" s="1235"/>
      <c r="AM51" s="352"/>
      <c r="AN51" s="1231" t="s">
        <v>596</v>
      </c>
      <c r="AO51" s="1231"/>
      <c r="AP51" s="1231"/>
      <c r="AQ51" s="1231"/>
      <c r="AR51" s="1231"/>
      <c r="AS51" s="1231"/>
      <c r="AT51" s="1231"/>
      <c r="AU51" s="1231"/>
      <c r="AV51" s="1231"/>
      <c r="AW51" s="1231"/>
      <c r="AX51" s="1231"/>
      <c r="AY51" s="1231"/>
      <c r="AZ51" s="1231"/>
      <c r="BA51" s="1231"/>
      <c r="BB51" s="1231" t="s">
        <v>594</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5" x14ac:dyDescent="0.15">
      <c r="B52" s="259"/>
      <c r="G52" s="1239"/>
      <c r="H52" s="1239"/>
      <c r="I52" s="1249"/>
      <c r="J52" s="1249"/>
      <c r="K52" s="1235"/>
      <c r="L52" s="1235"/>
      <c r="M52" s="1235"/>
      <c r="N52" s="1235"/>
      <c r="AM52" s="352"/>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5" x14ac:dyDescent="0.15">
      <c r="A53" s="360"/>
      <c r="B53" s="259"/>
      <c r="G53" s="1239"/>
      <c r="H53" s="1239"/>
      <c r="I53" s="1234"/>
      <c r="J53" s="1234"/>
      <c r="K53" s="1235"/>
      <c r="L53" s="1235"/>
      <c r="M53" s="1235"/>
      <c r="N53" s="1235"/>
      <c r="AM53" s="352"/>
      <c r="AN53" s="1231"/>
      <c r="AO53" s="1231"/>
      <c r="AP53" s="1231"/>
      <c r="AQ53" s="1231"/>
      <c r="AR53" s="1231"/>
      <c r="AS53" s="1231"/>
      <c r="AT53" s="1231"/>
      <c r="AU53" s="1231"/>
      <c r="AV53" s="1231"/>
      <c r="AW53" s="1231"/>
      <c r="AX53" s="1231"/>
      <c r="AY53" s="1231"/>
      <c r="AZ53" s="1231"/>
      <c r="BA53" s="1231"/>
      <c r="BB53" s="1231" t="s">
        <v>601</v>
      </c>
      <c r="BC53" s="1231"/>
      <c r="BD53" s="1231"/>
      <c r="BE53" s="1231"/>
      <c r="BF53" s="1231"/>
      <c r="BG53" s="1231"/>
      <c r="BH53" s="1231"/>
      <c r="BI53" s="1231"/>
      <c r="BJ53" s="1231"/>
      <c r="BK53" s="1231"/>
      <c r="BL53" s="1231"/>
      <c r="BM53" s="1231"/>
      <c r="BN53" s="1231"/>
      <c r="BO53" s="1231"/>
      <c r="BP53" s="1228">
        <v>62.9</v>
      </c>
      <c r="BQ53" s="1228"/>
      <c r="BR53" s="1228"/>
      <c r="BS53" s="1228"/>
      <c r="BT53" s="1228"/>
      <c r="BU53" s="1228"/>
      <c r="BV53" s="1228"/>
      <c r="BW53" s="1228"/>
      <c r="BX53" s="1228">
        <v>64</v>
      </c>
      <c r="BY53" s="1228"/>
      <c r="BZ53" s="1228"/>
      <c r="CA53" s="1228"/>
      <c r="CB53" s="1228"/>
      <c r="CC53" s="1228"/>
      <c r="CD53" s="1228"/>
      <c r="CE53" s="1228"/>
      <c r="CF53" s="1228">
        <v>65.5</v>
      </c>
      <c r="CG53" s="1228"/>
      <c r="CH53" s="1228"/>
      <c r="CI53" s="1228"/>
      <c r="CJ53" s="1228"/>
      <c r="CK53" s="1228"/>
      <c r="CL53" s="1228"/>
      <c r="CM53" s="1228"/>
      <c r="CN53" s="1228">
        <v>66.900000000000006</v>
      </c>
      <c r="CO53" s="1228"/>
      <c r="CP53" s="1228"/>
      <c r="CQ53" s="1228"/>
      <c r="CR53" s="1228"/>
      <c r="CS53" s="1228"/>
      <c r="CT53" s="1228"/>
      <c r="CU53" s="1228"/>
      <c r="CV53" s="1228">
        <v>65.900000000000006</v>
      </c>
      <c r="CW53" s="1228"/>
      <c r="CX53" s="1228"/>
      <c r="CY53" s="1228"/>
      <c r="CZ53" s="1228"/>
      <c r="DA53" s="1228"/>
      <c r="DB53" s="1228"/>
      <c r="DC53" s="1228"/>
    </row>
    <row r="54" spans="1:109" ht="13.5" x14ac:dyDescent="0.15">
      <c r="A54" s="360"/>
      <c r="B54" s="259"/>
      <c r="G54" s="1239"/>
      <c r="H54" s="1239"/>
      <c r="I54" s="1234"/>
      <c r="J54" s="1234"/>
      <c r="K54" s="1235"/>
      <c r="L54" s="1235"/>
      <c r="M54" s="1235"/>
      <c r="N54" s="1235"/>
      <c r="AM54" s="352"/>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5" x14ac:dyDescent="0.15">
      <c r="A55" s="360"/>
      <c r="B55" s="259"/>
      <c r="G55" s="1234"/>
      <c r="H55" s="1234"/>
      <c r="I55" s="1234"/>
      <c r="J55" s="1234"/>
      <c r="K55" s="1235"/>
      <c r="L55" s="1235"/>
      <c r="M55" s="1235"/>
      <c r="N55" s="1235"/>
      <c r="AN55" s="1230" t="s">
        <v>595</v>
      </c>
      <c r="AO55" s="1230"/>
      <c r="AP55" s="1230"/>
      <c r="AQ55" s="1230"/>
      <c r="AR55" s="1230"/>
      <c r="AS55" s="1230"/>
      <c r="AT55" s="1230"/>
      <c r="AU55" s="1230"/>
      <c r="AV55" s="1230"/>
      <c r="AW55" s="1230"/>
      <c r="AX55" s="1230"/>
      <c r="AY55" s="1230"/>
      <c r="AZ55" s="1230"/>
      <c r="BA55" s="1230"/>
      <c r="BB55" s="1231" t="s">
        <v>594</v>
      </c>
      <c r="BC55" s="1231"/>
      <c r="BD55" s="1231"/>
      <c r="BE55" s="1231"/>
      <c r="BF55" s="1231"/>
      <c r="BG55" s="1231"/>
      <c r="BH55" s="1231"/>
      <c r="BI55" s="1231"/>
      <c r="BJ55" s="1231"/>
      <c r="BK55" s="1231"/>
      <c r="BL55" s="1231"/>
      <c r="BM55" s="1231"/>
      <c r="BN55" s="1231"/>
      <c r="BO55" s="1231"/>
      <c r="BP55" s="1228">
        <v>33.9</v>
      </c>
      <c r="BQ55" s="1228"/>
      <c r="BR55" s="1228"/>
      <c r="BS55" s="1228"/>
      <c r="BT55" s="1228"/>
      <c r="BU55" s="1228"/>
      <c r="BV55" s="1228"/>
      <c r="BW55" s="1228"/>
      <c r="BX55" s="1228">
        <v>31.5</v>
      </c>
      <c r="BY55" s="1228"/>
      <c r="BZ55" s="1228"/>
      <c r="CA55" s="1228"/>
      <c r="CB55" s="1228"/>
      <c r="CC55" s="1228"/>
      <c r="CD55" s="1228"/>
      <c r="CE55" s="1228"/>
      <c r="CF55" s="1228">
        <v>23.4</v>
      </c>
      <c r="CG55" s="1228"/>
      <c r="CH55" s="1228"/>
      <c r="CI55" s="1228"/>
      <c r="CJ55" s="1228"/>
      <c r="CK55" s="1228"/>
      <c r="CL55" s="1228"/>
      <c r="CM55" s="1228"/>
      <c r="CN55" s="1228">
        <v>18.2</v>
      </c>
      <c r="CO55" s="1228"/>
      <c r="CP55" s="1228"/>
      <c r="CQ55" s="1228"/>
      <c r="CR55" s="1228"/>
      <c r="CS55" s="1228"/>
      <c r="CT55" s="1228"/>
      <c r="CU55" s="1228"/>
      <c r="CV55" s="1228">
        <v>17.100000000000001</v>
      </c>
      <c r="CW55" s="1228"/>
      <c r="CX55" s="1228"/>
      <c r="CY55" s="1228"/>
      <c r="CZ55" s="1228"/>
      <c r="DA55" s="1228"/>
      <c r="DB55" s="1228"/>
      <c r="DC55" s="1228"/>
    </row>
    <row r="56" spans="1:109" ht="13.5" x14ac:dyDescent="0.15">
      <c r="A56" s="360"/>
      <c r="B56" s="259"/>
      <c r="G56" s="1234"/>
      <c r="H56" s="1234"/>
      <c r="I56" s="1234"/>
      <c r="J56" s="1234"/>
      <c r="K56" s="1235"/>
      <c r="L56" s="1235"/>
      <c r="M56" s="1235"/>
      <c r="N56" s="1235"/>
      <c r="AN56" s="1230"/>
      <c r="AO56" s="1230"/>
      <c r="AP56" s="1230"/>
      <c r="AQ56" s="1230"/>
      <c r="AR56" s="1230"/>
      <c r="AS56" s="1230"/>
      <c r="AT56" s="1230"/>
      <c r="AU56" s="1230"/>
      <c r="AV56" s="1230"/>
      <c r="AW56" s="1230"/>
      <c r="AX56" s="1230"/>
      <c r="AY56" s="1230"/>
      <c r="AZ56" s="1230"/>
      <c r="BA56" s="1230"/>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5" x14ac:dyDescent="0.15">
      <c r="B57" s="365"/>
      <c r="G57" s="1234"/>
      <c r="H57" s="1234"/>
      <c r="I57" s="1232"/>
      <c r="J57" s="1232"/>
      <c r="K57" s="1235"/>
      <c r="L57" s="1235"/>
      <c r="M57" s="1235"/>
      <c r="N57" s="1235"/>
      <c r="AM57" s="255"/>
      <c r="AN57" s="1230"/>
      <c r="AO57" s="1230"/>
      <c r="AP57" s="1230"/>
      <c r="AQ57" s="1230"/>
      <c r="AR57" s="1230"/>
      <c r="AS57" s="1230"/>
      <c r="AT57" s="1230"/>
      <c r="AU57" s="1230"/>
      <c r="AV57" s="1230"/>
      <c r="AW57" s="1230"/>
      <c r="AX57" s="1230"/>
      <c r="AY57" s="1230"/>
      <c r="AZ57" s="1230"/>
      <c r="BA57" s="1230"/>
      <c r="BB57" s="1231" t="s">
        <v>601</v>
      </c>
      <c r="BC57" s="1231"/>
      <c r="BD57" s="1231"/>
      <c r="BE57" s="1231"/>
      <c r="BF57" s="1231"/>
      <c r="BG57" s="1231"/>
      <c r="BH57" s="1231"/>
      <c r="BI57" s="1231"/>
      <c r="BJ57" s="1231"/>
      <c r="BK57" s="1231"/>
      <c r="BL57" s="1231"/>
      <c r="BM57" s="1231"/>
      <c r="BN57" s="1231"/>
      <c r="BO57" s="1231"/>
      <c r="BP57" s="1228">
        <v>61.8</v>
      </c>
      <c r="BQ57" s="1228"/>
      <c r="BR57" s="1228"/>
      <c r="BS57" s="1228"/>
      <c r="BT57" s="1228"/>
      <c r="BU57" s="1228"/>
      <c r="BV57" s="1228"/>
      <c r="BW57" s="1228"/>
      <c r="BX57" s="1228">
        <v>62.9</v>
      </c>
      <c r="BY57" s="1228"/>
      <c r="BZ57" s="1228"/>
      <c r="CA57" s="1228"/>
      <c r="CB57" s="1228"/>
      <c r="CC57" s="1228"/>
      <c r="CD57" s="1228"/>
      <c r="CE57" s="1228"/>
      <c r="CF57" s="1228">
        <v>63.9</v>
      </c>
      <c r="CG57" s="1228"/>
      <c r="CH57" s="1228"/>
      <c r="CI57" s="1228"/>
      <c r="CJ57" s="1228"/>
      <c r="CK57" s="1228"/>
      <c r="CL57" s="1228"/>
      <c r="CM57" s="1228"/>
      <c r="CN57" s="1228">
        <v>64.900000000000006</v>
      </c>
      <c r="CO57" s="1228"/>
      <c r="CP57" s="1228"/>
      <c r="CQ57" s="1228"/>
      <c r="CR57" s="1228"/>
      <c r="CS57" s="1228"/>
      <c r="CT57" s="1228"/>
      <c r="CU57" s="1228"/>
      <c r="CV57" s="1228">
        <v>65.8</v>
      </c>
      <c r="CW57" s="1228"/>
      <c r="CX57" s="1228"/>
      <c r="CY57" s="1228"/>
      <c r="CZ57" s="1228"/>
      <c r="DA57" s="1228"/>
      <c r="DB57" s="1228"/>
      <c r="DC57" s="1228"/>
      <c r="DD57" s="370"/>
      <c r="DE57" s="365"/>
    </row>
    <row r="58" spans="1:109" s="360" customFormat="1" ht="13.5" x14ac:dyDescent="0.15">
      <c r="A58" s="255"/>
      <c r="B58" s="365"/>
      <c r="G58" s="1234"/>
      <c r="H58" s="1234"/>
      <c r="I58" s="1232"/>
      <c r="J58" s="1232"/>
      <c r="K58" s="1235"/>
      <c r="L58" s="1235"/>
      <c r="M58" s="1235"/>
      <c r="N58" s="1235"/>
      <c r="AM58" s="255"/>
      <c r="AN58" s="1230"/>
      <c r="AO58" s="1230"/>
      <c r="AP58" s="1230"/>
      <c r="AQ58" s="1230"/>
      <c r="AR58" s="1230"/>
      <c r="AS58" s="1230"/>
      <c r="AT58" s="1230"/>
      <c r="AU58" s="1230"/>
      <c r="AV58" s="1230"/>
      <c r="AW58" s="1230"/>
      <c r="AX58" s="1230"/>
      <c r="AY58" s="1230"/>
      <c r="AZ58" s="1230"/>
      <c r="BA58" s="1230"/>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5" x14ac:dyDescent="0.1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x14ac:dyDescent="0.1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x14ac:dyDescent="0.1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x14ac:dyDescent="0.1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x14ac:dyDescent="0.15">
      <c r="B63" s="312" t="s">
        <v>600</v>
      </c>
    </row>
    <row r="64" spans="1:109" ht="13.5" x14ac:dyDescent="0.15">
      <c r="B64" s="259"/>
      <c r="G64" s="361"/>
      <c r="I64" s="363"/>
      <c r="J64" s="363"/>
      <c r="K64" s="363"/>
      <c r="L64" s="363"/>
      <c r="M64" s="363"/>
      <c r="N64" s="362"/>
      <c r="AM64" s="361"/>
      <c r="AN64" s="361" t="s">
        <v>599</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x14ac:dyDescent="0.15">
      <c r="B65" s="259"/>
      <c r="AN65" s="1240" t="s">
        <v>598</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5"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5"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5"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5"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5" x14ac:dyDescent="0.1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5" x14ac:dyDescent="0.15">
      <c r="B71" s="259"/>
      <c r="G71" s="355"/>
      <c r="I71" s="358"/>
      <c r="J71" s="357"/>
      <c r="K71" s="357"/>
      <c r="L71" s="356"/>
      <c r="M71" s="357"/>
      <c r="N71" s="356"/>
      <c r="AM71" s="355"/>
      <c r="AN71" s="255" t="s">
        <v>597</v>
      </c>
    </row>
    <row r="72" spans="2:107" ht="13.5" x14ac:dyDescent="0.15">
      <c r="B72" s="259"/>
      <c r="G72" s="1234"/>
      <c r="H72" s="1234"/>
      <c r="I72" s="1234"/>
      <c r="J72" s="1234"/>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0" t="s">
        <v>537</v>
      </c>
      <c r="BQ72" s="1230"/>
      <c r="BR72" s="1230"/>
      <c r="BS72" s="1230"/>
      <c r="BT72" s="1230"/>
      <c r="BU72" s="1230"/>
      <c r="BV72" s="1230"/>
      <c r="BW72" s="1230"/>
      <c r="BX72" s="1230" t="s">
        <v>538</v>
      </c>
      <c r="BY72" s="1230"/>
      <c r="BZ72" s="1230"/>
      <c r="CA72" s="1230"/>
      <c r="CB72" s="1230"/>
      <c r="CC72" s="1230"/>
      <c r="CD72" s="1230"/>
      <c r="CE72" s="1230"/>
      <c r="CF72" s="1230" t="s">
        <v>539</v>
      </c>
      <c r="CG72" s="1230"/>
      <c r="CH72" s="1230"/>
      <c r="CI72" s="1230"/>
      <c r="CJ72" s="1230"/>
      <c r="CK72" s="1230"/>
      <c r="CL72" s="1230"/>
      <c r="CM72" s="1230"/>
      <c r="CN72" s="1230" t="s">
        <v>540</v>
      </c>
      <c r="CO72" s="1230"/>
      <c r="CP72" s="1230"/>
      <c r="CQ72" s="1230"/>
      <c r="CR72" s="1230"/>
      <c r="CS72" s="1230"/>
      <c r="CT72" s="1230"/>
      <c r="CU72" s="1230"/>
      <c r="CV72" s="1230" t="s">
        <v>541</v>
      </c>
      <c r="CW72" s="1230"/>
      <c r="CX72" s="1230"/>
      <c r="CY72" s="1230"/>
      <c r="CZ72" s="1230"/>
      <c r="DA72" s="1230"/>
      <c r="DB72" s="1230"/>
      <c r="DC72" s="1230"/>
    </row>
    <row r="73" spans="2:107" ht="13.5" x14ac:dyDescent="0.15">
      <c r="B73" s="259"/>
      <c r="G73" s="1239"/>
      <c r="H73" s="1239"/>
      <c r="I73" s="1239"/>
      <c r="J73" s="1239"/>
      <c r="K73" s="1229"/>
      <c r="L73" s="1229"/>
      <c r="M73" s="1229"/>
      <c r="N73" s="1229"/>
      <c r="AM73" s="352"/>
      <c r="AN73" s="1231" t="s">
        <v>596</v>
      </c>
      <c r="AO73" s="1231"/>
      <c r="AP73" s="1231"/>
      <c r="AQ73" s="1231"/>
      <c r="AR73" s="1231"/>
      <c r="AS73" s="1231"/>
      <c r="AT73" s="1231"/>
      <c r="AU73" s="1231"/>
      <c r="AV73" s="1231"/>
      <c r="AW73" s="1231"/>
      <c r="AX73" s="1231"/>
      <c r="AY73" s="1231"/>
      <c r="AZ73" s="1231"/>
      <c r="BA73" s="1231"/>
      <c r="BB73" s="1231" t="s">
        <v>594</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5" x14ac:dyDescent="0.15">
      <c r="B74" s="259"/>
      <c r="G74" s="1239"/>
      <c r="H74" s="1239"/>
      <c r="I74" s="1239"/>
      <c r="J74" s="1239"/>
      <c r="K74" s="1229"/>
      <c r="L74" s="1229"/>
      <c r="M74" s="1229"/>
      <c r="N74" s="1229"/>
      <c r="AM74" s="352"/>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5" x14ac:dyDescent="0.15">
      <c r="B75" s="259"/>
      <c r="G75" s="1239"/>
      <c r="H75" s="1239"/>
      <c r="I75" s="1234"/>
      <c r="J75" s="1234"/>
      <c r="K75" s="1235"/>
      <c r="L75" s="1235"/>
      <c r="M75" s="1235"/>
      <c r="N75" s="1235"/>
      <c r="AM75" s="352"/>
      <c r="AN75" s="1231"/>
      <c r="AO75" s="1231"/>
      <c r="AP75" s="1231"/>
      <c r="AQ75" s="1231"/>
      <c r="AR75" s="1231"/>
      <c r="AS75" s="1231"/>
      <c r="AT75" s="1231"/>
      <c r="AU75" s="1231"/>
      <c r="AV75" s="1231"/>
      <c r="AW75" s="1231"/>
      <c r="AX75" s="1231"/>
      <c r="AY75" s="1231"/>
      <c r="AZ75" s="1231"/>
      <c r="BA75" s="1231"/>
      <c r="BB75" s="1231" t="s">
        <v>593</v>
      </c>
      <c r="BC75" s="1231"/>
      <c r="BD75" s="1231"/>
      <c r="BE75" s="1231"/>
      <c r="BF75" s="1231"/>
      <c r="BG75" s="1231"/>
      <c r="BH75" s="1231"/>
      <c r="BI75" s="1231"/>
      <c r="BJ75" s="1231"/>
      <c r="BK75" s="1231"/>
      <c r="BL75" s="1231"/>
      <c r="BM75" s="1231"/>
      <c r="BN75" s="1231"/>
      <c r="BO75" s="1231"/>
      <c r="BP75" s="1228">
        <v>4.5</v>
      </c>
      <c r="BQ75" s="1228"/>
      <c r="BR75" s="1228"/>
      <c r="BS75" s="1228"/>
      <c r="BT75" s="1228"/>
      <c r="BU75" s="1228"/>
      <c r="BV75" s="1228"/>
      <c r="BW75" s="1228"/>
      <c r="BX75" s="1228">
        <v>4.3</v>
      </c>
      <c r="BY75" s="1228"/>
      <c r="BZ75" s="1228"/>
      <c r="CA75" s="1228"/>
      <c r="CB75" s="1228"/>
      <c r="CC75" s="1228"/>
      <c r="CD75" s="1228"/>
      <c r="CE75" s="1228"/>
      <c r="CF75" s="1228">
        <v>4.5</v>
      </c>
      <c r="CG75" s="1228"/>
      <c r="CH75" s="1228"/>
      <c r="CI75" s="1228"/>
      <c r="CJ75" s="1228"/>
      <c r="CK75" s="1228"/>
      <c r="CL75" s="1228"/>
      <c r="CM75" s="1228"/>
      <c r="CN75" s="1228">
        <v>4.7</v>
      </c>
      <c r="CO75" s="1228"/>
      <c r="CP75" s="1228"/>
      <c r="CQ75" s="1228"/>
      <c r="CR75" s="1228"/>
      <c r="CS75" s="1228"/>
      <c r="CT75" s="1228"/>
      <c r="CU75" s="1228"/>
      <c r="CV75" s="1228">
        <v>5.5</v>
      </c>
      <c r="CW75" s="1228"/>
      <c r="CX75" s="1228"/>
      <c r="CY75" s="1228"/>
      <c r="CZ75" s="1228"/>
      <c r="DA75" s="1228"/>
      <c r="DB75" s="1228"/>
      <c r="DC75" s="1228"/>
    </row>
    <row r="76" spans="2:107" ht="13.5" x14ac:dyDescent="0.15">
      <c r="B76" s="259"/>
      <c r="G76" s="1239"/>
      <c r="H76" s="1239"/>
      <c r="I76" s="1234"/>
      <c r="J76" s="1234"/>
      <c r="K76" s="1235"/>
      <c r="L76" s="1235"/>
      <c r="M76" s="1235"/>
      <c r="N76" s="1235"/>
      <c r="AM76" s="352"/>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5" x14ac:dyDescent="0.15">
      <c r="B77" s="259"/>
      <c r="G77" s="1234"/>
      <c r="H77" s="1234"/>
      <c r="I77" s="1234"/>
      <c r="J77" s="1234"/>
      <c r="K77" s="1229"/>
      <c r="L77" s="1229"/>
      <c r="M77" s="1229"/>
      <c r="N77" s="1229"/>
      <c r="AN77" s="1230" t="s">
        <v>595</v>
      </c>
      <c r="AO77" s="1230"/>
      <c r="AP77" s="1230"/>
      <c r="AQ77" s="1230"/>
      <c r="AR77" s="1230"/>
      <c r="AS77" s="1230"/>
      <c r="AT77" s="1230"/>
      <c r="AU77" s="1230"/>
      <c r="AV77" s="1230"/>
      <c r="AW77" s="1230"/>
      <c r="AX77" s="1230"/>
      <c r="AY77" s="1230"/>
      <c r="AZ77" s="1230"/>
      <c r="BA77" s="1230"/>
      <c r="BB77" s="1231" t="s">
        <v>594</v>
      </c>
      <c r="BC77" s="1231"/>
      <c r="BD77" s="1231"/>
      <c r="BE77" s="1231"/>
      <c r="BF77" s="1231"/>
      <c r="BG77" s="1231"/>
      <c r="BH77" s="1231"/>
      <c r="BI77" s="1231"/>
      <c r="BJ77" s="1231"/>
      <c r="BK77" s="1231"/>
      <c r="BL77" s="1231"/>
      <c r="BM77" s="1231"/>
      <c r="BN77" s="1231"/>
      <c r="BO77" s="1231"/>
      <c r="BP77" s="1228">
        <v>33.9</v>
      </c>
      <c r="BQ77" s="1228"/>
      <c r="BR77" s="1228"/>
      <c r="BS77" s="1228"/>
      <c r="BT77" s="1228"/>
      <c r="BU77" s="1228"/>
      <c r="BV77" s="1228"/>
      <c r="BW77" s="1228"/>
      <c r="BX77" s="1228">
        <v>31.5</v>
      </c>
      <c r="BY77" s="1228"/>
      <c r="BZ77" s="1228"/>
      <c r="CA77" s="1228"/>
      <c r="CB77" s="1228"/>
      <c r="CC77" s="1228"/>
      <c r="CD77" s="1228"/>
      <c r="CE77" s="1228"/>
      <c r="CF77" s="1228">
        <v>23.4</v>
      </c>
      <c r="CG77" s="1228"/>
      <c r="CH77" s="1228"/>
      <c r="CI77" s="1228"/>
      <c r="CJ77" s="1228"/>
      <c r="CK77" s="1228"/>
      <c r="CL77" s="1228"/>
      <c r="CM77" s="1228"/>
      <c r="CN77" s="1228">
        <v>18.2</v>
      </c>
      <c r="CO77" s="1228"/>
      <c r="CP77" s="1228"/>
      <c r="CQ77" s="1228"/>
      <c r="CR77" s="1228"/>
      <c r="CS77" s="1228"/>
      <c r="CT77" s="1228"/>
      <c r="CU77" s="1228"/>
      <c r="CV77" s="1228">
        <v>17.100000000000001</v>
      </c>
      <c r="CW77" s="1228"/>
      <c r="CX77" s="1228"/>
      <c r="CY77" s="1228"/>
      <c r="CZ77" s="1228"/>
      <c r="DA77" s="1228"/>
      <c r="DB77" s="1228"/>
      <c r="DC77" s="1228"/>
    </row>
    <row r="78" spans="2:107" ht="13.5" x14ac:dyDescent="0.15">
      <c r="B78" s="259"/>
      <c r="G78" s="1234"/>
      <c r="H78" s="1234"/>
      <c r="I78" s="1234"/>
      <c r="J78" s="1234"/>
      <c r="K78" s="1229"/>
      <c r="L78" s="1229"/>
      <c r="M78" s="1229"/>
      <c r="N78" s="1229"/>
      <c r="AN78" s="1230"/>
      <c r="AO78" s="1230"/>
      <c r="AP78" s="1230"/>
      <c r="AQ78" s="1230"/>
      <c r="AR78" s="1230"/>
      <c r="AS78" s="1230"/>
      <c r="AT78" s="1230"/>
      <c r="AU78" s="1230"/>
      <c r="AV78" s="1230"/>
      <c r="AW78" s="1230"/>
      <c r="AX78" s="1230"/>
      <c r="AY78" s="1230"/>
      <c r="AZ78" s="1230"/>
      <c r="BA78" s="1230"/>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5" x14ac:dyDescent="0.15">
      <c r="B79" s="259"/>
      <c r="G79" s="1234"/>
      <c r="H79" s="1234"/>
      <c r="I79" s="1232"/>
      <c r="J79" s="1232"/>
      <c r="K79" s="1233"/>
      <c r="L79" s="1233"/>
      <c r="M79" s="1233"/>
      <c r="N79" s="1233"/>
      <c r="AN79" s="1230"/>
      <c r="AO79" s="1230"/>
      <c r="AP79" s="1230"/>
      <c r="AQ79" s="1230"/>
      <c r="AR79" s="1230"/>
      <c r="AS79" s="1230"/>
      <c r="AT79" s="1230"/>
      <c r="AU79" s="1230"/>
      <c r="AV79" s="1230"/>
      <c r="AW79" s="1230"/>
      <c r="AX79" s="1230"/>
      <c r="AY79" s="1230"/>
      <c r="AZ79" s="1230"/>
      <c r="BA79" s="1230"/>
      <c r="BB79" s="1231" t="s">
        <v>593</v>
      </c>
      <c r="BC79" s="1231"/>
      <c r="BD79" s="1231"/>
      <c r="BE79" s="1231"/>
      <c r="BF79" s="1231"/>
      <c r="BG79" s="1231"/>
      <c r="BH79" s="1231"/>
      <c r="BI79" s="1231"/>
      <c r="BJ79" s="1231"/>
      <c r="BK79" s="1231"/>
      <c r="BL79" s="1231"/>
      <c r="BM79" s="1231"/>
      <c r="BN79" s="1231"/>
      <c r="BO79" s="1231"/>
      <c r="BP79" s="1228">
        <v>5.7</v>
      </c>
      <c r="BQ79" s="1228"/>
      <c r="BR79" s="1228"/>
      <c r="BS79" s="1228"/>
      <c r="BT79" s="1228"/>
      <c r="BU79" s="1228"/>
      <c r="BV79" s="1228"/>
      <c r="BW79" s="1228"/>
      <c r="BX79" s="1228">
        <v>5.4</v>
      </c>
      <c r="BY79" s="1228"/>
      <c r="BZ79" s="1228"/>
      <c r="CA79" s="1228"/>
      <c r="CB79" s="1228"/>
      <c r="CC79" s="1228"/>
      <c r="CD79" s="1228"/>
      <c r="CE79" s="1228"/>
      <c r="CF79" s="1228">
        <v>5.2</v>
      </c>
      <c r="CG79" s="1228"/>
      <c r="CH79" s="1228"/>
      <c r="CI79" s="1228"/>
      <c r="CJ79" s="1228"/>
      <c r="CK79" s="1228"/>
      <c r="CL79" s="1228"/>
      <c r="CM79" s="1228"/>
      <c r="CN79" s="1228">
        <v>5.2</v>
      </c>
      <c r="CO79" s="1228"/>
      <c r="CP79" s="1228"/>
      <c r="CQ79" s="1228"/>
      <c r="CR79" s="1228"/>
      <c r="CS79" s="1228"/>
      <c r="CT79" s="1228"/>
      <c r="CU79" s="1228"/>
      <c r="CV79" s="1228">
        <v>5.2</v>
      </c>
      <c r="CW79" s="1228"/>
      <c r="CX79" s="1228"/>
      <c r="CY79" s="1228"/>
      <c r="CZ79" s="1228"/>
      <c r="DA79" s="1228"/>
      <c r="DB79" s="1228"/>
      <c r="DC79" s="1228"/>
    </row>
    <row r="80" spans="2:107" ht="13.5" x14ac:dyDescent="0.15">
      <c r="B80" s="259"/>
      <c r="G80" s="1234"/>
      <c r="H80" s="1234"/>
      <c r="I80" s="1232"/>
      <c r="J80" s="1232"/>
      <c r="K80" s="1233"/>
      <c r="L80" s="1233"/>
      <c r="M80" s="1233"/>
      <c r="N80" s="1233"/>
      <c r="AN80" s="1230"/>
      <c r="AO80" s="1230"/>
      <c r="AP80" s="1230"/>
      <c r="AQ80" s="1230"/>
      <c r="AR80" s="1230"/>
      <c r="AS80" s="1230"/>
      <c r="AT80" s="1230"/>
      <c r="AU80" s="1230"/>
      <c r="AV80" s="1230"/>
      <c r="AW80" s="1230"/>
      <c r="AX80" s="1230"/>
      <c r="AY80" s="1230"/>
      <c r="AZ80" s="1230"/>
      <c r="BA80" s="1230"/>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5" x14ac:dyDescent="0.15">
      <c r="B81" s="259"/>
    </row>
    <row r="82" spans="2:109" ht="17.25" x14ac:dyDescent="0.1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Tw+iKDngDRqu31OrKsoHkQrX+RaRo7AXezP9RdboqI13fZbqGzWWIXwDnu7FEKC/ewwrcnyEpCeUF7kiK47jHQ==" saltValue="F0jc4NMlzSQ3eJ1UUcRVuA=="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800C0-CF9D-488F-8EFA-8FD9971BA7F3}">
  <sheetPr>
    <pageSetUpPr fitToPage="1"/>
  </sheetPr>
  <dimension ref="A1:DR125"/>
  <sheetViews>
    <sheetView showGridLines="0" zoomScale="90" zoomScaleNormal="9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487</v>
      </c>
    </row>
  </sheetData>
  <sheetProtection algorithmName="SHA-512" hashValue="29RNviG28Xbo5CLiqwhWsQDix3tBgoLCFLFluwdqkz2CLznPRo0aLqouYPEH9VBkK97crJku29cdpwb+qlQtnA==" saltValue="X/sEbc1fIY8y5XFiN5skJ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74939-EABE-48BE-934D-3912665B9A21}">
  <sheetPr>
    <pageSetUpPr fitToPage="1"/>
  </sheetPr>
  <dimension ref="A1:DR125"/>
  <sheetViews>
    <sheetView showGridLines="0" zoomScale="90" zoomScaleNormal="9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487</v>
      </c>
    </row>
  </sheetData>
  <sheetProtection algorithmName="SHA-512" hashValue="J/mtOlkaZm+YyxjJpyRLNAGE4AcUnJcBGEfbFUnyG7M0QWBoSGiZhAx8in5EpixD+csFNmA3N72QVLrYVesyxw==" saltValue="aF1YZkogSqOzGakPZV0vQ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536</v>
      </c>
      <c r="G2" s="149"/>
      <c r="H2" s="150"/>
    </row>
    <row r="3" spans="1:8" x14ac:dyDescent="0.15">
      <c r="A3" s="146" t="s">
        <v>529</v>
      </c>
      <c r="B3" s="151"/>
      <c r="C3" s="152"/>
      <c r="D3" s="153">
        <v>101328</v>
      </c>
      <c r="E3" s="154"/>
      <c r="F3" s="155">
        <v>51849</v>
      </c>
      <c r="G3" s="156"/>
      <c r="H3" s="157"/>
    </row>
    <row r="4" spans="1:8" x14ac:dyDescent="0.15">
      <c r="A4" s="158"/>
      <c r="B4" s="159"/>
      <c r="C4" s="160"/>
      <c r="D4" s="161">
        <v>40818</v>
      </c>
      <c r="E4" s="162"/>
      <c r="F4" s="163">
        <v>26326</v>
      </c>
      <c r="G4" s="164"/>
      <c r="H4" s="165"/>
    </row>
    <row r="5" spans="1:8" x14ac:dyDescent="0.15">
      <c r="A5" s="146" t="s">
        <v>531</v>
      </c>
      <c r="B5" s="151"/>
      <c r="C5" s="152"/>
      <c r="D5" s="153">
        <v>56448</v>
      </c>
      <c r="E5" s="154"/>
      <c r="F5" s="155">
        <v>52191</v>
      </c>
      <c r="G5" s="156"/>
      <c r="H5" s="157"/>
    </row>
    <row r="6" spans="1:8" x14ac:dyDescent="0.15">
      <c r="A6" s="158"/>
      <c r="B6" s="159"/>
      <c r="C6" s="160"/>
      <c r="D6" s="161">
        <v>31734</v>
      </c>
      <c r="E6" s="162"/>
      <c r="F6" s="163">
        <v>26807</v>
      </c>
      <c r="G6" s="164"/>
      <c r="H6" s="165"/>
    </row>
    <row r="7" spans="1:8" x14ac:dyDescent="0.15">
      <c r="A7" s="146" t="s">
        <v>532</v>
      </c>
      <c r="B7" s="151"/>
      <c r="C7" s="152"/>
      <c r="D7" s="153">
        <v>65578</v>
      </c>
      <c r="E7" s="154"/>
      <c r="F7" s="155">
        <v>48105</v>
      </c>
      <c r="G7" s="156"/>
      <c r="H7" s="157"/>
    </row>
    <row r="8" spans="1:8" x14ac:dyDescent="0.15">
      <c r="A8" s="158"/>
      <c r="B8" s="159"/>
      <c r="C8" s="160"/>
      <c r="D8" s="161">
        <v>25730</v>
      </c>
      <c r="E8" s="162"/>
      <c r="F8" s="163">
        <v>24072</v>
      </c>
      <c r="G8" s="164"/>
      <c r="H8" s="165"/>
    </row>
    <row r="9" spans="1:8" x14ac:dyDescent="0.15">
      <c r="A9" s="146" t="s">
        <v>533</v>
      </c>
      <c r="B9" s="151"/>
      <c r="C9" s="152"/>
      <c r="D9" s="153">
        <v>72095</v>
      </c>
      <c r="E9" s="154"/>
      <c r="F9" s="155">
        <v>47446</v>
      </c>
      <c r="G9" s="156"/>
      <c r="H9" s="157"/>
    </row>
    <row r="10" spans="1:8" x14ac:dyDescent="0.15">
      <c r="A10" s="158"/>
      <c r="B10" s="159"/>
      <c r="C10" s="160"/>
      <c r="D10" s="161">
        <v>29893</v>
      </c>
      <c r="E10" s="162"/>
      <c r="F10" s="163">
        <v>24371</v>
      </c>
      <c r="G10" s="164"/>
      <c r="H10" s="165"/>
    </row>
    <row r="11" spans="1:8" x14ac:dyDescent="0.15">
      <c r="A11" s="146" t="s">
        <v>534</v>
      </c>
      <c r="B11" s="151"/>
      <c r="C11" s="152"/>
      <c r="D11" s="153">
        <v>65065</v>
      </c>
      <c r="E11" s="154"/>
      <c r="F11" s="155">
        <v>48387</v>
      </c>
      <c r="G11" s="156"/>
      <c r="H11" s="157"/>
    </row>
    <row r="12" spans="1:8" x14ac:dyDescent="0.15">
      <c r="A12" s="158"/>
      <c r="B12" s="159"/>
      <c r="C12" s="166"/>
      <c r="D12" s="161">
        <v>29085</v>
      </c>
      <c r="E12" s="162"/>
      <c r="F12" s="163">
        <v>25592</v>
      </c>
      <c r="G12" s="164"/>
      <c r="H12" s="165"/>
    </row>
    <row r="13" spans="1:8" x14ac:dyDescent="0.15">
      <c r="A13" s="146"/>
      <c r="B13" s="151"/>
      <c r="C13" s="152"/>
      <c r="D13" s="153">
        <v>72103</v>
      </c>
      <c r="E13" s="154"/>
      <c r="F13" s="155">
        <v>49596</v>
      </c>
      <c r="G13" s="167"/>
      <c r="H13" s="157"/>
    </row>
    <row r="14" spans="1:8" x14ac:dyDescent="0.15">
      <c r="A14" s="158"/>
      <c r="B14" s="159"/>
      <c r="C14" s="160"/>
      <c r="D14" s="161">
        <v>31452</v>
      </c>
      <c r="E14" s="162"/>
      <c r="F14" s="163">
        <v>25434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5.47</v>
      </c>
      <c r="C19" s="168">
        <f>ROUND(VALUE(SUBSTITUTE(実質収支比率等に係る経年分析!G$48,"▲","-")),2)</f>
        <v>7.67</v>
      </c>
      <c r="D19" s="168">
        <f>ROUND(VALUE(SUBSTITUTE(実質収支比率等に係る経年分析!H$48,"▲","-")),2)</f>
        <v>7.49</v>
      </c>
      <c r="E19" s="168">
        <f>ROUND(VALUE(SUBSTITUTE(実質収支比率等に係る経年分析!I$48,"▲","-")),2)</f>
        <v>7.51</v>
      </c>
      <c r="F19" s="168">
        <f>ROUND(VALUE(SUBSTITUTE(実質収支比率等に係る経年分析!J$48,"▲","-")),2)</f>
        <v>6.03</v>
      </c>
    </row>
    <row r="20" spans="1:11" x14ac:dyDescent="0.15">
      <c r="A20" s="168" t="s">
        <v>53</v>
      </c>
      <c r="B20" s="168">
        <f>ROUND(VALUE(SUBSTITUTE(実質収支比率等に係る経年分析!F$47,"▲","-")),2)</f>
        <v>9.35</v>
      </c>
      <c r="C20" s="168">
        <f>ROUND(VALUE(SUBSTITUTE(実質収支比率等に係る経年分析!G$47,"▲","-")),2)</f>
        <v>9.39</v>
      </c>
      <c r="D20" s="168">
        <f>ROUND(VALUE(SUBSTITUTE(実質収支比率等に係る経年分析!H$47,"▲","-")),2)</f>
        <v>10.89</v>
      </c>
      <c r="E20" s="168">
        <f>ROUND(VALUE(SUBSTITUTE(実質収支比率等に係る経年分析!I$47,"▲","-")),2)</f>
        <v>10.55</v>
      </c>
      <c r="F20" s="168">
        <f>ROUND(VALUE(SUBSTITUTE(実質収支比率等に係る経年分析!J$47,"▲","-")),2)</f>
        <v>10.54</v>
      </c>
    </row>
    <row r="21" spans="1:11" x14ac:dyDescent="0.15">
      <c r="A21" s="168" t="s">
        <v>54</v>
      </c>
      <c r="B21" s="168">
        <f>IF(ISNUMBER(VALUE(SUBSTITUTE(実質収支比率等に係る経年分析!F$49,"▲","-"))),ROUND(VALUE(SUBSTITUTE(実質収支比率等に係る経年分析!F$49,"▲","-")),2),NA())</f>
        <v>1.31</v>
      </c>
      <c r="C21" s="168">
        <f>IF(ISNUMBER(VALUE(SUBSTITUTE(実質収支比率等に係る経年分析!G$49,"▲","-"))),ROUND(VALUE(SUBSTITUTE(実質収支比率等に係る経年分析!G$49,"▲","-")),2),NA())</f>
        <v>2.46</v>
      </c>
      <c r="D21" s="168">
        <f>IF(ISNUMBER(VALUE(SUBSTITUTE(実質収支比率等に係る経年分析!H$49,"▲","-"))),ROUND(VALUE(SUBSTITUTE(実質収支比率等に係る経年分析!H$49,"▲","-")),2),NA())</f>
        <v>1.72</v>
      </c>
      <c r="E21" s="168">
        <f>IF(ISNUMBER(VALUE(SUBSTITUTE(実質収支比率等に係る経年分析!I$49,"▲","-"))),ROUND(VALUE(SUBSTITUTE(実質収支比率等に係る経年分析!I$49,"▲","-")),2),NA())</f>
        <v>-0.85</v>
      </c>
      <c r="F21" s="168">
        <f>IF(ISNUMBER(VALUE(SUBSTITUTE(実質収支比率等に係る経年分析!J$49,"▲","-"))),ROUND(VALUE(SUBSTITUTE(実質収支比率等に係る経年分析!J$49,"▲","-")),2),NA())</f>
        <v>-1.34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0.5</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0.65</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0.69</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0.25</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0.12</v>
      </c>
    </row>
    <row r="30" spans="1:11" x14ac:dyDescent="0.15">
      <c r="A30" s="169" t="str">
        <f>IF(連結実質赤字比率に係る赤字・黒字の構成分析!C$40="",NA(),連結実質赤字比率に係る赤字・黒字の構成分析!C$40)</f>
        <v>国民健康保険事業特別会計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0.28000000000000003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0.72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0.68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0.23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0.31</v>
      </c>
    </row>
    <row r="31" spans="1:11" x14ac:dyDescent="0.15">
      <c r="A31" s="169" t="str">
        <f>IF(連結実質赤字比率に係る赤字・黒字の構成分析!C$39="",NA(),連結実質赤字比率に係る赤字・黒字の構成分析!C$39)</f>
        <v>競輪事業特別会計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0.52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0.91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0.61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0.43</v>
      </c>
    </row>
    <row r="32" spans="1:11" x14ac:dyDescent="0.15">
      <c r="A32" s="169" t="str">
        <f>IF(連結実質赤字比率に係る赤字・黒字の構成分析!C$38="",NA(),連結実質赤字比率に係る赤字・黒字の構成分析!C$38)</f>
        <v>卸売市場事業特別会計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v>
      </c>
    </row>
    <row r="33" spans="1:16" x14ac:dyDescent="0.15">
      <c r="A33" s="169" t="str">
        <f>IF(連結実質赤字比率に係る赤字・黒字の構成分析!C$37="",NA(),連結実質赤字比率に係る赤字・黒字の構成分析!C$37)</f>
        <v>住宅事業特別会計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0.53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0.87</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4.8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4.72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4.75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4.74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4.83</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4.75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6.77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6.82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6.89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5.0599999999999996</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7.09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7.06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6.71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6.51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6.17</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11280</v>
      </c>
      <c r="E42" s="170"/>
      <c r="F42" s="170"/>
      <c r="G42" s="170">
        <f>'実質公債費比率（分子）の構造'!L$52</f>
        <v>11583</v>
      </c>
      <c r="H42" s="170"/>
      <c r="I42" s="170"/>
      <c r="J42" s="170">
        <f>'実質公債費比率（分子）の構造'!M$52</f>
        <v>11203</v>
      </c>
      <c r="K42" s="170"/>
      <c r="L42" s="170"/>
      <c r="M42" s="170">
        <f>'実質公債費比率（分子）の構造'!N$52</f>
        <v>10881</v>
      </c>
      <c r="N42" s="170"/>
      <c r="O42" s="170"/>
      <c r="P42" s="170">
        <f>'実質公債費比率（分子）の構造'!O$52</f>
        <v>10433</v>
      </c>
    </row>
    <row r="43" spans="1:16" x14ac:dyDescent="0.15">
      <c r="A43" s="170" t="s">
        <v>16</v>
      </c>
      <c r="B43" s="170">
        <f>'実質公債費比率（分子）の構造'!K$51</f>
        <v>0</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33</v>
      </c>
      <c r="C44" s="170"/>
      <c r="D44" s="170"/>
      <c r="E44" s="170">
        <f>'実質公債費比率（分子）の構造'!L$50</f>
        <v>28</v>
      </c>
      <c r="F44" s="170"/>
      <c r="G44" s="170"/>
      <c r="H44" s="170">
        <f>'実質公債費比率（分子）の構造'!M$50</f>
        <v>22</v>
      </c>
      <c r="I44" s="170"/>
      <c r="J44" s="170"/>
      <c r="K44" s="170">
        <f>'実質公債費比率（分子）の構造'!N$50</f>
        <v>21</v>
      </c>
      <c r="L44" s="170"/>
      <c r="M44" s="170"/>
      <c r="N44" s="170">
        <f>'実質公債費比率（分子）の構造'!O$50</f>
        <v>18</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2238</v>
      </c>
      <c r="C46" s="170"/>
      <c r="D46" s="170"/>
      <c r="E46" s="170">
        <f>'実質公債費比率（分子）の構造'!L$48</f>
        <v>2021</v>
      </c>
      <c r="F46" s="170"/>
      <c r="G46" s="170"/>
      <c r="H46" s="170">
        <f>'実質公債費比率（分子）の構造'!M$48</f>
        <v>1861</v>
      </c>
      <c r="I46" s="170"/>
      <c r="J46" s="170"/>
      <c r="K46" s="170">
        <f>'実質公債費比率（分子）の構造'!N$48</f>
        <v>1778</v>
      </c>
      <c r="L46" s="170"/>
      <c r="M46" s="170"/>
      <c r="N46" s="170">
        <f>'実質公債費比率（分子）の構造'!O$48</f>
        <v>1798</v>
      </c>
      <c r="O46" s="170"/>
      <c r="P46" s="170"/>
    </row>
    <row r="47" spans="1:16" x14ac:dyDescent="0.15">
      <c r="A47" s="170" t="s">
        <v>12</v>
      </c>
      <c r="B47" s="170">
        <f>'実質公債費比率（分子）の構造'!K$47</f>
        <v>143</v>
      </c>
      <c r="C47" s="170"/>
      <c r="D47" s="170"/>
      <c r="E47" s="170">
        <f>'実質公債費比率（分子）の構造'!L$47</f>
        <v>143</v>
      </c>
      <c r="F47" s="170"/>
      <c r="G47" s="170"/>
      <c r="H47" s="170">
        <f>'実質公債費比率（分子）の構造'!M$47</f>
        <v>143</v>
      </c>
      <c r="I47" s="170"/>
      <c r="J47" s="170"/>
      <c r="K47" s="170">
        <f>'実質公債費比率（分子）の構造'!N$47</f>
        <v>143</v>
      </c>
      <c r="L47" s="170"/>
      <c r="M47" s="170"/>
      <c r="N47" s="170">
        <f>'実質公債費比率（分子）の構造'!O$47</f>
        <v>143</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11369</v>
      </c>
      <c r="C49" s="170"/>
      <c r="D49" s="170"/>
      <c r="E49" s="170">
        <f>'実質公債費比率（分子）の構造'!L$45</f>
        <v>11250</v>
      </c>
      <c r="F49" s="170"/>
      <c r="G49" s="170"/>
      <c r="H49" s="170">
        <f>'実質公債費比率（分子）の構造'!M$45</f>
        <v>11871</v>
      </c>
      <c r="I49" s="170"/>
      <c r="J49" s="170"/>
      <c r="K49" s="170">
        <f>'実質公債費比率（分子）の構造'!N$45</f>
        <v>11824</v>
      </c>
      <c r="L49" s="170"/>
      <c r="M49" s="170"/>
      <c r="N49" s="170">
        <f>'実質公債費比率（分子）の構造'!O$45</f>
        <v>11648</v>
      </c>
      <c r="O49" s="170"/>
      <c r="P49" s="170"/>
    </row>
    <row r="50" spans="1:16" x14ac:dyDescent="0.15">
      <c r="A50" s="170" t="s">
        <v>67</v>
      </c>
      <c r="B50" s="170" t="e">
        <f>NA()</f>
        <v>#N/A</v>
      </c>
      <c r="C50" s="170">
        <f>IF(ISNUMBER('実質公債費比率（分子）の構造'!K$53),'実質公債費比率（分子）の構造'!K$53,NA())</f>
        <v>2503</v>
      </c>
      <c r="D50" s="170" t="e">
        <f>NA()</f>
        <v>#N/A</v>
      </c>
      <c r="E50" s="170" t="e">
        <f>NA()</f>
        <v>#N/A</v>
      </c>
      <c r="F50" s="170">
        <f>IF(ISNUMBER('実質公債費比率（分子）の構造'!L$53),'実質公債費比率（分子）の構造'!L$53,NA())</f>
        <v>1859</v>
      </c>
      <c r="G50" s="170" t="e">
        <f>NA()</f>
        <v>#N/A</v>
      </c>
      <c r="H50" s="170" t="e">
        <f>NA()</f>
        <v>#N/A</v>
      </c>
      <c r="I50" s="170">
        <f>IF(ISNUMBER('実質公債費比率（分子）の構造'!M$53),'実質公債費比率（分子）の構造'!M$53,NA())</f>
        <v>2694</v>
      </c>
      <c r="J50" s="170" t="e">
        <f>NA()</f>
        <v>#N/A</v>
      </c>
      <c r="K50" s="170" t="e">
        <f>NA()</f>
        <v>#N/A</v>
      </c>
      <c r="L50" s="170">
        <f>IF(ISNUMBER('実質公債費比率（分子）の構造'!N$53),'実質公債費比率（分子）の構造'!N$53,NA())</f>
        <v>2885</v>
      </c>
      <c r="M50" s="170" t="e">
        <f>NA()</f>
        <v>#N/A</v>
      </c>
      <c r="N50" s="170" t="e">
        <f>NA()</f>
        <v>#N/A</v>
      </c>
      <c r="O50" s="170">
        <f>IF(ISNUMBER('実質公債費比率（分子）の構造'!O$53),'実質公債費比率（分子）の構造'!O$53,NA())</f>
        <v>3174</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93393</v>
      </c>
      <c r="E56" s="169"/>
      <c r="F56" s="169"/>
      <c r="G56" s="169">
        <f>'将来負担比率（分子）の構造'!J$52</f>
        <v>92553</v>
      </c>
      <c r="H56" s="169"/>
      <c r="I56" s="169"/>
      <c r="J56" s="169">
        <f>'将来負担比率（分子）の構造'!K$52</f>
        <v>91448</v>
      </c>
      <c r="K56" s="169"/>
      <c r="L56" s="169"/>
      <c r="M56" s="169">
        <f>'将来負担比率（分子）の構造'!L$52</f>
        <v>88427</v>
      </c>
      <c r="N56" s="169"/>
      <c r="O56" s="169"/>
      <c r="P56" s="169">
        <f>'将来負担比率（分子）の構造'!M$52</f>
        <v>85478</v>
      </c>
    </row>
    <row r="57" spans="1:16" x14ac:dyDescent="0.15">
      <c r="A57" s="169" t="s">
        <v>42</v>
      </c>
      <c r="B57" s="169"/>
      <c r="C57" s="169"/>
      <c r="D57" s="169">
        <f>'将来負担比率（分子）の構造'!I$51</f>
        <v>34903</v>
      </c>
      <c r="E57" s="169"/>
      <c r="F57" s="169"/>
      <c r="G57" s="169">
        <f>'将来負担比率（分子）の構造'!J$51</f>
        <v>34681</v>
      </c>
      <c r="H57" s="169"/>
      <c r="I57" s="169"/>
      <c r="J57" s="169">
        <f>'将来負担比率（分子）の構造'!K$51</f>
        <v>36392</v>
      </c>
      <c r="K57" s="169"/>
      <c r="L57" s="169"/>
      <c r="M57" s="169">
        <f>'将来負担比率（分子）の構造'!L$51</f>
        <v>37006</v>
      </c>
      <c r="N57" s="169"/>
      <c r="O57" s="169"/>
      <c r="P57" s="169">
        <f>'将来負担比率（分子）の構造'!M$51</f>
        <v>37996</v>
      </c>
    </row>
    <row r="58" spans="1:16" x14ac:dyDescent="0.15">
      <c r="A58" s="169" t="s">
        <v>41</v>
      </c>
      <c r="B58" s="169"/>
      <c r="C58" s="169"/>
      <c r="D58" s="169">
        <f>'将来負担比率（分子）の構造'!I$50</f>
        <v>28564</v>
      </c>
      <c r="E58" s="169"/>
      <c r="F58" s="169"/>
      <c r="G58" s="169">
        <f>'将来負担比率（分子）の構造'!J$50</f>
        <v>28198</v>
      </c>
      <c r="H58" s="169"/>
      <c r="I58" s="169"/>
      <c r="J58" s="169">
        <f>'将来負担比率（分子）の構造'!K$50</f>
        <v>30993</v>
      </c>
      <c r="K58" s="169"/>
      <c r="L58" s="169"/>
      <c r="M58" s="169">
        <f>'将来負担比率（分子）の構造'!L$50</f>
        <v>30964</v>
      </c>
      <c r="N58" s="169"/>
      <c r="O58" s="169"/>
      <c r="P58" s="169">
        <f>'将来負担比率（分子）の構造'!M$50</f>
        <v>29794</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90</v>
      </c>
      <c r="C61" s="169"/>
      <c r="D61" s="169"/>
      <c r="E61" s="169">
        <f>'将来負担比率（分子）の構造'!J$46</f>
        <v>108</v>
      </c>
      <c r="F61" s="169"/>
      <c r="G61" s="169"/>
      <c r="H61" s="169">
        <f>'将来負担比率（分子）の構造'!K$46</f>
        <v>111</v>
      </c>
      <c r="I61" s="169"/>
      <c r="J61" s="169"/>
      <c r="K61" s="169">
        <f>'将来負担比率（分子）の構造'!L$46</f>
        <v>124</v>
      </c>
      <c r="L61" s="169"/>
      <c r="M61" s="169"/>
      <c r="N61" s="169">
        <f>'将来負担比率（分子）の構造'!M$46</f>
        <v>141</v>
      </c>
      <c r="O61" s="169"/>
      <c r="P61" s="169"/>
    </row>
    <row r="62" spans="1:16" x14ac:dyDescent="0.15">
      <c r="A62" s="169" t="s">
        <v>35</v>
      </c>
      <c r="B62" s="169">
        <f>'将来負担比率（分子）の構造'!I$45</f>
        <v>14006</v>
      </c>
      <c r="C62" s="169"/>
      <c r="D62" s="169"/>
      <c r="E62" s="169">
        <f>'将来負担比率（分子）の構造'!J$45</f>
        <v>13454</v>
      </c>
      <c r="F62" s="169"/>
      <c r="G62" s="169"/>
      <c r="H62" s="169">
        <f>'将来負担比率（分子）の構造'!K$45</f>
        <v>12360</v>
      </c>
      <c r="I62" s="169"/>
      <c r="J62" s="169"/>
      <c r="K62" s="169">
        <f>'将来負担比率（分子）の構造'!L$45</f>
        <v>12152</v>
      </c>
      <c r="L62" s="169"/>
      <c r="M62" s="169"/>
      <c r="N62" s="169">
        <f>'将来負担比率（分子）の構造'!M$45</f>
        <v>12115</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25565</v>
      </c>
      <c r="C64" s="169"/>
      <c r="D64" s="169"/>
      <c r="E64" s="169">
        <f>'将来負担比率（分子）の構造'!J$43</f>
        <v>26030</v>
      </c>
      <c r="F64" s="169"/>
      <c r="G64" s="169"/>
      <c r="H64" s="169">
        <f>'将来負担比率（分子）の構造'!K$43</f>
        <v>26134</v>
      </c>
      <c r="I64" s="169"/>
      <c r="J64" s="169"/>
      <c r="K64" s="169">
        <f>'将来負担比率（分子）の構造'!L$43</f>
        <v>27274</v>
      </c>
      <c r="L64" s="169"/>
      <c r="M64" s="169"/>
      <c r="N64" s="169">
        <f>'将来負担比率（分子）の構造'!M$43</f>
        <v>27370</v>
      </c>
      <c r="O64" s="169"/>
      <c r="P64" s="169"/>
    </row>
    <row r="65" spans="1:16" x14ac:dyDescent="0.15">
      <c r="A65" s="169" t="s">
        <v>32</v>
      </c>
      <c r="B65" s="169" t="str">
        <f>'将来負担比率（分子）の構造'!I$42</f>
        <v>-</v>
      </c>
      <c r="C65" s="169"/>
      <c r="D65" s="169"/>
      <c r="E65" s="169">
        <f>'将来負担比率（分子）の構造'!J$42</f>
        <v>1312</v>
      </c>
      <c r="F65" s="169"/>
      <c r="G65" s="169"/>
      <c r="H65" s="169">
        <f>'将来負担比率（分子）の構造'!K$42</f>
        <v>880</v>
      </c>
      <c r="I65" s="169"/>
      <c r="J65" s="169"/>
      <c r="K65" s="169">
        <f>'将来負担比率（分子）の構造'!L$42</f>
        <v>838</v>
      </c>
      <c r="L65" s="169"/>
      <c r="M65" s="169"/>
      <c r="N65" s="169">
        <f>'将来負担比率（分子）の構造'!M$42</f>
        <v>812</v>
      </c>
      <c r="O65" s="169"/>
      <c r="P65" s="169"/>
    </row>
    <row r="66" spans="1:16" x14ac:dyDescent="0.15">
      <c r="A66" s="169" t="s">
        <v>31</v>
      </c>
      <c r="B66" s="169">
        <f>'将来負担比率（分子）の構造'!I$41</f>
        <v>116645</v>
      </c>
      <c r="C66" s="169"/>
      <c r="D66" s="169"/>
      <c r="E66" s="169">
        <f>'将来負担比率（分子）の構造'!J$41</f>
        <v>114203</v>
      </c>
      <c r="F66" s="169"/>
      <c r="G66" s="169"/>
      <c r="H66" s="169">
        <f>'将来負担比率（分子）の構造'!K$41</f>
        <v>112936</v>
      </c>
      <c r="I66" s="169"/>
      <c r="J66" s="169"/>
      <c r="K66" s="169">
        <f>'将来負担比率（分子）の構造'!L$41</f>
        <v>110301</v>
      </c>
      <c r="L66" s="169"/>
      <c r="M66" s="169"/>
      <c r="N66" s="169">
        <f>'将来負担比率（分子）の構造'!M$41</f>
        <v>106683</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6729</v>
      </c>
      <c r="C72" s="173">
        <f>基金残高に係る経年分析!G55</f>
        <v>6334</v>
      </c>
      <c r="D72" s="173">
        <f>基金残高に係る経年分析!H55</f>
        <v>6381</v>
      </c>
    </row>
    <row r="73" spans="1:16" x14ac:dyDescent="0.15">
      <c r="A73" s="172" t="s">
        <v>74</v>
      </c>
      <c r="B73" s="173">
        <f>基金残高に係る経年分析!F56</f>
        <v>3324</v>
      </c>
      <c r="C73" s="173">
        <f>基金残高に係る経年分析!G56</f>
        <v>3261</v>
      </c>
      <c r="D73" s="173">
        <f>基金残高に係る経年分析!H56</f>
        <v>3236</v>
      </c>
    </row>
    <row r="74" spans="1:16" x14ac:dyDescent="0.15">
      <c r="A74" s="172" t="s">
        <v>75</v>
      </c>
      <c r="B74" s="173">
        <f>基金残高に係る経年分析!F57</f>
        <v>13118</v>
      </c>
      <c r="C74" s="173">
        <f>基金残高に係る経年分析!G57</f>
        <v>12953</v>
      </c>
      <c r="D74" s="173">
        <f>基金残高に係る経年分析!H57</f>
        <v>12932</v>
      </c>
    </row>
  </sheetData>
  <sheetProtection algorithmName="SHA-512" hashValue="MS0JU5t4LCpuWk4Js7lLhl0zzj74YclZKEF2JMzJ1mupvyVUN78qo6vOXYReHWLf2dDFIzNrhrWtXzHHKrkoTw==" saltValue="OQfDJBQSmpPfTIspC20Y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29837353</v>
      </c>
      <c r="S5" s="690"/>
      <c r="T5" s="690"/>
      <c r="U5" s="690"/>
      <c r="V5" s="690"/>
      <c r="W5" s="690"/>
      <c r="X5" s="690"/>
      <c r="Y5" s="715"/>
      <c r="Z5" s="728">
        <v>21.8</v>
      </c>
      <c r="AA5" s="728"/>
      <c r="AB5" s="728"/>
      <c r="AC5" s="728"/>
      <c r="AD5" s="729">
        <v>27906413</v>
      </c>
      <c r="AE5" s="729"/>
      <c r="AF5" s="729"/>
      <c r="AG5" s="729"/>
      <c r="AH5" s="729"/>
      <c r="AI5" s="729"/>
      <c r="AJ5" s="729"/>
      <c r="AK5" s="729"/>
      <c r="AL5" s="716">
        <v>45.6</v>
      </c>
      <c r="AM5" s="698"/>
      <c r="AN5" s="698"/>
      <c r="AO5" s="717"/>
      <c r="AP5" s="692" t="s">
        <v>216</v>
      </c>
      <c r="AQ5" s="693"/>
      <c r="AR5" s="693"/>
      <c r="AS5" s="693"/>
      <c r="AT5" s="693"/>
      <c r="AU5" s="693"/>
      <c r="AV5" s="693"/>
      <c r="AW5" s="693"/>
      <c r="AX5" s="693"/>
      <c r="AY5" s="693"/>
      <c r="AZ5" s="693"/>
      <c r="BA5" s="693"/>
      <c r="BB5" s="693"/>
      <c r="BC5" s="693"/>
      <c r="BD5" s="693"/>
      <c r="BE5" s="693"/>
      <c r="BF5" s="694"/>
      <c r="BG5" s="634">
        <v>27849189</v>
      </c>
      <c r="BH5" s="635"/>
      <c r="BI5" s="635"/>
      <c r="BJ5" s="635"/>
      <c r="BK5" s="635"/>
      <c r="BL5" s="635"/>
      <c r="BM5" s="635"/>
      <c r="BN5" s="636"/>
      <c r="BO5" s="672">
        <v>93.3</v>
      </c>
      <c r="BP5" s="672"/>
      <c r="BQ5" s="672"/>
      <c r="BR5" s="672"/>
      <c r="BS5" s="673">
        <v>326871</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763742</v>
      </c>
      <c r="S6" s="635"/>
      <c r="T6" s="635"/>
      <c r="U6" s="635"/>
      <c r="V6" s="635"/>
      <c r="W6" s="635"/>
      <c r="X6" s="635"/>
      <c r="Y6" s="636"/>
      <c r="Z6" s="672">
        <v>0.6</v>
      </c>
      <c r="AA6" s="672"/>
      <c r="AB6" s="672"/>
      <c r="AC6" s="672"/>
      <c r="AD6" s="673">
        <v>763742</v>
      </c>
      <c r="AE6" s="673"/>
      <c r="AF6" s="673"/>
      <c r="AG6" s="673"/>
      <c r="AH6" s="673"/>
      <c r="AI6" s="673"/>
      <c r="AJ6" s="673"/>
      <c r="AK6" s="673"/>
      <c r="AL6" s="637">
        <v>1.2</v>
      </c>
      <c r="AM6" s="638"/>
      <c r="AN6" s="638"/>
      <c r="AO6" s="674"/>
      <c r="AP6" s="631" t="s">
        <v>221</v>
      </c>
      <c r="AQ6" s="632"/>
      <c r="AR6" s="632"/>
      <c r="AS6" s="632"/>
      <c r="AT6" s="632"/>
      <c r="AU6" s="632"/>
      <c r="AV6" s="632"/>
      <c r="AW6" s="632"/>
      <c r="AX6" s="632"/>
      <c r="AY6" s="632"/>
      <c r="AZ6" s="632"/>
      <c r="BA6" s="632"/>
      <c r="BB6" s="632"/>
      <c r="BC6" s="632"/>
      <c r="BD6" s="632"/>
      <c r="BE6" s="632"/>
      <c r="BF6" s="633"/>
      <c r="BG6" s="634">
        <v>27849189</v>
      </c>
      <c r="BH6" s="635"/>
      <c r="BI6" s="635"/>
      <c r="BJ6" s="635"/>
      <c r="BK6" s="635"/>
      <c r="BL6" s="635"/>
      <c r="BM6" s="635"/>
      <c r="BN6" s="636"/>
      <c r="BO6" s="672">
        <v>93.3</v>
      </c>
      <c r="BP6" s="672"/>
      <c r="BQ6" s="672"/>
      <c r="BR6" s="672"/>
      <c r="BS6" s="673">
        <v>326871</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572714</v>
      </c>
      <c r="CS6" s="635"/>
      <c r="CT6" s="635"/>
      <c r="CU6" s="635"/>
      <c r="CV6" s="635"/>
      <c r="CW6" s="635"/>
      <c r="CX6" s="635"/>
      <c r="CY6" s="636"/>
      <c r="CZ6" s="716">
        <v>0.4</v>
      </c>
      <c r="DA6" s="698"/>
      <c r="DB6" s="698"/>
      <c r="DC6" s="718"/>
      <c r="DD6" s="640" t="s">
        <v>122</v>
      </c>
      <c r="DE6" s="635"/>
      <c r="DF6" s="635"/>
      <c r="DG6" s="635"/>
      <c r="DH6" s="635"/>
      <c r="DI6" s="635"/>
      <c r="DJ6" s="635"/>
      <c r="DK6" s="635"/>
      <c r="DL6" s="635"/>
      <c r="DM6" s="635"/>
      <c r="DN6" s="635"/>
      <c r="DO6" s="635"/>
      <c r="DP6" s="636"/>
      <c r="DQ6" s="640">
        <v>571980</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8691</v>
      </c>
      <c r="S7" s="635"/>
      <c r="T7" s="635"/>
      <c r="U7" s="635"/>
      <c r="V7" s="635"/>
      <c r="W7" s="635"/>
      <c r="X7" s="635"/>
      <c r="Y7" s="636"/>
      <c r="Z7" s="672">
        <v>0</v>
      </c>
      <c r="AA7" s="672"/>
      <c r="AB7" s="672"/>
      <c r="AC7" s="672"/>
      <c r="AD7" s="673">
        <v>8691</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12766507</v>
      </c>
      <c r="BH7" s="635"/>
      <c r="BI7" s="635"/>
      <c r="BJ7" s="635"/>
      <c r="BK7" s="635"/>
      <c r="BL7" s="635"/>
      <c r="BM7" s="635"/>
      <c r="BN7" s="636"/>
      <c r="BO7" s="672">
        <v>42.8</v>
      </c>
      <c r="BP7" s="672"/>
      <c r="BQ7" s="672"/>
      <c r="BR7" s="672"/>
      <c r="BS7" s="673">
        <v>326871</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16118793</v>
      </c>
      <c r="CS7" s="635"/>
      <c r="CT7" s="635"/>
      <c r="CU7" s="635"/>
      <c r="CV7" s="635"/>
      <c r="CW7" s="635"/>
      <c r="CX7" s="635"/>
      <c r="CY7" s="636"/>
      <c r="CZ7" s="672">
        <v>12.2</v>
      </c>
      <c r="DA7" s="672"/>
      <c r="DB7" s="672"/>
      <c r="DC7" s="672"/>
      <c r="DD7" s="640">
        <v>1889529</v>
      </c>
      <c r="DE7" s="635"/>
      <c r="DF7" s="635"/>
      <c r="DG7" s="635"/>
      <c r="DH7" s="635"/>
      <c r="DI7" s="635"/>
      <c r="DJ7" s="635"/>
      <c r="DK7" s="635"/>
      <c r="DL7" s="635"/>
      <c r="DM7" s="635"/>
      <c r="DN7" s="635"/>
      <c r="DO7" s="635"/>
      <c r="DP7" s="636"/>
      <c r="DQ7" s="640">
        <v>12091003</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108716</v>
      </c>
      <c r="S8" s="635"/>
      <c r="T8" s="635"/>
      <c r="U8" s="635"/>
      <c r="V8" s="635"/>
      <c r="W8" s="635"/>
      <c r="X8" s="635"/>
      <c r="Y8" s="636"/>
      <c r="Z8" s="672">
        <v>0.1</v>
      </c>
      <c r="AA8" s="672"/>
      <c r="AB8" s="672"/>
      <c r="AC8" s="672"/>
      <c r="AD8" s="673">
        <v>108716</v>
      </c>
      <c r="AE8" s="673"/>
      <c r="AF8" s="673"/>
      <c r="AG8" s="673"/>
      <c r="AH8" s="673"/>
      <c r="AI8" s="673"/>
      <c r="AJ8" s="673"/>
      <c r="AK8" s="673"/>
      <c r="AL8" s="637">
        <v>0.2</v>
      </c>
      <c r="AM8" s="638"/>
      <c r="AN8" s="638"/>
      <c r="AO8" s="674"/>
      <c r="AP8" s="631" t="s">
        <v>227</v>
      </c>
      <c r="AQ8" s="632"/>
      <c r="AR8" s="632"/>
      <c r="AS8" s="632"/>
      <c r="AT8" s="632"/>
      <c r="AU8" s="632"/>
      <c r="AV8" s="632"/>
      <c r="AW8" s="632"/>
      <c r="AX8" s="632"/>
      <c r="AY8" s="632"/>
      <c r="AZ8" s="632"/>
      <c r="BA8" s="632"/>
      <c r="BB8" s="632"/>
      <c r="BC8" s="632"/>
      <c r="BD8" s="632"/>
      <c r="BE8" s="632"/>
      <c r="BF8" s="633"/>
      <c r="BG8" s="634">
        <v>402405</v>
      </c>
      <c r="BH8" s="635"/>
      <c r="BI8" s="635"/>
      <c r="BJ8" s="635"/>
      <c r="BK8" s="635"/>
      <c r="BL8" s="635"/>
      <c r="BM8" s="635"/>
      <c r="BN8" s="636"/>
      <c r="BO8" s="672">
        <v>1.3</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52416373</v>
      </c>
      <c r="CS8" s="635"/>
      <c r="CT8" s="635"/>
      <c r="CU8" s="635"/>
      <c r="CV8" s="635"/>
      <c r="CW8" s="635"/>
      <c r="CX8" s="635"/>
      <c r="CY8" s="636"/>
      <c r="CZ8" s="672">
        <v>39.799999999999997</v>
      </c>
      <c r="DA8" s="672"/>
      <c r="DB8" s="672"/>
      <c r="DC8" s="672"/>
      <c r="DD8" s="640">
        <v>239682</v>
      </c>
      <c r="DE8" s="635"/>
      <c r="DF8" s="635"/>
      <c r="DG8" s="635"/>
      <c r="DH8" s="635"/>
      <c r="DI8" s="635"/>
      <c r="DJ8" s="635"/>
      <c r="DK8" s="635"/>
      <c r="DL8" s="635"/>
      <c r="DM8" s="635"/>
      <c r="DN8" s="635"/>
      <c r="DO8" s="635"/>
      <c r="DP8" s="636"/>
      <c r="DQ8" s="640">
        <v>26075212</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135734</v>
      </c>
      <c r="S9" s="635"/>
      <c r="T9" s="635"/>
      <c r="U9" s="635"/>
      <c r="V9" s="635"/>
      <c r="W9" s="635"/>
      <c r="X9" s="635"/>
      <c r="Y9" s="636"/>
      <c r="Z9" s="672">
        <v>0.1</v>
      </c>
      <c r="AA9" s="672"/>
      <c r="AB9" s="672"/>
      <c r="AC9" s="672"/>
      <c r="AD9" s="673">
        <v>135734</v>
      </c>
      <c r="AE9" s="673"/>
      <c r="AF9" s="673"/>
      <c r="AG9" s="673"/>
      <c r="AH9" s="673"/>
      <c r="AI9" s="673"/>
      <c r="AJ9" s="673"/>
      <c r="AK9" s="673"/>
      <c r="AL9" s="637">
        <v>0.2</v>
      </c>
      <c r="AM9" s="638"/>
      <c r="AN9" s="638"/>
      <c r="AO9" s="674"/>
      <c r="AP9" s="631" t="s">
        <v>230</v>
      </c>
      <c r="AQ9" s="632"/>
      <c r="AR9" s="632"/>
      <c r="AS9" s="632"/>
      <c r="AT9" s="632"/>
      <c r="AU9" s="632"/>
      <c r="AV9" s="632"/>
      <c r="AW9" s="632"/>
      <c r="AX9" s="632"/>
      <c r="AY9" s="632"/>
      <c r="AZ9" s="632"/>
      <c r="BA9" s="632"/>
      <c r="BB9" s="632"/>
      <c r="BC9" s="632"/>
      <c r="BD9" s="632"/>
      <c r="BE9" s="632"/>
      <c r="BF9" s="633"/>
      <c r="BG9" s="634">
        <v>10667105</v>
      </c>
      <c r="BH9" s="635"/>
      <c r="BI9" s="635"/>
      <c r="BJ9" s="635"/>
      <c r="BK9" s="635"/>
      <c r="BL9" s="635"/>
      <c r="BM9" s="635"/>
      <c r="BN9" s="636"/>
      <c r="BO9" s="672">
        <v>35.799999999999997</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10665205</v>
      </c>
      <c r="CS9" s="635"/>
      <c r="CT9" s="635"/>
      <c r="CU9" s="635"/>
      <c r="CV9" s="635"/>
      <c r="CW9" s="635"/>
      <c r="CX9" s="635"/>
      <c r="CY9" s="636"/>
      <c r="CZ9" s="672">
        <v>8.1</v>
      </c>
      <c r="DA9" s="672"/>
      <c r="DB9" s="672"/>
      <c r="DC9" s="672"/>
      <c r="DD9" s="640">
        <v>510263</v>
      </c>
      <c r="DE9" s="635"/>
      <c r="DF9" s="635"/>
      <c r="DG9" s="635"/>
      <c r="DH9" s="635"/>
      <c r="DI9" s="635"/>
      <c r="DJ9" s="635"/>
      <c r="DK9" s="635"/>
      <c r="DL9" s="635"/>
      <c r="DM9" s="635"/>
      <c r="DN9" s="635"/>
      <c r="DO9" s="635"/>
      <c r="DP9" s="636"/>
      <c r="DQ9" s="640">
        <v>8029274</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579490</v>
      </c>
      <c r="BH10" s="635"/>
      <c r="BI10" s="635"/>
      <c r="BJ10" s="635"/>
      <c r="BK10" s="635"/>
      <c r="BL10" s="635"/>
      <c r="BM10" s="635"/>
      <c r="BN10" s="636"/>
      <c r="BO10" s="672">
        <v>1.9</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75616</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60070</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6095222</v>
      </c>
      <c r="S11" s="635"/>
      <c r="T11" s="635"/>
      <c r="U11" s="635"/>
      <c r="V11" s="635"/>
      <c r="W11" s="635"/>
      <c r="X11" s="635"/>
      <c r="Y11" s="636"/>
      <c r="Z11" s="637">
        <v>4.5</v>
      </c>
      <c r="AA11" s="638"/>
      <c r="AB11" s="638"/>
      <c r="AC11" s="639"/>
      <c r="AD11" s="640">
        <v>6095222</v>
      </c>
      <c r="AE11" s="635"/>
      <c r="AF11" s="635"/>
      <c r="AG11" s="635"/>
      <c r="AH11" s="635"/>
      <c r="AI11" s="635"/>
      <c r="AJ11" s="635"/>
      <c r="AK11" s="636"/>
      <c r="AL11" s="637">
        <v>10</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1117507</v>
      </c>
      <c r="BH11" s="635"/>
      <c r="BI11" s="635"/>
      <c r="BJ11" s="635"/>
      <c r="BK11" s="635"/>
      <c r="BL11" s="635"/>
      <c r="BM11" s="635"/>
      <c r="BN11" s="636"/>
      <c r="BO11" s="672">
        <v>3.7</v>
      </c>
      <c r="BP11" s="672"/>
      <c r="BQ11" s="672"/>
      <c r="BR11" s="672"/>
      <c r="BS11" s="673">
        <v>326871</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3018833</v>
      </c>
      <c r="CS11" s="635"/>
      <c r="CT11" s="635"/>
      <c r="CU11" s="635"/>
      <c r="CV11" s="635"/>
      <c r="CW11" s="635"/>
      <c r="CX11" s="635"/>
      <c r="CY11" s="636"/>
      <c r="CZ11" s="672">
        <v>2.2999999999999998</v>
      </c>
      <c r="DA11" s="672"/>
      <c r="DB11" s="672"/>
      <c r="DC11" s="672"/>
      <c r="DD11" s="640">
        <v>1234440</v>
      </c>
      <c r="DE11" s="635"/>
      <c r="DF11" s="635"/>
      <c r="DG11" s="635"/>
      <c r="DH11" s="635"/>
      <c r="DI11" s="635"/>
      <c r="DJ11" s="635"/>
      <c r="DK11" s="635"/>
      <c r="DL11" s="635"/>
      <c r="DM11" s="635"/>
      <c r="DN11" s="635"/>
      <c r="DO11" s="635"/>
      <c r="DP11" s="636"/>
      <c r="DQ11" s="640">
        <v>1635176</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v>40403</v>
      </c>
      <c r="S12" s="635"/>
      <c r="T12" s="635"/>
      <c r="U12" s="635"/>
      <c r="V12" s="635"/>
      <c r="W12" s="635"/>
      <c r="X12" s="635"/>
      <c r="Y12" s="636"/>
      <c r="Z12" s="672">
        <v>0</v>
      </c>
      <c r="AA12" s="672"/>
      <c r="AB12" s="672"/>
      <c r="AC12" s="672"/>
      <c r="AD12" s="673">
        <v>40403</v>
      </c>
      <c r="AE12" s="673"/>
      <c r="AF12" s="673"/>
      <c r="AG12" s="673"/>
      <c r="AH12" s="673"/>
      <c r="AI12" s="673"/>
      <c r="AJ12" s="673"/>
      <c r="AK12" s="673"/>
      <c r="AL12" s="637">
        <v>0.1</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12254053</v>
      </c>
      <c r="BH12" s="635"/>
      <c r="BI12" s="635"/>
      <c r="BJ12" s="635"/>
      <c r="BK12" s="635"/>
      <c r="BL12" s="635"/>
      <c r="BM12" s="635"/>
      <c r="BN12" s="636"/>
      <c r="BO12" s="672">
        <v>41.1</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6072026</v>
      </c>
      <c r="CS12" s="635"/>
      <c r="CT12" s="635"/>
      <c r="CU12" s="635"/>
      <c r="CV12" s="635"/>
      <c r="CW12" s="635"/>
      <c r="CX12" s="635"/>
      <c r="CY12" s="636"/>
      <c r="CZ12" s="672">
        <v>4.5999999999999996</v>
      </c>
      <c r="DA12" s="672"/>
      <c r="DB12" s="672"/>
      <c r="DC12" s="672"/>
      <c r="DD12" s="640">
        <v>128552</v>
      </c>
      <c r="DE12" s="635"/>
      <c r="DF12" s="635"/>
      <c r="DG12" s="635"/>
      <c r="DH12" s="635"/>
      <c r="DI12" s="635"/>
      <c r="DJ12" s="635"/>
      <c r="DK12" s="635"/>
      <c r="DL12" s="635"/>
      <c r="DM12" s="635"/>
      <c r="DN12" s="635"/>
      <c r="DO12" s="635"/>
      <c r="DP12" s="636"/>
      <c r="DQ12" s="640">
        <v>2357840</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12094405</v>
      </c>
      <c r="BH13" s="635"/>
      <c r="BI13" s="635"/>
      <c r="BJ13" s="635"/>
      <c r="BK13" s="635"/>
      <c r="BL13" s="635"/>
      <c r="BM13" s="635"/>
      <c r="BN13" s="636"/>
      <c r="BO13" s="672">
        <v>40.5</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15069123</v>
      </c>
      <c r="CS13" s="635"/>
      <c r="CT13" s="635"/>
      <c r="CU13" s="635"/>
      <c r="CV13" s="635"/>
      <c r="CW13" s="635"/>
      <c r="CX13" s="635"/>
      <c r="CY13" s="636"/>
      <c r="CZ13" s="672">
        <v>11.4</v>
      </c>
      <c r="DA13" s="672"/>
      <c r="DB13" s="672"/>
      <c r="DC13" s="672"/>
      <c r="DD13" s="640">
        <v>9021398</v>
      </c>
      <c r="DE13" s="635"/>
      <c r="DF13" s="635"/>
      <c r="DG13" s="635"/>
      <c r="DH13" s="635"/>
      <c r="DI13" s="635"/>
      <c r="DJ13" s="635"/>
      <c r="DK13" s="635"/>
      <c r="DL13" s="635"/>
      <c r="DM13" s="635"/>
      <c r="DN13" s="635"/>
      <c r="DO13" s="635"/>
      <c r="DP13" s="636"/>
      <c r="DQ13" s="640">
        <v>6886348</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2276</v>
      </c>
      <c r="S14" s="635"/>
      <c r="T14" s="635"/>
      <c r="U14" s="635"/>
      <c r="V14" s="635"/>
      <c r="W14" s="635"/>
      <c r="X14" s="635"/>
      <c r="Y14" s="636"/>
      <c r="Z14" s="672">
        <v>0</v>
      </c>
      <c r="AA14" s="672"/>
      <c r="AB14" s="672"/>
      <c r="AC14" s="672"/>
      <c r="AD14" s="673">
        <v>2276</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835748</v>
      </c>
      <c r="BH14" s="635"/>
      <c r="BI14" s="635"/>
      <c r="BJ14" s="635"/>
      <c r="BK14" s="635"/>
      <c r="BL14" s="635"/>
      <c r="BM14" s="635"/>
      <c r="BN14" s="636"/>
      <c r="BO14" s="672">
        <v>2.8</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3843703</v>
      </c>
      <c r="CS14" s="635"/>
      <c r="CT14" s="635"/>
      <c r="CU14" s="635"/>
      <c r="CV14" s="635"/>
      <c r="CW14" s="635"/>
      <c r="CX14" s="635"/>
      <c r="CY14" s="636"/>
      <c r="CZ14" s="672">
        <v>2.9</v>
      </c>
      <c r="DA14" s="672"/>
      <c r="DB14" s="672"/>
      <c r="DC14" s="672"/>
      <c r="DD14" s="640">
        <v>178002</v>
      </c>
      <c r="DE14" s="635"/>
      <c r="DF14" s="635"/>
      <c r="DG14" s="635"/>
      <c r="DH14" s="635"/>
      <c r="DI14" s="635"/>
      <c r="DJ14" s="635"/>
      <c r="DK14" s="635"/>
      <c r="DL14" s="635"/>
      <c r="DM14" s="635"/>
      <c r="DN14" s="635"/>
      <c r="DO14" s="635"/>
      <c r="DP14" s="636"/>
      <c r="DQ14" s="640">
        <v>2556777</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1992881</v>
      </c>
      <c r="BH15" s="635"/>
      <c r="BI15" s="635"/>
      <c r="BJ15" s="635"/>
      <c r="BK15" s="635"/>
      <c r="BL15" s="635"/>
      <c r="BM15" s="635"/>
      <c r="BN15" s="636"/>
      <c r="BO15" s="672">
        <v>6.7</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12360680</v>
      </c>
      <c r="CS15" s="635"/>
      <c r="CT15" s="635"/>
      <c r="CU15" s="635"/>
      <c r="CV15" s="635"/>
      <c r="CW15" s="635"/>
      <c r="CX15" s="635"/>
      <c r="CY15" s="636"/>
      <c r="CZ15" s="672">
        <v>9.4</v>
      </c>
      <c r="DA15" s="672"/>
      <c r="DB15" s="672"/>
      <c r="DC15" s="672"/>
      <c r="DD15" s="640">
        <v>2212385</v>
      </c>
      <c r="DE15" s="635"/>
      <c r="DF15" s="635"/>
      <c r="DG15" s="635"/>
      <c r="DH15" s="635"/>
      <c r="DI15" s="635"/>
      <c r="DJ15" s="635"/>
      <c r="DK15" s="635"/>
      <c r="DL15" s="635"/>
      <c r="DM15" s="635"/>
      <c r="DN15" s="635"/>
      <c r="DO15" s="635"/>
      <c r="DP15" s="636"/>
      <c r="DQ15" s="640">
        <v>7912368</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54100</v>
      </c>
      <c r="S16" s="635"/>
      <c r="T16" s="635"/>
      <c r="U16" s="635"/>
      <c r="V16" s="635"/>
      <c r="W16" s="635"/>
      <c r="X16" s="635"/>
      <c r="Y16" s="636"/>
      <c r="Z16" s="672">
        <v>0</v>
      </c>
      <c r="AA16" s="672"/>
      <c r="AB16" s="672"/>
      <c r="AC16" s="672"/>
      <c r="AD16" s="673">
        <v>54100</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756077</v>
      </c>
      <c r="CS16" s="635"/>
      <c r="CT16" s="635"/>
      <c r="CU16" s="635"/>
      <c r="CV16" s="635"/>
      <c r="CW16" s="635"/>
      <c r="CX16" s="635"/>
      <c r="CY16" s="636"/>
      <c r="CZ16" s="672">
        <v>0.6</v>
      </c>
      <c r="DA16" s="672"/>
      <c r="DB16" s="672"/>
      <c r="DC16" s="672"/>
      <c r="DD16" s="640" t="s">
        <v>122</v>
      </c>
      <c r="DE16" s="635"/>
      <c r="DF16" s="635"/>
      <c r="DG16" s="635"/>
      <c r="DH16" s="635"/>
      <c r="DI16" s="635"/>
      <c r="DJ16" s="635"/>
      <c r="DK16" s="635"/>
      <c r="DL16" s="635"/>
      <c r="DM16" s="635"/>
      <c r="DN16" s="635"/>
      <c r="DO16" s="635"/>
      <c r="DP16" s="636"/>
      <c r="DQ16" s="640">
        <v>156440</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384009</v>
      </c>
      <c r="S17" s="635"/>
      <c r="T17" s="635"/>
      <c r="U17" s="635"/>
      <c r="V17" s="635"/>
      <c r="W17" s="635"/>
      <c r="X17" s="635"/>
      <c r="Y17" s="636"/>
      <c r="Z17" s="672">
        <v>0.3</v>
      </c>
      <c r="AA17" s="672"/>
      <c r="AB17" s="672"/>
      <c r="AC17" s="672"/>
      <c r="AD17" s="673">
        <v>384009</v>
      </c>
      <c r="AE17" s="673"/>
      <c r="AF17" s="673"/>
      <c r="AG17" s="673"/>
      <c r="AH17" s="673"/>
      <c r="AI17" s="673"/>
      <c r="AJ17" s="673"/>
      <c r="AK17" s="673"/>
      <c r="AL17" s="637">
        <v>0.6</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10888263</v>
      </c>
      <c r="CS17" s="635"/>
      <c r="CT17" s="635"/>
      <c r="CU17" s="635"/>
      <c r="CV17" s="635"/>
      <c r="CW17" s="635"/>
      <c r="CX17" s="635"/>
      <c r="CY17" s="636"/>
      <c r="CZ17" s="672">
        <v>8.3000000000000007</v>
      </c>
      <c r="DA17" s="672"/>
      <c r="DB17" s="672"/>
      <c r="DC17" s="672"/>
      <c r="DD17" s="640" t="s">
        <v>122</v>
      </c>
      <c r="DE17" s="635"/>
      <c r="DF17" s="635"/>
      <c r="DG17" s="635"/>
      <c r="DH17" s="635"/>
      <c r="DI17" s="635"/>
      <c r="DJ17" s="635"/>
      <c r="DK17" s="635"/>
      <c r="DL17" s="635"/>
      <c r="DM17" s="635"/>
      <c r="DN17" s="635"/>
      <c r="DO17" s="635"/>
      <c r="DP17" s="636"/>
      <c r="DQ17" s="640">
        <v>9735653</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206820</v>
      </c>
      <c r="S18" s="635"/>
      <c r="T18" s="635"/>
      <c r="U18" s="635"/>
      <c r="V18" s="635"/>
      <c r="W18" s="635"/>
      <c r="X18" s="635"/>
      <c r="Y18" s="636"/>
      <c r="Z18" s="672">
        <v>0.2</v>
      </c>
      <c r="AA18" s="672"/>
      <c r="AB18" s="672"/>
      <c r="AC18" s="672"/>
      <c r="AD18" s="673">
        <v>206820</v>
      </c>
      <c r="AE18" s="673"/>
      <c r="AF18" s="673"/>
      <c r="AG18" s="673"/>
      <c r="AH18" s="673"/>
      <c r="AI18" s="673"/>
      <c r="AJ18" s="673"/>
      <c r="AK18" s="673"/>
      <c r="AL18" s="637">
        <v>0.3</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199081</v>
      </c>
      <c r="S19" s="635"/>
      <c r="T19" s="635"/>
      <c r="U19" s="635"/>
      <c r="V19" s="635"/>
      <c r="W19" s="635"/>
      <c r="X19" s="635"/>
      <c r="Y19" s="636"/>
      <c r="Z19" s="672">
        <v>0.1</v>
      </c>
      <c r="AA19" s="672"/>
      <c r="AB19" s="672"/>
      <c r="AC19" s="672"/>
      <c r="AD19" s="673">
        <v>199081</v>
      </c>
      <c r="AE19" s="673"/>
      <c r="AF19" s="673"/>
      <c r="AG19" s="673"/>
      <c r="AH19" s="673"/>
      <c r="AI19" s="673"/>
      <c r="AJ19" s="673"/>
      <c r="AK19" s="673"/>
      <c r="AL19" s="637">
        <v>0.3</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1988164</v>
      </c>
      <c r="BH19" s="635"/>
      <c r="BI19" s="635"/>
      <c r="BJ19" s="635"/>
      <c r="BK19" s="635"/>
      <c r="BL19" s="635"/>
      <c r="BM19" s="635"/>
      <c r="BN19" s="636"/>
      <c r="BO19" s="672">
        <v>6.7</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v>7739</v>
      </c>
      <c r="S20" s="635"/>
      <c r="T20" s="635"/>
      <c r="U20" s="635"/>
      <c r="V20" s="635"/>
      <c r="W20" s="635"/>
      <c r="X20" s="635"/>
      <c r="Y20" s="636"/>
      <c r="Z20" s="672">
        <v>0</v>
      </c>
      <c r="AA20" s="672"/>
      <c r="AB20" s="672"/>
      <c r="AC20" s="672"/>
      <c r="AD20" s="673">
        <v>7739</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1988164</v>
      </c>
      <c r="BH20" s="635"/>
      <c r="BI20" s="635"/>
      <c r="BJ20" s="635"/>
      <c r="BK20" s="635"/>
      <c r="BL20" s="635"/>
      <c r="BM20" s="635"/>
      <c r="BN20" s="636"/>
      <c r="BO20" s="672">
        <v>6.7</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131857406</v>
      </c>
      <c r="CS20" s="635"/>
      <c r="CT20" s="635"/>
      <c r="CU20" s="635"/>
      <c r="CV20" s="635"/>
      <c r="CW20" s="635"/>
      <c r="CX20" s="635"/>
      <c r="CY20" s="636"/>
      <c r="CZ20" s="672">
        <v>100</v>
      </c>
      <c r="DA20" s="672"/>
      <c r="DB20" s="672"/>
      <c r="DC20" s="672"/>
      <c r="DD20" s="640">
        <v>15414251</v>
      </c>
      <c r="DE20" s="635"/>
      <c r="DF20" s="635"/>
      <c r="DG20" s="635"/>
      <c r="DH20" s="635"/>
      <c r="DI20" s="635"/>
      <c r="DJ20" s="635"/>
      <c r="DK20" s="635"/>
      <c r="DL20" s="635"/>
      <c r="DM20" s="635"/>
      <c r="DN20" s="635"/>
      <c r="DO20" s="635"/>
      <c r="DP20" s="636"/>
      <c r="DQ20" s="640">
        <v>78068141</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26094603</v>
      </c>
      <c r="S21" s="635"/>
      <c r="T21" s="635"/>
      <c r="U21" s="635"/>
      <c r="V21" s="635"/>
      <c r="W21" s="635"/>
      <c r="X21" s="635"/>
      <c r="Y21" s="636"/>
      <c r="Z21" s="672">
        <v>19.100000000000001</v>
      </c>
      <c r="AA21" s="672"/>
      <c r="AB21" s="672"/>
      <c r="AC21" s="672"/>
      <c r="AD21" s="673">
        <v>24119069</v>
      </c>
      <c r="AE21" s="673"/>
      <c r="AF21" s="673"/>
      <c r="AG21" s="673"/>
      <c r="AH21" s="673"/>
      <c r="AI21" s="673"/>
      <c r="AJ21" s="673"/>
      <c r="AK21" s="673"/>
      <c r="AL21" s="637">
        <v>39.5</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57224</v>
      </c>
      <c r="BH21" s="635"/>
      <c r="BI21" s="635"/>
      <c r="BJ21" s="635"/>
      <c r="BK21" s="635"/>
      <c r="BL21" s="635"/>
      <c r="BM21" s="635"/>
      <c r="BN21" s="636"/>
      <c r="BO21" s="672">
        <v>0.2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24119069</v>
      </c>
      <c r="S22" s="635"/>
      <c r="T22" s="635"/>
      <c r="U22" s="635"/>
      <c r="V22" s="635"/>
      <c r="W22" s="635"/>
      <c r="X22" s="635"/>
      <c r="Y22" s="636"/>
      <c r="Z22" s="672">
        <v>17.600000000000001</v>
      </c>
      <c r="AA22" s="672"/>
      <c r="AB22" s="672"/>
      <c r="AC22" s="672"/>
      <c r="AD22" s="673">
        <v>24119069</v>
      </c>
      <c r="AE22" s="673"/>
      <c r="AF22" s="673"/>
      <c r="AG22" s="673"/>
      <c r="AH22" s="673"/>
      <c r="AI22" s="673"/>
      <c r="AJ22" s="673"/>
      <c r="AK22" s="673"/>
      <c r="AL22" s="637">
        <v>39.5</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1975534</v>
      </c>
      <c r="S23" s="635"/>
      <c r="T23" s="635"/>
      <c r="U23" s="635"/>
      <c r="V23" s="635"/>
      <c r="W23" s="635"/>
      <c r="X23" s="635"/>
      <c r="Y23" s="636"/>
      <c r="Z23" s="672">
        <v>1.4</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1930940</v>
      </c>
      <c r="BH23" s="635"/>
      <c r="BI23" s="635"/>
      <c r="BJ23" s="635"/>
      <c r="BK23" s="635"/>
      <c r="BL23" s="635"/>
      <c r="BM23" s="635"/>
      <c r="BN23" s="636"/>
      <c r="BO23" s="672">
        <v>6.5</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69901245</v>
      </c>
      <c r="CS24" s="690"/>
      <c r="CT24" s="690"/>
      <c r="CU24" s="690"/>
      <c r="CV24" s="690"/>
      <c r="CW24" s="690"/>
      <c r="CX24" s="690"/>
      <c r="CY24" s="715"/>
      <c r="CZ24" s="716">
        <v>53</v>
      </c>
      <c r="DA24" s="698"/>
      <c r="DB24" s="698"/>
      <c r="DC24" s="718"/>
      <c r="DD24" s="714">
        <v>41874337</v>
      </c>
      <c r="DE24" s="690"/>
      <c r="DF24" s="690"/>
      <c r="DG24" s="690"/>
      <c r="DH24" s="690"/>
      <c r="DI24" s="690"/>
      <c r="DJ24" s="690"/>
      <c r="DK24" s="715"/>
      <c r="DL24" s="714">
        <v>36239879</v>
      </c>
      <c r="DM24" s="690"/>
      <c r="DN24" s="690"/>
      <c r="DO24" s="690"/>
      <c r="DP24" s="690"/>
      <c r="DQ24" s="690"/>
      <c r="DR24" s="690"/>
      <c r="DS24" s="690"/>
      <c r="DT24" s="690"/>
      <c r="DU24" s="690"/>
      <c r="DV24" s="715"/>
      <c r="DW24" s="716">
        <v>58.5</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63731669</v>
      </c>
      <c r="S25" s="635"/>
      <c r="T25" s="635"/>
      <c r="U25" s="635"/>
      <c r="V25" s="635"/>
      <c r="W25" s="635"/>
      <c r="X25" s="635"/>
      <c r="Y25" s="636"/>
      <c r="Z25" s="672">
        <v>46.6</v>
      </c>
      <c r="AA25" s="672"/>
      <c r="AB25" s="672"/>
      <c r="AC25" s="672"/>
      <c r="AD25" s="673">
        <v>59825195</v>
      </c>
      <c r="AE25" s="673"/>
      <c r="AF25" s="673"/>
      <c r="AG25" s="673"/>
      <c r="AH25" s="673"/>
      <c r="AI25" s="673"/>
      <c r="AJ25" s="673"/>
      <c r="AK25" s="673"/>
      <c r="AL25" s="637">
        <v>97.9</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19942855</v>
      </c>
      <c r="CS25" s="647"/>
      <c r="CT25" s="647"/>
      <c r="CU25" s="647"/>
      <c r="CV25" s="647"/>
      <c r="CW25" s="647"/>
      <c r="CX25" s="647"/>
      <c r="CY25" s="648"/>
      <c r="CZ25" s="637">
        <v>15.1</v>
      </c>
      <c r="DA25" s="649"/>
      <c r="DB25" s="649"/>
      <c r="DC25" s="650"/>
      <c r="DD25" s="640">
        <v>17673253</v>
      </c>
      <c r="DE25" s="647"/>
      <c r="DF25" s="647"/>
      <c r="DG25" s="647"/>
      <c r="DH25" s="647"/>
      <c r="DI25" s="647"/>
      <c r="DJ25" s="647"/>
      <c r="DK25" s="648"/>
      <c r="DL25" s="640">
        <v>16281690</v>
      </c>
      <c r="DM25" s="647"/>
      <c r="DN25" s="647"/>
      <c r="DO25" s="647"/>
      <c r="DP25" s="647"/>
      <c r="DQ25" s="647"/>
      <c r="DR25" s="647"/>
      <c r="DS25" s="647"/>
      <c r="DT25" s="647"/>
      <c r="DU25" s="647"/>
      <c r="DV25" s="648"/>
      <c r="DW25" s="637">
        <v>26.3</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24330</v>
      </c>
      <c r="S26" s="635"/>
      <c r="T26" s="635"/>
      <c r="U26" s="635"/>
      <c r="V26" s="635"/>
      <c r="W26" s="635"/>
      <c r="X26" s="635"/>
      <c r="Y26" s="636"/>
      <c r="Z26" s="672">
        <v>0</v>
      </c>
      <c r="AA26" s="672"/>
      <c r="AB26" s="672"/>
      <c r="AC26" s="672"/>
      <c r="AD26" s="673">
        <v>24330</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13691883</v>
      </c>
      <c r="CS26" s="635"/>
      <c r="CT26" s="635"/>
      <c r="CU26" s="635"/>
      <c r="CV26" s="635"/>
      <c r="CW26" s="635"/>
      <c r="CX26" s="635"/>
      <c r="CY26" s="636"/>
      <c r="CZ26" s="637">
        <v>10.4</v>
      </c>
      <c r="DA26" s="649"/>
      <c r="DB26" s="649"/>
      <c r="DC26" s="650"/>
      <c r="DD26" s="640">
        <v>11911962</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1705039</v>
      </c>
      <c r="S27" s="635"/>
      <c r="T27" s="635"/>
      <c r="U27" s="635"/>
      <c r="V27" s="635"/>
      <c r="W27" s="635"/>
      <c r="X27" s="635"/>
      <c r="Y27" s="636"/>
      <c r="Z27" s="672">
        <v>1.2</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29837353</v>
      </c>
      <c r="BH27" s="635"/>
      <c r="BI27" s="635"/>
      <c r="BJ27" s="635"/>
      <c r="BK27" s="635"/>
      <c r="BL27" s="635"/>
      <c r="BM27" s="635"/>
      <c r="BN27" s="636"/>
      <c r="BO27" s="672">
        <v>100</v>
      </c>
      <c r="BP27" s="672"/>
      <c r="BQ27" s="672"/>
      <c r="BR27" s="672"/>
      <c r="BS27" s="673">
        <v>326871</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39070127</v>
      </c>
      <c r="CS27" s="647"/>
      <c r="CT27" s="647"/>
      <c r="CU27" s="647"/>
      <c r="CV27" s="647"/>
      <c r="CW27" s="647"/>
      <c r="CX27" s="647"/>
      <c r="CY27" s="648"/>
      <c r="CZ27" s="637">
        <v>29.6</v>
      </c>
      <c r="DA27" s="649"/>
      <c r="DB27" s="649"/>
      <c r="DC27" s="650"/>
      <c r="DD27" s="640">
        <v>14465431</v>
      </c>
      <c r="DE27" s="647"/>
      <c r="DF27" s="647"/>
      <c r="DG27" s="647"/>
      <c r="DH27" s="647"/>
      <c r="DI27" s="647"/>
      <c r="DJ27" s="647"/>
      <c r="DK27" s="648"/>
      <c r="DL27" s="640">
        <v>10222536</v>
      </c>
      <c r="DM27" s="647"/>
      <c r="DN27" s="647"/>
      <c r="DO27" s="647"/>
      <c r="DP27" s="647"/>
      <c r="DQ27" s="647"/>
      <c r="DR27" s="647"/>
      <c r="DS27" s="647"/>
      <c r="DT27" s="647"/>
      <c r="DU27" s="647"/>
      <c r="DV27" s="648"/>
      <c r="DW27" s="637">
        <v>16.5</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2049408</v>
      </c>
      <c r="S28" s="635"/>
      <c r="T28" s="635"/>
      <c r="U28" s="635"/>
      <c r="V28" s="635"/>
      <c r="W28" s="635"/>
      <c r="X28" s="635"/>
      <c r="Y28" s="636"/>
      <c r="Z28" s="672">
        <v>1.5</v>
      </c>
      <c r="AA28" s="672"/>
      <c r="AB28" s="672"/>
      <c r="AC28" s="672"/>
      <c r="AD28" s="673">
        <v>106277</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10888263</v>
      </c>
      <c r="CS28" s="635"/>
      <c r="CT28" s="635"/>
      <c r="CU28" s="635"/>
      <c r="CV28" s="635"/>
      <c r="CW28" s="635"/>
      <c r="CX28" s="635"/>
      <c r="CY28" s="636"/>
      <c r="CZ28" s="637">
        <v>8.3000000000000007</v>
      </c>
      <c r="DA28" s="649"/>
      <c r="DB28" s="649"/>
      <c r="DC28" s="650"/>
      <c r="DD28" s="640">
        <v>9735653</v>
      </c>
      <c r="DE28" s="635"/>
      <c r="DF28" s="635"/>
      <c r="DG28" s="635"/>
      <c r="DH28" s="635"/>
      <c r="DI28" s="635"/>
      <c r="DJ28" s="635"/>
      <c r="DK28" s="636"/>
      <c r="DL28" s="640">
        <v>9735653</v>
      </c>
      <c r="DM28" s="635"/>
      <c r="DN28" s="635"/>
      <c r="DO28" s="635"/>
      <c r="DP28" s="635"/>
      <c r="DQ28" s="635"/>
      <c r="DR28" s="635"/>
      <c r="DS28" s="635"/>
      <c r="DT28" s="635"/>
      <c r="DU28" s="635"/>
      <c r="DV28" s="636"/>
      <c r="DW28" s="637">
        <v>15.7</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714849</v>
      </c>
      <c r="S29" s="635"/>
      <c r="T29" s="635"/>
      <c r="U29" s="635"/>
      <c r="V29" s="635"/>
      <c r="W29" s="635"/>
      <c r="X29" s="635"/>
      <c r="Y29" s="636"/>
      <c r="Z29" s="672">
        <v>0.5</v>
      </c>
      <c r="AA29" s="672"/>
      <c r="AB29" s="672"/>
      <c r="AC29" s="672"/>
      <c r="AD29" s="673">
        <v>5375</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10888263</v>
      </c>
      <c r="CS29" s="647"/>
      <c r="CT29" s="647"/>
      <c r="CU29" s="647"/>
      <c r="CV29" s="647"/>
      <c r="CW29" s="647"/>
      <c r="CX29" s="647"/>
      <c r="CY29" s="648"/>
      <c r="CZ29" s="637">
        <v>8.3000000000000007</v>
      </c>
      <c r="DA29" s="649"/>
      <c r="DB29" s="649"/>
      <c r="DC29" s="650"/>
      <c r="DD29" s="640">
        <v>9735653</v>
      </c>
      <c r="DE29" s="647"/>
      <c r="DF29" s="647"/>
      <c r="DG29" s="647"/>
      <c r="DH29" s="647"/>
      <c r="DI29" s="647"/>
      <c r="DJ29" s="647"/>
      <c r="DK29" s="648"/>
      <c r="DL29" s="640">
        <v>9735653</v>
      </c>
      <c r="DM29" s="647"/>
      <c r="DN29" s="647"/>
      <c r="DO29" s="647"/>
      <c r="DP29" s="647"/>
      <c r="DQ29" s="647"/>
      <c r="DR29" s="647"/>
      <c r="DS29" s="647"/>
      <c r="DT29" s="647"/>
      <c r="DU29" s="647"/>
      <c r="DV29" s="648"/>
      <c r="DW29" s="637">
        <v>15.7</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31369684</v>
      </c>
      <c r="S30" s="635"/>
      <c r="T30" s="635"/>
      <c r="U30" s="635"/>
      <c r="V30" s="635"/>
      <c r="W30" s="635"/>
      <c r="X30" s="635"/>
      <c r="Y30" s="636"/>
      <c r="Z30" s="672">
        <v>22.9</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10436254</v>
      </c>
      <c r="CS30" s="635"/>
      <c r="CT30" s="635"/>
      <c r="CU30" s="635"/>
      <c r="CV30" s="635"/>
      <c r="CW30" s="635"/>
      <c r="CX30" s="635"/>
      <c r="CY30" s="636"/>
      <c r="CZ30" s="637">
        <v>7.9</v>
      </c>
      <c r="DA30" s="649"/>
      <c r="DB30" s="649"/>
      <c r="DC30" s="650"/>
      <c r="DD30" s="640">
        <v>9375134</v>
      </c>
      <c r="DE30" s="635"/>
      <c r="DF30" s="635"/>
      <c r="DG30" s="635"/>
      <c r="DH30" s="635"/>
      <c r="DI30" s="635"/>
      <c r="DJ30" s="635"/>
      <c r="DK30" s="636"/>
      <c r="DL30" s="640">
        <v>9375134</v>
      </c>
      <c r="DM30" s="635"/>
      <c r="DN30" s="635"/>
      <c r="DO30" s="635"/>
      <c r="DP30" s="635"/>
      <c r="DQ30" s="635"/>
      <c r="DR30" s="635"/>
      <c r="DS30" s="635"/>
      <c r="DT30" s="635"/>
      <c r="DU30" s="635"/>
      <c r="DV30" s="636"/>
      <c r="DW30" s="637">
        <v>15.1</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v>784784</v>
      </c>
      <c r="S31" s="635"/>
      <c r="T31" s="635"/>
      <c r="U31" s="635"/>
      <c r="V31" s="635"/>
      <c r="W31" s="635"/>
      <c r="X31" s="635"/>
      <c r="Y31" s="636"/>
      <c r="Z31" s="672">
        <v>0.6</v>
      </c>
      <c r="AA31" s="672"/>
      <c r="AB31" s="672"/>
      <c r="AC31" s="672"/>
      <c r="AD31" s="673">
        <v>784784</v>
      </c>
      <c r="AE31" s="673"/>
      <c r="AF31" s="673"/>
      <c r="AG31" s="673"/>
      <c r="AH31" s="673"/>
      <c r="AI31" s="673"/>
      <c r="AJ31" s="673"/>
      <c r="AK31" s="673"/>
      <c r="AL31" s="637">
        <v>1.3</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99.2</v>
      </c>
      <c r="BH31" s="697"/>
      <c r="BI31" s="697"/>
      <c r="BJ31" s="697"/>
      <c r="BK31" s="697"/>
      <c r="BL31" s="697"/>
      <c r="BM31" s="698">
        <v>97.6</v>
      </c>
      <c r="BN31" s="697"/>
      <c r="BO31" s="697"/>
      <c r="BP31" s="697"/>
      <c r="BQ31" s="699"/>
      <c r="BR31" s="696">
        <v>99.3</v>
      </c>
      <c r="BS31" s="697"/>
      <c r="BT31" s="697"/>
      <c r="BU31" s="697"/>
      <c r="BV31" s="697"/>
      <c r="BW31" s="697"/>
      <c r="BX31" s="698">
        <v>97.7</v>
      </c>
      <c r="BY31" s="697"/>
      <c r="BZ31" s="697"/>
      <c r="CA31" s="697"/>
      <c r="CB31" s="699"/>
      <c r="CD31" s="655"/>
      <c r="CE31" s="656"/>
      <c r="CF31" s="631" t="s">
        <v>300</v>
      </c>
      <c r="CG31" s="632"/>
      <c r="CH31" s="632"/>
      <c r="CI31" s="632"/>
      <c r="CJ31" s="632"/>
      <c r="CK31" s="632"/>
      <c r="CL31" s="632"/>
      <c r="CM31" s="632"/>
      <c r="CN31" s="632"/>
      <c r="CO31" s="632"/>
      <c r="CP31" s="632"/>
      <c r="CQ31" s="633"/>
      <c r="CR31" s="634">
        <v>452009</v>
      </c>
      <c r="CS31" s="647"/>
      <c r="CT31" s="647"/>
      <c r="CU31" s="647"/>
      <c r="CV31" s="647"/>
      <c r="CW31" s="647"/>
      <c r="CX31" s="647"/>
      <c r="CY31" s="648"/>
      <c r="CZ31" s="637">
        <v>0.3</v>
      </c>
      <c r="DA31" s="649"/>
      <c r="DB31" s="649"/>
      <c r="DC31" s="650"/>
      <c r="DD31" s="640">
        <v>360519</v>
      </c>
      <c r="DE31" s="647"/>
      <c r="DF31" s="647"/>
      <c r="DG31" s="647"/>
      <c r="DH31" s="647"/>
      <c r="DI31" s="647"/>
      <c r="DJ31" s="647"/>
      <c r="DK31" s="648"/>
      <c r="DL31" s="640">
        <v>360519</v>
      </c>
      <c r="DM31" s="647"/>
      <c r="DN31" s="647"/>
      <c r="DO31" s="647"/>
      <c r="DP31" s="647"/>
      <c r="DQ31" s="647"/>
      <c r="DR31" s="647"/>
      <c r="DS31" s="647"/>
      <c r="DT31" s="647"/>
      <c r="DU31" s="647"/>
      <c r="DV31" s="648"/>
      <c r="DW31" s="637">
        <v>0.6</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9664738</v>
      </c>
      <c r="S32" s="635"/>
      <c r="T32" s="635"/>
      <c r="U32" s="635"/>
      <c r="V32" s="635"/>
      <c r="W32" s="635"/>
      <c r="X32" s="635"/>
      <c r="Y32" s="636"/>
      <c r="Z32" s="672">
        <v>7.1</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99.2</v>
      </c>
      <c r="BH32" s="647"/>
      <c r="BI32" s="647"/>
      <c r="BJ32" s="647"/>
      <c r="BK32" s="647"/>
      <c r="BL32" s="647"/>
      <c r="BM32" s="638">
        <v>97.2</v>
      </c>
      <c r="BN32" s="647"/>
      <c r="BO32" s="647"/>
      <c r="BP32" s="647"/>
      <c r="BQ32" s="670"/>
      <c r="BR32" s="700">
        <v>99.1</v>
      </c>
      <c r="BS32" s="647"/>
      <c r="BT32" s="647"/>
      <c r="BU32" s="647"/>
      <c r="BV32" s="647"/>
      <c r="BW32" s="647"/>
      <c r="BX32" s="638">
        <v>97.3</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1462975</v>
      </c>
      <c r="S33" s="635"/>
      <c r="T33" s="635"/>
      <c r="U33" s="635"/>
      <c r="V33" s="635"/>
      <c r="W33" s="635"/>
      <c r="X33" s="635"/>
      <c r="Y33" s="636"/>
      <c r="Z33" s="672">
        <v>1.1000000000000001</v>
      </c>
      <c r="AA33" s="672"/>
      <c r="AB33" s="672"/>
      <c r="AC33" s="672"/>
      <c r="AD33" s="673">
        <v>319193</v>
      </c>
      <c r="AE33" s="673"/>
      <c r="AF33" s="673"/>
      <c r="AG33" s="673"/>
      <c r="AH33" s="673"/>
      <c r="AI33" s="673"/>
      <c r="AJ33" s="673"/>
      <c r="AK33" s="673"/>
      <c r="AL33" s="637">
        <v>0.5</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99.2</v>
      </c>
      <c r="BH33" s="619"/>
      <c r="BI33" s="619"/>
      <c r="BJ33" s="619"/>
      <c r="BK33" s="619"/>
      <c r="BL33" s="619"/>
      <c r="BM33" s="665">
        <v>97.6</v>
      </c>
      <c r="BN33" s="619"/>
      <c r="BO33" s="619"/>
      <c r="BP33" s="619"/>
      <c r="BQ33" s="682"/>
      <c r="BR33" s="695">
        <v>99.3</v>
      </c>
      <c r="BS33" s="619"/>
      <c r="BT33" s="619"/>
      <c r="BU33" s="619"/>
      <c r="BV33" s="619"/>
      <c r="BW33" s="619"/>
      <c r="BX33" s="665">
        <v>97.9</v>
      </c>
      <c r="BY33" s="619"/>
      <c r="BZ33" s="619"/>
      <c r="CA33" s="619"/>
      <c r="CB33" s="682"/>
      <c r="CD33" s="631" t="s">
        <v>307</v>
      </c>
      <c r="CE33" s="632"/>
      <c r="CF33" s="632"/>
      <c r="CG33" s="632"/>
      <c r="CH33" s="632"/>
      <c r="CI33" s="632"/>
      <c r="CJ33" s="632"/>
      <c r="CK33" s="632"/>
      <c r="CL33" s="632"/>
      <c r="CM33" s="632"/>
      <c r="CN33" s="632"/>
      <c r="CO33" s="632"/>
      <c r="CP33" s="632"/>
      <c r="CQ33" s="633"/>
      <c r="CR33" s="634">
        <v>45785833</v>
      </c>
      <c r="CS33" s="647"/>
      <c r="CT33" s="647"/>
      <c r="CU33" s="647"/>
      <c r="CV33" s="647"/>
      <c r="CW33" s="647"/>
      <c r="CX33" s="647"/>
      <c r="CY33" s="648"/>
      <c r="CZ33" s="637">
        <v>34.700000000000003</v>
      </c>
      <c r="DA33" s="649"/>
      <c r="DB33" s="649"/>
      <c r="DC33" s="650"/>
      <c r="DD33" s="640">
        <v>32398689</v>
      </c>
      <c r="DE33" s="647"/>
      <c r="DF33" s="647"/>
      <c r="DG33" s="647"/>
      <c r="DH33" s="647"/>
      <c r="DI33" s="647"/>
      <c r="DJ33" s="647"/>
      <c r="DK33" s="648"/>
      <c r="DL33" s="640">
        <v>22143389</v>
      </c>
      <c r="DM33" s="647"/>
      <c r="DN33" s="647"/>
      <c r="DO33" s="647"/>
      <c r="DP33" s="647"/>
      <c r="DQ33" s="647"/>
      <c r="DR33" s="647"/>
      <c r="DS33" s="647"/>
      <c r="DT33" s="647"/>
      <c r="DU33" s="647"/>
      <c r="DV33" s="648"/>
      <c r="DW33" s="637">
        <v>35.700000000000003</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2349462</v>
      </c>
      <c r="S34" s="635"/>
      <c r="T34" s="635"/>
      <c r="U34" s="635"/>
      <c r="V34" s="635"/>
      <c r="W34" s="635"/>
      <c r="X34" s="635"/>
      <c r="Y34" s="636"/>
      <c r="Z34" s="672">
        <v>1.7</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18408573</v>
      </c>
      <c r="CS34" s="635"/>
      <c r="CT34" s="635"/>
      <c r="CU34" s="635"/>
      <c r="CV34" s="635"/>
      <c r="CW34" s="635"/>
      <c r="CX34" s="635"/>
      <c r="CY34" s="636"/>
      <c r="CZ34" s="637">
        <v>14</v>
      </c>
      <c r="DA34" s="649"/>
      <c r="DB34" s="649"/>
      <c r="DC34" s="650"/>
      <c r="DD34" s="640">
        <v>11899817</v>
      </c>
      <c r="DE34" s="635"/>
      <c r="DF34" s="635"/>
      <c r="DG34" s="635"/>
      <c r="DH34" s="635"/>
      <c r="DI34" s="635"/>
      <c r="DJ34" s="635"/>
      <c r="DK34" s="636"/>
      <c r="DL34" s="640">
        <v>9806728</v>
      </c>
      <c r="DM34" s="635"/>
      <c r="DN34" s="635"/>
      <c r="DO34" s="635"/>
      <c r="DP34" s="635"/>
      <c r="DQ34" s="635"/>
      <c r="DR34" s="635"/>
      <c r="DS34" s="635"/>
      <c r="DT34" s="635"/>
      <c r="DU34" s="635"/>
      <c r="DV34" s="636"/>
      <c r="DW34" s="637">
        <v>15.8</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5584293</v>
      </c>
      <c r="S35" s="635"/>
      <c r="T35" s="635"/>
      <c r="U35" s="635"/>
      <c r="V35" s="635"/>
      <c r="W35" s="635"/>
      <c r="X35" s="635"/>
      <c r="Y35" s="636"/>
      <c r="Z35" s="672">
        <v>4.0999999999999996</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822427</v>
      </c>
      <c r="CS35" s="647"/>
      <c r="CT35" s="647"/>
      <c r="CU35" s="647"/>
      <c r="CV35" s="647"/>
      <c r="CW35" s="647"/>
      <c r="CX35" s="647"/>
      <c r="CY35" s="648"/>
      <c r="CZ35" s="637">
        <v>0.6</v>
      </c>
      <c r="DA35" s="649"/>
      <c r="DB35" s="649"/>
      <c r="DC35" s="650"/>
      <c r="DD35" s="640">
        <v>711204</v>
      </c>
      <c r="DE35" s="647"/>
      <c r="DF35" s="647"/>
      <c r="DG35" s="647"/>
      <c r="DH35" s="647"/>
      <c r="DI35" s="647"/>
      <c r="DJ35" s="647"/>
      <c r="DK35" s="648"/>
      <c r="DL35" s="640">
        <v>711174</v>
      </c>
      <c r="DM35" s="647"/>
      <c r="DN35" s="647"/>
      <c r="DO35" s="647"/>
      <c r="DP35" s="647"/>
      <c r="DQ35" s="647"/>
      <c r="DR35" s="647"/>
      <c r="DS35" s="647"/>
      <c r="DT35" s="647"/>
      <c r="DU35" s="647"/>
      <c r="DV35" s="648"/>
      <c r="DW35" s="637">
        <v>1.1000000000000001</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5693474</v>
      </c>
      <c r="S36" s="635"/>
      <c r="T36" s="635"/>
      <c r="U36" s="635"/>
      <c r="V36" s="635"/>
      <c r="W36" s="635"/>
      <c r="X36" s="635"/>
      <c r="Y36" s="636"/>
      <c r="Z36" s="672">
        <v>4.2</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13140014</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189802</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7416281</v>
      </c>
      <c r="CS36" s="635"/>
      <c r="CT36" s="635"/>
      <c r="CU36" s="635"/>
      <c r="CV36" s="635"/>
      <c r="CW36" s="635"/>
      <c r="CX36" s="635"/>
      <c r="CY36" s="636"/>
      <c r="CZ36" s="637">
        <v>5.6</v>
      </c>
      <c r="DA36" s="649"/>
      <c r="DB36" s="649"/>
      <c r="DC36" s="650"/>
      <c r="DD36" s="640">
        <v>6241025</v>
      </c>
      <c r="DE36" s="635"/>
      <c r="DF36" s="635"/>
      <c r="DG36" s="635"/>
      <c r="DH36" s="635"/>
      <c r="DI36" s="635"/>
      <c r="DJ36" s="635"/>
      <c r="DK36" s="636"/>
      <c r="DL36" s="640">
        <v>3648818</v>
      </c>
      <c r="DM36" s="635"/>
      <c r="DN36" s="635"/>
      <c r="DO36" s="635"/>
      <c r="DP36" s="635"/>
      <c r="DQ36" s="635"/>
      <c r="DR36" s="635"/>
      <c r="DS36" s="635"/>
      <c r="DT36" s="635"/>
      <c r="DU36" s="635"/>
      <c r="DV36" s="636"/>
      <c r="DW36" s="637">
        <v>5.9</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4883995</v>
      </c>
      <c r="S37" s="635"/>
      <c r="T37" s="635"/>
      <c r="U37" s="635"/>
      <c r="V37" s="635"/>
      <c r="W37" s="635"/>
      <c r="X37" s="635"/>
      <c r="Y37" s="636"/>
      <c r="Z37" s="672">
        <v>3.6</v>
      </c>
      <c r="AA37" s="672"/>
      <c r="AB37" s="672"/>
      <c r="AC37" s="672"/>
      <c r="AD37" s="673">
        <v>70825</v>
      </c>
      <c r="AE37" s="673"/>
      <c r="AF37" s="673"/>
      <c r="AG37" s="673"/>
      <c r="AH37" s="673"/>
      <c r="AI37" s="673"/>
      <c r="AJ37" s="673"/>
      <c r="AK37" s="673"/>
      <c r="AL37" s="637">
        <v>0.1</v>
      </c>
      <c r="AM37" s="638"/>
      <c r="AN37" s="638"/>
      <c r="AO37" s="674"/>
      <c r="AQ37" s="667" t="s">
        <v>319</v>
      </c>
      <c r="AR37" s="668"/>
      <c r="AS37" s="668"/>
      <c r="AT37" s="668"/>
      <c r="AU37" s="668"/>
      <c r="AV37" s="668"/>
      <c r="AW37" s="668"/>
      <c r="AX37" s="668"/>
      <c r="AY37" s="669"/>
      <c r="AZ37" s="634">
        <v>1767497</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-165562</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t="s">
        <v>122</v>
      </c>
      <c r="CS37" s="647"/>
      <c r="CT37" s="647"/>
      <c r="CU37" s="647"/>
      <c r="CV37" s="647"/>
      <c r="CW37" s="647"/>
      <c r="CX37" s="647"/>
      <c r="CY37" s="648"/>
      <c r="CZ37" s="637" t="s">
        <v>122</v>
      </c>
      <c r="DA37" s="649"/>
      <c r="DB37" s="649"/>
      <c r="DC37" s="650"/>
      <c r="DD37" s="640" t="s">
        <v>122</v>
      </c>
      <c r="DE37" s="647"/>
      <c r="DF37" s="647"/>
      <c r="DG37" s="647"/>
      <c r="DH37" s="647"/>
      <c r="DI37" s="647"/>
      <c r="DJ37" s="647"/>
      <c r="DK37" s="648"/>
      <c r="DL37" s="640" t="s">
        <v>122</v>
      </c>
      <c r="DM37" s="647"/>
      <c r="DN37" s="647"/>
      <c r="DO37" s="647"/>
      <c r="DP37" s="647"/>
      <c r="DQ37" s="647"/>
      <c r="DR37" s="647"/>
      <c r="DS37" s="647"/>
      <c r="DT37" s="647"/>
      <c r="DU37" s="647"/>
      <c r="DV37" s="648"/>
      <c r="DW37" s="637" t="s">
        <v>122</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6691900</v>
      </c>
      <c r="S38" s="635"/>
      <c r="T38" s="635"/>
      <c r="U38" s="635"/>
      <c r="V38" s="635"/>
      <c r="W38" s="635"/>
      <c r="X38" s="635"/>
      <c r="Y38" s="636"/>
      <c r="Z38" s="672">
        <v>4.9000000000000004</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483361</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31415</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10911837</v>
      </c>
      <c r="CS38" s="635"/>
      <c r="CT38" s="635"/>
      <c r="CU38" s="635"/>
      <c r="CV38" s="635"/>
      <c r="CW38" s="635"/>
      <c r="CX38" s="635"/>
      <c r="CY38" s="636"/>
      <c r="CZ38" s="637">
        <v>8.3000000000000007</v>
      </c>
      <c r="DA38" s="649"/>
      <c r="DB38" s="649"/>
      <c r="DC38" s="650"/>
      <c r="DD38" s="640">
        <v>8934508</v>
      </c>
      <c r="DE38" s="635"/>
      <c r="DF38" s="635"/>
      <c r="DG38" s="635"/>
      <c r="DH38" s="635"/>
      <c r="DI38" s="635"/>
      <c r="DJ38" s="635"/>
      <c r="DK38" s="636"/>
      <c r="DL38" s="640">
        <v>7976669</v>
      </c>
      <c r="DM38" s="635"/>
      <c r="DN38" s="635"/>
      <c r="DO38" s="635"/>
      <c r="DP38" s="635"/>
      <c r="DQ38" s="635"/>
      <c r="DR38" s="635"/>
      <c r="DS38" s="635"/>
      <c r="DT38" s="635"/>
      <c r="DU38" s="635"/>
      <c r="DV38" s="636"/>
      <c r="DW38" s="637">
        <v>12.9</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474144</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45542</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5469272</v>
      </c>
      <c r="CS39" s="647"/>
      <c r="CT39" s="647"/>
      <c r="CU39" s="647"/>
      <c r="CV39" s="647"/>
      <c r="CW39" s="647"/>
      <c r="CX39" s="647"/>
      <c r="CY39" s="648"/>
      <c r="CZ39" s="637">
        <v>4.0999999999999996</v>
      </c>
      <c r="DA39" s="649"/>
      <c r="DB39" s="649"/>
      <c r="DC39" s="650"/>
      <c r="DD39" s="640">
        <v>4343399</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839400</v>
      </c>
      <c r="S40" s="635"/>
      <c r="T40" s="635"/>
      <c r="U40" s="635"/>
      <c r="V40" s="635"/>
      <c r="W40" s="635"/>
      <c r="X40" s="635"/>
      <c r="Y40" s="636"/>
      <c r="Z40" s="672">
        <v>0.6</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75338</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79</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2757443</v>
      </c>
      <c r="CS40" s="635"/>
      <c r="CT40" s="635"/>
      <c r="CU40" s="635"/>
      <c r="CV40" s="635"/>
      <c r="CW40" s="635"/>
      <c r="CX40" s="635"/>
      <c r="CY40" s="636"/>
      <c r="CZ40" s="637">
        <v>2.1</v>
      </c>
      <c r="DA40" s="649"/>
      <c r="DB40" s="649"/>
      <c r="DC40" s="650"/>
      <c r="DD40" s="640">
        <v>268736</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136710600</v>
      </c>
      <c r="S41" s="659"/>
      <c r="T41" s="659"/>
      <c r="U41" s="659"/>
      <c r="V41" s="659"/>
      <c r="W41" s="659"/>
      <c r="X41" s="659"/>
      <c r="Y41" s="662"/>
      <c r="Z41" s="663">
        <v>100</v>
      </c>
      <c r="AA41" s="663"/>
      <c r="AB41" s="663"/>
      <c r="AC41" s="663"/>
      <c r="AD41" s="664">
        <v>61135979</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2198702</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8140972</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407</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16170328</v>
      </c>
      <c r="CS42" s="647"/>
      <c r="CT42" s="647"/>
      <c r="CU42" s="647"/>
      <c r="CV42" s="647"/>
      <c r="CW42" s="647"/>
      <c r="CX42" s="647"/>
      <c r="CY42" s="648"/>
      <c r="CZ42" s="637">
        <v>12.3</v>
      </c>
      <c r="DA42" s="649"/>
      <c r="DB42" s="649"/>
      <c r="DC42" s="650"/>
      <c r="DD42" s="640">
        <v>3795115</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528648</v>
      </c>
      <c r="CS43" s="647"/>
      <c r="CT43" s="647"/>
      <c r="CU43" s="647"/>
      <c r="CV43" s="647"/>
      <c r="CW43" s="647"/>
      <c r="CX43" s="647"/>
      <c r="CY43" s="648"/>
      <c r="CZ43" s="637">
        <v>0.4</v>
      </c>
      <c r="DA43" s="649"/>
      <c r="DB43" s="649"/>
      <c r="DC43" s="650"/>
      <c r="DD43" s="640">
        <v>486331</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15414251</v>
      </c>
      <c r="CS44" s="635"/>
      <c r="CT44" s="635"/>
      <c r="CU44" s="635"/>
      <c r="CV44" s="635"/>
      <c r="CW44" s="635"/>
      <c r="CX44" s="635"/>
      <c r="CY44" s="636"/>
      <c r="CZ44" s="637">
        <v>11.7</v>
      </c>
      <c r="DA44" s="638"/>
      <c r="DB44" s="638"/>
      <c r="DC44" s="639"/>
      <c r="DD44" s="640">
        <v>3638675</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7857181</v>
      </c>
      <c r="CS45" s="647"/>
      <c r="CT45" s="647"/>
      <c r="CU45" s="647"/>
      <c r="CV45" s="647"/>
      <c r="CW45" s="647"/>
      <c r="CX45" s="647"/>
      <c r="CY45" s="648"/>
      <c r="CZ45" s="637">
        <v>6</v>
      </c>
      <c r="DA45" s="649"/>
      <c r="DB45" s="649"/>
      <c r="DC45" s="650"/>
      <c r="DD45" s="640">
        <v>1017891</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6890294</v>
      </c>
      <c r="CS46" s="635"/>
      <c r="CT46" s="635"/>
      <c r="CU46" s="635"/>
      <c r="CV46" s="635"/>
      <c r="CW46" s="635"/>
      <c r="CX46" s="635"/>
      <c r="CY46" s="636"/>
      <c r="CZ46" s="637">
        <v>5.2</v>
      </c>
      <c r="DA46" s="638"/>
      <c r="DB46" s="638"/>
      <c r="DC46" s="639"/>
      <c r="DD46" s="640">
        <v>2582553</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756077</v>
      </c>
      <c r="CS47" s="647"/>
      <c r="CT47" s="647"/>
      <c r="CU47" s="647"/>
      <c r="CV47" s="647"/>
      <c r="CW47" s="647"/>
      <c r="CX47" s="647"/>
      <c r="CY47" s="648"/>
      <c r="CZ47" s="637">
        <v>0.6</v>
      </c>
      <c r="DA47" s="649"/>
      <c r="DB47" s="649"/>
      <c r="DC47" s="650"/>
      <c r="DD47" s="640">
        <v>156440</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131857406</v>
      </c>
      <c r="CS49" s="619"/>
      <c r="CT49" s="619"/>
      <c r="CU49" s="619"/>
      <c r="CV49" s="619"/>
      <c r="CW49" s="619"/>
      <c r="CX49" s="619"/>
      <c r="CY49" s="620"/>
      <c r="CZ49" s="621">
        <v>100</v>
      </c>
      <c r="DA49" s="622"/>
      <c r="DB49" s="622"/>
      <c r="DC49" s="623"/>
      <c r="DD49" s="624">
        <v>78068141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jcGO7Z9klr3rQt5Tqaslg9/JQSCI9gwD+wKchG0CifVOCLqc8Mw93c0aENj4nAjMeNvc7Wri8n53G4w/FNlMQ==" saltValue="Fgq72spHli8KMiXX7Y8nQ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R5" zoomScale="90" zoomScaleNormal="9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15">
      <c r="A7" s="231">
        <v>1</v>
      </c>
      <c r="B7" s="1060" t="s">
        <v>374</v>
      </c>
      <c r="C7" s="1061"/>
      <c r="D7" s="1061"/>
      <c r="E7" s="1061"/>
      <c r="F7" s="1061"/>
      <c r="G7" s="1061"/>
      <c r="H7" s="1061"/>
      <c r="I7" s="1061"/>
      <c r="J7" s="1061"/>
      <c r="K7" s="1061"/>
      <c r="L7" s="1061"/>
      <c r="M7" s="1061"/>
      <c r="N7" s="1061"/>
      <c r="O7" s="1061"/>
      <c r="P7" s="1062"/>
      <c r="Q7" s="1115">
        <v>133606</v>
      </c>
      <c r="R7" s="1116"/>
      <c r="S7" s="1116"/>
      <c r="T7" s="1116"/>
      <c r="U7" s="1116"/>
      <c r="V7" s="1116">
        <v>129339</v>
      </c>
      <c r="W7" s="1116"/>
      <c r="X7" s="1116"/>
      <c r="Y7" s="1116"/>
      <c r="Z7" s="1116"/>
      <c r="AA7" s="1116">
        <v>4267</v>
      </c>
      <c r="AB7" s="1116"/>
      <c r="AC7" s="1116"/>
      <c r="AD7" s="1116"/>
      <c r="AE7" s="1117"/>
      <c r="AF7" s="1118">
        <v>3064</v>
      </c>
      <c r="AG7" s="1119"/>
      <c r="AH7" s="1119"/>
      <c r="AI7" s="1119"/>
      <c r="AJ7" s="1120"/>
      <c r="AK7" s="1121">
        <v>5480</v>
      </c>
      <c r="AL7" s="1122"/>
      <c r="AM7" s="1122"/>
      <c r="AN7" s="1122"/>
      <c r="AO7" s="1122"/>
      <c r="AP7" s="1122">
        <v>91581</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568</v>
      </c>
      <c r="BT7" s="1113"/>
      <c r="BU7" s="1113"/>
      <c r="BV7" s="1113"/>
      <c r="BW7" s="1113"/>
      <c r="BX7" s="1113"/>
      <c r="BY7" s="1113"/>
      <c r="BZ7" s="1113"/>
      <c r="CA7" s="1113"/>
      <c r="CB7" s="1113"/>
      <c r="CC7" s="1113"/>
      <c r="CD7" s="1113"/>
      <c r="CE7" s="1113"/>
      <c r="CF7" s="1113"/>
      <c r="CG7" s="1125"/>
      <c r="CH7" s="1109">
        <v>41</v>
      </c>
      <c r="CI7" s="1110"/>
      <c r="CJ7" s="1110"/>
      <c r="CK7" s="1110"/>
      <c r="CL7" s="1111"/>
      <c r="CM7" s="1109">
        <v>194</v>
      </c>
      <c r="CN7" s="1110"/>
      <c r="CO7" s="1110"/>
      <c r="CP7" s="1110"/>
      <c r="CQ7" s="1111"/>
      <c r="CR7" s="1109">
        <v>30</v>
      </c>
      <c r="CS7" s="1110"/>
      <c r="CT7" s="1110"/>
      <c r="CU7" s="1110"/>
      <c r="CV7" s="1111"/>
      <c r="CW7" s="1109">
        <v>1</v>
      </c>
      <c r="CX7" s="1110"/>
      <c r="CY7" s="1110"/>
      <c r="CZ7" s="1110"/>
      <c r="DA7" s="1111"/>
      <c r="DB7" s="1109" t="s">
        <v>560</v>
      </c>
      <c r="DC7" s="1110"/>
      <c r="DD7" s="1110"/>
      <c r="DE7" s="1110"/>
      <c r="DF7" s="1111"/>
      <c r="DG7" s="1109" t="s">
        <v>560</v>
      </c>
      <c r="DH7" s="1110"/>
      <c r="DI7" s="1110"/>
      <c r="DJ7" s="1110"/>
      <c r="DK7" s="1111"/>
      <c r="DL7" s="1109" t="s">
        <v>560</v>
      </c>
      <c r="DM7" s="1110"/>
      <c r="DN7" s="1110"/>
      <c r="DO7" s="1110"/>
      <c r="DP7" s="1111"/>
      <c r="DQ7" s="1109" t="s">
        <v>560</v>
      </c>
      <c r="DR7" s="1110"/>
      <c r="DS7" s="1110"/>
      <c r="DT7" s="1110"/>
      <c r="DU7" s="1111"/>
      <c r="DV7" s="1112"/>
      <c r="DW7" s="1113"/>
      <c r="DX7" s="1113"/>
      <c r="DY7" s="1113"/>
      <c r="DZ7" s="1114"/>
      <c r="EA7" s="229"/>
    </row>
    <row r="8" spans="1:131" s="230" customFormat="1" ht="26.25" customHeight="1" x14ac:dyDescent="0.15">
      <c r="A8" s="233">
        <v>2</v>
      </c>
      <c r="B8" s="1043" t="s">
        <v>375</v>
      </c>
      <c r="C8" s="1044"/>
      <c r="D8" s="1044"/>
      <c r="E8" s="1044"/>
      <c r="F8" s="1044"/>
      <c r="G8" s="1044"/>
      <c r="H8" s="1044"/>
      <c r="I8" s="1044"/>
      <c r="J8" s="1044"/>
      <c r="K8" s="1044"/>
      <c r="L8" s="1044"/>
      <c r="M8" s="1044"/>
      <c r="N8" s="1044"/>
      <c r="O8" s="1044"/>
      <c r="P8" s="1045"/>
      <c r="Q8" s="1051">
        <v>3160</v>
      </c>
      <c r="R8" s="1052"/>
      <c r="S8" s="1052"/>
      <c r="T8" s="1052"/>
      <c r="U8" s="1052"/>
      <c r="V8" s="1052">
        <v>2629</v>
      </c>
      <c r="W8" s="1052"/>
      <c r="X8" s="1052"/>
      <c r="Y8" s="1052"/>
      <c r="Z8" s="1052"/>
      <c r="AA8" s="1052">
        <v>532</v>
      </c>
      <c r="AB8" s="1052"/>
      <c r="AC8" s="1052"/>
      <c r="AD8" s="1052"/>
      <c r="AE8" s="1053"/>
      <c r="AF8" s="1048">
        <v>532</v>
      </c>
      <c r="AG8" s="1049"/>
      <c r="AH8" s="1049"/>
      <c r="AI8" s="1049"/>
      <c r="AJ8" s="1050"/>
      <c r="AK8" s="1093">
        <v>77</v>
      </c>
      <c r="AL8" s="1094"/>
      <c r="AM8" s="1094"/>
      <c r="AN8" s="1094"/>
      <c r="AO8" s="1094"/>
      <c r="AP8" s="1094">
        <v>9238</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569</v>
      </c>
      <c r="BT8" s="1006"/>
      <c r="BU8" s="1006"/>
      <c r="BV8" s="1006"/>
      <c r="BW8" s="1006"/>
      <c r="BX8" s="1006"/>
      <c r="BY8" s="1006"/>
      <c r="BZ8" s="1006"/>
      <c r="CA8" s="1006"/>
      <c r="CB8" s="1006"/>
      <c r="CC8" s="1006"/>
      <c r="CD8" s="1006"/>
      <c r="CE8" s="1006"/>
      <c r="CF8" s="1006"/>
      <c r="CG8" s="1027"/>
      <c r="CH8" s="1002">
        <v>-4</v>
      </c>
      <c r="CI8" s="1003"/>
      <c r="CJ8" s="1003"/>
      <c r="CK8" s="1003"/>
      <c r="CL8" s="1004"/>
      <c r="CM8" s="1002">
        <v>75</v>
      </c>
      <c r="CN8" s="1003"/>
      <c r="CO8" s="1003"/>
      <c r="CP8" s="1003"/>
      <c r="CQ8" s="1004"/>
      <c r="CR8" s="1002">
        <v>30</v>
      </c>
      <c r="CS8" s="1003"/>
      <c r="CT8" s="1003"/>
      <c r="CU8" s="1003"/>
      <c r="CV8" s="1004"/>
      <c r="CW8" s="1002">
        <v>12</v>
      </c>
      <c r="CX8" s="1003"/>
      <c r="CY8" s="1003"/>
      <c r="CZ8" s="1003"/>
      <c r="DA8" s="1004"/>
      <c r="DB8" s="1002" t="s">
        <v>560</v>
      </c>
      <c r="DC8" s="1003"/>
      <c r="DD8" s="1003"/>
      <c r="DE8" s="1003"/>
      <c r="DF8" s="1004"/>
      <c r="DG8" s="1002" t="s">
        <v>560</v>
      </c>
      <c r="DH8" s="1003"/>
      <c r="DI8" s="1003"/>
      <c r="DJ8" s="1003"/>
      <c r="DK8" s="1004"/>
      <c r="DL8" s="1002" t="s">
        <v>560</v>
      </c>
      <c r="DM8" s="1003"/>
      <c r="DN8" s="1003"/>
      <c r="DO8" s="1003"/>
      <c r="DP8" s="1004"/>
      <c r="DQ8" s="1002" t="s">
        <v>560</v>
      </c>
      <c r="DR8" s="1003"/>
      <c r="DS8" s="1003"/>
      <c r="DT8" s="1003"/>
      <c r="DU8" s="1004"/>
      <c r="DV8" s="1005"/>
      <c r="DW8" s="1006"/>
      <c r="DX8" s="1006"/>
      <c r="DY8" s="1006"/>
      <c r="DZ8" s="1007"/>
      <c r="EA8" s="229"/>
    </row>
    <row r="9" spans="1:131" s="230" customFormat="1" ht="26.25" customHeight="1" x14ac:dyDescent="0.15">
      <c r="A9" s="233">
        <v>3</v>
      </c>
      <c r="B9" s="1043" t="s">
        <v>376</v>
      </c>
      <c r="C9" s="1044"/>
      <c r="D9" s="1044"/>
      <c r="E9" s="1044"/>
      <c r="F9" s="1044"/>
      <c r="G9" s="1044"/>
      <c r="H9" s="1044"/>
      <c r="I9" s="1044"/>
      <c r="J9" s="1044"/>
      <c r="K9" s="1044"/>
      <c r="L9" s="1044"/>
      <c r="M9" s="1044"/>
      <c r="N9" s="1044"/>
      <c r="O9" s="1044"/>
      <c r="P9" s="1045"/>
      <c r="Q9" s="1051">
        <v>33</v>
      </c>
      <c r="R9" s="1052"/>
      <c r="S9" s="1052"/>
      <c r="T9" s="1052"/>
      <c r="U9" s="1052"/>
      <c r="V9" s="1052">
        <v>33</v>
      </c>
      <c r="W9" s="1052"/>
      <c r="X9" s="1052"/>
      <c r="Y9" s="1052"/>
      <c r="Z9" s="1052"/>
      <c r="AA9" s="1052" t="s">
        <v>591</v>
      </c>
      <c r="AB9" s="1052"/>
      <c r="AC9" s="1052"/>
      <c r="AD9" s="1052"/>
      <c r="AE9" s="1053"/>
      <c r="AF9" s="1048" t="s">
        <v>122</v>
      </c>
      <c r="AG9" s="1049"/>
      <c r="AH9" s="1049"/>
      <c r="AI9" s="1049"/>
      <c r="AJ9" s="1050"/>
      <c r="AK9" s="1093">
        <v>33</v>
      </c>
      <c r="AL9" s="1094"/>
      <c r="AM9" s="1094"/>
      <c r="AN9" s="1094"/>
      <c r="AO9" s="1094"/>
      <c r="AP9" s="1094">
        <v>0</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t="s">
        <v>570</v>
      </c>
      <c r="BT9" s="1006"/>
      <c r="BU9" s="1006"/>
      <c r="BV9" s="1006"/>
      <c r="BW9" s="1006"/>
      <c r="BX9" s="1006"/>
      <c r="BY9" s="1006"/>
      <c r="BZ9" s="1006"/>
      <c r="CA9" s="1006"/>
      <c r="CB9" s="1006"/>
      <c r="CC9" s="1006"/>
      <c r="CD9" s="1006"/>
      <c r="CE9" s="1006"/>
      <c r="CF9" s="1006"/>
      <c r="CG9" s="1027"/>
      <c r="CH9" s="1002">
        <v>0</v>
      </c>
      <c r="CI9" s="1003"/>
      <c r="CJ9" s="1003"/>
      <c r="CK9" s="1003"/>
      <c r="CL9" s="1004"/>
      <c r="CM9" s="1002">
        <v>255</v>
      </c>
      <c r="CN9" s="1003"/>
      <c r="CO9" s="1003"/>
      <c r="CP9" s="1003"/>
      <c r="CQ9" s="1004"/>
      <c r="CR9" s="1002">
        <v>60</v>
      </c>
      <c r="CS9" s="1003"/>
      <c r="CT9" s="1003"/>
      <c r="CU9" s="1003"/>
      <c r="CV9" s="1004"/>
      <c r="CW9" s="1002">
        <v>226</v>
      </c>
      <c r="CX9" s="1003"/>
      <c r="CY9" s="1003"/>
      <c r="CZ9" s="1003"/>
      <c r="DA9" s="1004"/>
      <c r="DB9" s="1002" t="s">
        <v>560</v>
      </c>
      <c r="DC9" s="1003"/>
      <c r="DD9" s="1003"/>
      <c r="DE9" s="1003"/>
      <c r="DF9" s="1004"/>
      <c r="DG9" s="1002" t="s">
        <v>560</v>
      </c>
      <c r="DH9" s="1003"/>
      <c r="DI9" s="1003"/>
      <c r="DJ9" s="1003"/>
      <c r="DK9" s="1004"/>
      <c r="DL9" s="1002" t="s">
        <v>560</v>
      </c>
      <c r="DM9" s="1003"/>
      <c r="DN9" s="1003"/>
      <c r="DO9" s="1003"/>
      <c r="DP9" s="1004"/>
      <c r="DQ9" s="1002" t="s">
        <v>560</v>
      </c>
      <c r="DR9" s="1003"/>
      <c r="DS9" s="1003"/>
      <c r="DT9" s="1003"/>
      <c r="DU9" s="1004"/>
      <c r="DV9" s="1005"/>
      <c r="DW9" s="1006"/>
      <c r="DX9" s="1006"/>
      <c r="DY9" s="1006"/>
      <c r="DZ9" s="1007"/>
      <c r="EA9" s="229"/>
    </row>
    <row r="10" spans="1:131" s="230" customFormat="1" ht="26.25" customHeight="1" x14ac:dyDescent="0.15">
      <c r="A10" s="233">
        <v>4</v>
      </c>
      <c r="B10" s="1043" t="s">
        <v>377</v>
      </c>
      <c r="C10" s="1044"/>
      <c r="D10" s="1044"/>
      <c r="E10" s="1044"/>
      <c r="F10" s="1044"/>
      <c r="G10" s="1044"/>
      <c r="H10" s="1044"/>
      <c r="I10" s="1044"/>
      <c r="J10" s="1044"/>
      <c r="K10" s="1044"/>
      <c r="L10" s="1044"/>
      <c r="M10" s="1044"/>
      <c r="N10" s="1044"/>
      <c r="O10" s="1044"/>
      <c r="P10" s="1045"/>
      <c r="Q10" s="1051">
        <v>89</v>
      </c>
      <c r="R10" s="1052"/>
      <c r="S10" s="1052"/>
      <c r="T10" s="1052"/>
      <c r="U10" s="1052"/>
      <c r="V10" s="1052">
        <v>89</v>
      </c>
      <c r="W10" s="1052"/>
      <c r="X10" s="1052"/>
      <c r="Y10" s="1052"/>
      <c r="Z10" s="1052"/>
      <c r="AA10" s="1052" t="s">
        <v>591</v>
      </c>
      <c r="AB10" s="1052"/>
      <c r="AC10" s="1052"/>
      <c r="AD10" s="1052"/>
      <c r="AE10" s="1053"/>
      <c r="AF10" s="1048" t="s">
        <v>122</v>
      </c>
      <c r="AG10" s="1049"/>
      <c r="AH10" s="1049"/>
      <c r="AI10" s="1049"/>
      <c r="AJ10" s="1050"/>
      <c r="AK10" s="1093">
        <v>72</v>
      </c>
      <c r="AL10" s="1094"/>
      <c r="AM10" s="1094"/>
      <c r="AN10" s="1094"/>
      <c r="AO10" s="1094"/>
      <c r="AP10" s="1094">
        <v>0</v>
      </c>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t="s">
        <v>571</v>
      </c>
      <c r="BT10" s="1006"/>
      <c r="BU10" s="1006"/>
      <c r="BV10" s="1006"/>
      <c r="BW10" s="1006"/>
      <c r="BX10" s="1006"/>
      <c r="BY10" s="1006"/>
      <c r="BZ10" s="1006"/>
      <c r="CA10" s="1006"/>
      <c r="CB10" s="1006"/>
      <c r="CC10" s="1006"/>
      <c r="CD10" s="1006"/>
      <c r="CE10" s="1006"/>
      <c r="CF10" s="1006"/>
      <c r="CG10" s="1027"/>
      <c r="CH10" s="1002">
        <v>3</v>
      </c>
      <c r="CI10" s="1003"/>
      <c r="CJ10" s="1003"/>
      <c r="CK10" s="1003"/>
      <c r="CL10" s="1004"/>
      <c r="CM10" s="1002">
        <v>198</v>
      </c>
      <c r="CN10" s="1003"/>
      <c r="CO10" s="1003"/>
      <c r="CP10" s="1003"/>
      <c r="CQ10" s="1004"/>
      <c r="CR10" s="1002">
        <v>148</v>
      </c>
      <c r="CS10" s="1003"/>
      <c r="CT10" s="1003"/>
      <c r="CU10" s="1003"/>
      <c r="CV10" s="1004"/>
      <c r="CW10" s="1002" t="s">
        <v>560</v>
      </c>
      <c r="CX10" s="1003"/>
      <c r="CY10" s="1003"/>
      <c r="CZ10" s="1003"/>
      <c r="DA10" s="1004"/>
      <c r="DB10" s="1002" t="s">
        <v>560</v>
      </c>
      <c r="DC10" s="1003"/>
      <c r="DD10" s="1003"/>
      <c r="DE10" s="1003"/>
      <c r="DF10" s="1004"/>
      <c r="DG10" s="1002" t="s">
        <v>560</v>
      </c>
      <c r="DH10" s="1003"/>
      <c r="DI10" s="1003"/>
      <c r="DJ10" s="1003"/>
      <c r="DK10" s="1004"/>
      <c r="DL10" s="1002" t="s">
        <v>560</v>
      </c>
      <c r="DM10" s="1003"/>
      <c r="DN10" s="1003"/>
      <c r="DO10" s="1003"/>
      <c r="DP10" s="1004"/>
      <c r="DQ10" s="1002" t="s">
        <v>560</v>
      </c>
      <c r="DR10" s="1003"/>
      <c r="DS10" s="1003"/>
      <c r="DT10" s="1003"/>
      <c r="DU10" s="1004"/>
      <c r="DV10" s="1005"/>
      <c r="DW10" s="1006"/>
      <c r="DX10" s="1006"/>
      <c r="DY10" s="1006"/>
      <c r="DZ10" s="1007"/>
      <c r="EA10" s="229"/>
    </row>
    <row r="11" spans="1:131" s="230" customFormat="1" ht="26.25" customHeight="1" x14ac:dyDescent="0.15">
      <c r="A11" s="233">
        <v>5</v>
      </c>
      <c r="B11" s="1043" t="s">
        <v>378</v>
      </c>
      <c r="C11" s="1044"/>
      <c r="D11" s="1044"/>
      <c r="E11" s="1044"/>
      <c r="F11" s="1044"/>
      <c r="G11" s="1044"/>
      <c r="H11" s="1044"/>
      <c r="I11" s="1044"/>
      <c r="J11" s="1044"/>
      <c r="K11" s="1044"/>
      <c r="L11" s="1044"/>
      <c r="M11" s="1044"/>
      <c r="N11" s="1044"/>
      <c r="O11" s="1044"/>
      <c r="P11" s="1045"/>
      <c r="Q11" s="1051">
        <v>67</v>
      </c>
      <c r="R11" s="1052"/>
      <c r="S11" s="1052"/>
      <c r="T11" s="1052"/>
      <c r="U11" s="1052"/>
      <c r="V11" s="1052">
        <v>13</v>
      </c>
      <c r="W11" s="1052"/>
      <c r="X11" s="1052"/>
      <c r="Y11" s="1052"/>
      <c r="Z11" s="1052"/>
      <c r="AA11" s="1052">
        <v>54</v>
      </c>
      <c r="AB11" s="1052"/>
      <c r="AC11" s="1052"/>
      <c r="AD11" s="1052"/>
      <c r="AE11" s="1053"/>
      <c r="AF11" s="1048">
        <v>54</v>
      </c>
      <c r="AG11" s="1049"/>
      <c r="AH11" s="1049"/>
      <c r="AI11" s="1049"/>
      <c r="AJ11" s="1050"/>
      <c r="AK11" s="1093">
        <v>4</v>
      </c>
      <c r="AL11" s="1094"/>
      <c r="AM11" s="1094"/>
      <c r="AN11" s="1094"/>
      <c r="AO11" s="1094"/>
      <c r="AP11" s="1094">
        <v>138</v>
      </c>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t="s">
        <v>572</v>
      </c>
      <c r="BT11" s="1006"/>
      <c r="BU11" s="1006"/>
      <c r="BV11" s="1006"/>
      <c r="BW11" s="1006"/>
      <c r="BX11" s="1006"/>
      <c r="BY11" s="1006"/>
      <c r="BZ11" s="1006"/>
      <c r="CA11" s="1006"/>
      <c r="CB11" s="1006"/>
      <c r="CC11" s="1006"/>
      <c r="CD11" s="1006"/>
      <c r="CE11" s="1006"/>
      <c r="CF11" s="1006"/>
      <c r="CG11" s="1027"/>
      <c r="CH11" s="1002">
        <v>7</v>
      </c>
      <c r="CI11" s="1003"/>
      <c r="CJ11" s="1003"/>
      <c r="CK11" s="1003"/>
      <c r="CL11" s="1004"/>
      <c r="CM11" s="1002">
        <v>73</v>
      </c>
      <c r="CN11" s="1003"/>
      <c r="CO11" s="1003"/>
      <c r="CP11" s="1003"/>
      <c r="CQ11" s="1004"/>
      <c r="CR11" s="1002">
        <v>2</v>
      </c>
      <c r="CS11" s="1003"/>
      <c r="CT11" s="1003"/>
      <c r="CU11" s="1003"/>
      <c r="CV11" s="1004"/>
      <c r="CW11" s="1002">
        <v>37</v>
      </c>
      <c r="CX11" s="1003"/>
      <c r="CY11" s="1003"/>
      <c r="CZ11" s="1003"/>
      <c r="DA11" s="1004"/>
      <c r="DB11" s="1002" t="s">
        <v>560</v>
      </c>
      <c r="DC11" s="1003"/>
      <c r="DD11" s="1003"/>
      <c r="DE11" s="1003"/>
      <c r="DF11" s="1004"/>
      <c r="DG11" s="1002" t="s">
        <v>560</v>
      </c>
      <c r="DH11" s="1003"/>
      <c r="DI11" s="1003"/>
      <c r="DJ11" s="1003"/>
      <c r="DK11" s="1004"/>
      <c r="DL11" s="1002" t="s">
        <v>560</v>
      </c>
      <c r="DM11" s="1003"/>
      <c r="DN11" s="1003"/>
      <c r="DO11" s="1003"/>
      <c r="DP11" s="1004"/>
      <c r="DQ11" s="1002" t="s">
        <v>560</v>
      </c>
      <c r="DR11" s="1003"/>
      <c r="DS11" s="1003"/>
      <c r="DT11" s="1003"/>
      <c r="DU11" s="1004"/>
      <c r="DV11" s="1005"/>
      <c r="DW11" s="1006"/>
      <c r="DX11" s="1006"/>
      <c r="DY11" s="1006"/>
      <c r="DZ11" s="1007"/>
      <c r="EA11" s="229"/>
    </row>
    <row r="12" spans="1:131" s="230" customFormat="1" ht="26.25" customHeight="1" x14ac:dyDescent="0.15">
      <c r="A12" s="233">
        <v>6</v>
      </c>
      <c r="B12" s="1043" t="s">
        <v>379</v>
      </c>
      <c r="C12" s="1044"/>
      <c r="D12" s="1044"/>
      <c r="E12" s="1044"/>
      <c r="F12" s="1044"/>
      <c r="G12" s="1044"/>
      <c r="H12" s="1044"/>
      <c r="I12" s="1044"/>
      <c r="J12" s="1044"/>
      <c r="K12" s="1044"/>
      <c r="L12" s="1044"/>
      <c r="M12" s="1044"/>
      <c r="N12" s="1044"/>
      <c r="O12" s="1044"/>
      <c r="P12" s="1045"/>
      <c r="Q12" s="1051">
        <v>1588</v>
      </c>
      <c r="R12" s="1052"/>
      <c r="S12" s="1052"/>
      <c r="T12" s="1052"/>
      <c r="U12" s="1052"/>
      <c r="V12" s="1052">
        <v>1588</v>
      </c>
      <c r="W12" s="1052"/>
      <c r="X12" s="1052"/>
      <c r="Y12" s="1052"/>
      <c r="Z12" s="1052"/>
      <c r="AA12" s="1052" t="s">
        <v>591</v>
      </c>
      <c r="AB12" s="1052"/>
      <c r="AC12" s="1052"/>
      <c r="AD12" s="1052"/>
      <c r="AE12" s="1053"/>
      <c r="AF12" s="1048" t="s">
        <v>122</v>
      </c>
      <c r="AG12" s="1049"/>
      <c r="AH12" s="1049"/>
      <c r="AI12" s="1049"/>
      <c r="AJ12" s="1050"/>
      <c r="AK12" s="1093" t="s">
        <v>589</v>
      </c>
      <c r="AL12" s="1094"/>
      <c r="AM12" s="1094"/>
      <c r="AN12" s="1094"/>
      <c r="AO12" s="1094"/>
      <c r="AP12" s="1094">
        <v>5726</v>
      </c>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t="s">
        <v>573</v>
      </c>
      <c r="BT12" s="1006"/>
      <c r="BU12" s="1006"/>
      <c r="BV12" s="1006"/>
      <c r="BW12" s="1006"/>
      <c r="BX12" s="1006"/>
      <c r="BY12" s="1006"/>
      <c r="BZ12" s="1006"/>
      <c r="CA12" s="1006"/>
      <c r="CB12" s="1006"/>
      <c r="CC12" s="1006"/>
      <c r="CD12" s="1006"/>
      <c r="CE12" s="1006"/>
      <c r="CF12" s="1006"/>
      <c r="CG12" s="1027"/>
      <c r="CH12" s="1002">
        <v>9</v>
      </c>
      <c r="CI12" s="1003"/>
      <c r="CJ12" s="1003"/>
      <c r="CK12" s="1003"/>
      <c r="CL12" s="1004"/>
      <c r="CM12" s="1002">
        <v>113</v>
      </c>
      <c r="CN12" s="1003"/>
      <c r="CO12" s="1003"/>
      <c r="CP12" s="1003"/>
      <c r="CQ12" s="1004"/>
      <c r="CR12" s="1002">
        <v>39</v>
      </c>
      <c r="CS12" s="1003"/>
      <c r="CT12" s="1003"/>
      <c r="CU12" s="1003"/>
      <c r="CV12" s="1004"/>
      <c r="CW12" s="1002" t="s">
        <v>560</v>
      </c>
      <c r="CX12" s="1003"/>
      <c r="CY12" s="1003"/>
      <c r="CZ12" s="1003"/>
      <c r="DA12" s="1004"/>
      <c r="DB12" s="1002" t="s">
        <v>560</v>
      </c>
      <c r="DC12" s="1003"/>
      <c r="DD12" s="1003"/>
      <c r="DE12" s="1003"/>
      <c r="DF12" s="1004"/>
      <c r="DG12" s="1002" t="s">
        <v>560</v>
      </c>
      <c r="DH12" s="1003"/>
      <c r="DI12" s="1003"/>
      <c r="DJ12" s="1003"/>
      <c r="DK12" s="1004"/>
      <c r="DL12" s="1002" t="s">
        <v>560</v>
      </c>
      <c r="DM12" s="1003"/>
      <c r="DN12" s="1003"/>
      <c r="DO12" s="1003"/>
      <c r="DP12" s="1004"/>
      <c r="DQ12" s="1002" t="s">
        <v>560</v>
      </c>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t="s">
        <v>574</v>
      </c>
      <c r="BT13" s="1006"/>
      <c r="BU13" s="1006"/>
      <c r="BV13" s="1006"/>
      <c r="BW13" s="1006"/>
      <c r="BX13" s="1006"/>
      <c r="BY13" s="1006"/>
      <c r="BZ13" s="1006"/>
      <c r="CA13" s="1006"/>
      <c r="CB13" s="1006"/>
      <c r="CC13" s="1006"/>
      <c r="CD13" s="1006"/>
      <c r="CE13" s="1006"/>
      <c r="CF13" s="1006"/>
      <c r="CG13" s="1027"/>
      <c r="CH13" s="1002">
        <v>-1</v>
      </c>
      <c r="CI13" s="1003"/>
      <c r="CJ13" s="1003"/>
      <c r="CK13" s="1003"/>
      <c r="CL13" s="1004"/>
      <c r="CM13" s="1002">
        <v>3</v>
      </c>
      <c r="CN13" s="1003"/>
      <c r="CO13" s="1003"/>
      <c r="CP13" s="1003"/>
      <c r="CQ13" s="1004"/>
      <c r="CR13" s="1002">
        <v>8</v>
      </c>
      <c r="CS13" s="1003"/>
      <c r="CT13" s="1003"/>
      <c r="CU13" s="1003"/>
      <c r="CV13" s="1004"/>
      <c r="CW13" s="1002">
        <v>16</v>
      </c>
      <c r="CX13" s="1003"/>
      <c r="CY13" s="1003"/>
      <c r="CZ13" s="1003"/>
      <c r="DA13" s="1004"/>
      <c r="DB13" s="1002" t="s">
        <v>560</v>
      </c>
      <c r="DC13" s="1003"/>
      <c r="DD13" s="1003"/>
      <c r="DE13" s="1003"/>
      <c r="DF13" s="1004"/>
      <c r="DG13" s="1002" t="s">
        <v>560</v>
      </c>
      <c r="DH13" s="1003"/>
      <c r="DI13" s="1003"/>
      <c r="DJ13" s="1003"/>
      <c r="DK13" s="1004"/>
      <c r="DL13" s="1002" t="s">
        <v>560</v>
      </c>
      <c r="DM13" s="1003"/>
      <c r="DN13" s="1003"/>
      <c r="DO13" s="1003"/>
      <c r="DP13" s="1004"/>
      <c r="DQ13" s="1002" t="s">
        <v>560</v>
      </c>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t="s">
        <v>575</v>
      </c>
      <c r="BT14" s="1006"/>
      <c r="BU14" s="1006"/>
      <c r="BV14" s="1006"/>
      <c r="BW14" s="1006"/>
      <c r="BX14" s="1006"/>
      <c r="BY14" s="1006"/>
      <c r="BZ14" s="1006"/>
      <c r="CA14" s="1006"/>
      <c r="CB14" s="1006"/>
      <c r="CC14" s="1006"/>
      <c r="CD14" s="1006"/>
      <c r="CE14" s="1006"/>
      <c r="CF14" s="1006"/>
      <c r="CG14" s="1027"/>
      <c r="CH14" s="1002">
        <v>20</v>
      </c>
      <c r="CI14" s="1003"/>
      <c r="CJ14" s="1003"/>
      <c r="CK14" s="1003"/>
      <c r="CL14" s="1004"/>
      <c r="CM14" s="1002">
        <v>127</v>
      </c>
      <c r="CN14" s="1003"/>
      <c r="CO14" s="1003"/>
      <c r="CP14" s="1003"/>
      <c r="CQ14" s="1004"/>
      <c r="CR14" s="1002">
        <v>80</v>
      </c>
      <c r="CS14" s="1003"/>
      <c r="CT14" s="1003"/>
      <c r="CU14" s="1003"/>
      <c r="CV14" s="1004"/>
      <c r="CW14" s="1002" t="s">
        <v>560</v>
      </c>
      <c r="CX14" s="1003"/>
      <c r="CY14" s="1003"/>
      <c r="CZ14" s="1003"/>
      <c r="DA14" s="1004"/>
      <c r="DB14" s="1002" t="s">
        <v>560</v>
      </c>
      <c r="DC14" s="1003"/>
      <c r="DD14" s="1003"/>
      <c r="DE14" s="1003"/>
      <c r="DF14" s="1004"/>
      <c r="DG14" s="1002" t="s">
        <v>560</v>
      </c>
      <c r="DH14" s="1003"/>
      <c r="DI14" s="1003"/>
      <c r="DJ14" s="1003"/>
      <c r="DK14" s="1004"/>
      <c r="DL14" s="1002" t="s">
        <v>560</v>
      </c>
      <c r="DM14" s="1003"/>
      <c r="DN14" s="1003"/>
      <c r="DO14" s="1003"/>
      <c r="DP14" s="1004"/>
      <c r="DQ14" s="1002" t="s">
        <v>560</v>
      </c>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t="s">
        <v>576</v>
      </c>
      <c r="BT15" s="1006"/>
      <c r="BU15" s="1006"/>
      <c r="BV15" s="1006"/>
      <c r="BW15" s="1006"/>
      <c r="BX15" s="1006"/>
      <c r="BY15" s="1006"/>
      <c r="BZ15" s="1006"/>
      <c r="CA15" s="1006"/>
      <c r="CB15" s="1006"/>
      <c r="CC15" s="1006"/>
      <c r="CD15" s="1006"/>
      <c r="CE15" s="1006"/>
      <c r="CF15" s="1006"/>
      <c r="CG15" s="1027"/>
      <c r="CH15" s="1002">
        <v>-188</v>
      </c>
      <c r="CI15" s="1003"/>
      <c r="CJ15" s="1003"/>
      <c r="CK15" s="1003"/>
      <c r="CL15" s="1004"/>
      <c r="CM15" s="1002">
        <v>2849</v>
      </c>
      <c r="CN15" s="1003"/>
      <c r="CO15" s="1003"/>
      <c r="CP15" s="1003"/>
      <c r="CQ15" s="1004"/>
      <c r="CR15" s="1002">
        <v>1379</v>
      </c>
      <c r="CS15" s="1003"/>
      <c r="CT15" s="1003"/>
      <c r="CU15" s="1003"/>
      <c r="CV15" s="1004"/>
      <c r="CW15" s="1002">
        <v>112</v>
      </c>
      <c r="CX15" s="1003"/>
      <c r="CY15" s="1003"/>
      <c r="CZ15" s="1003"/>
      <c r="DA15" s="1004"/>
      <c r="DB15" s="1002">
        <v>783</v>
      </c>
      <c r="DC15" s="1003"/>
      <c r="DD15" s="1003"/>
      <c r="DE15" s="1003"/>
      <c r="DF15" s="1004"/>
      <c r="DG15" s="1002" t="s">
        <v>560</v>
      </c>
      <c r="DH15" s="1003"/>
      <c r="DI15" s="1003"/>
      <c r="DJ15" s="1003"/>
      <c r="DK15" s="1004"/>
      <c r="DL15" s="1002" t="s">
        <v>560</v>
      </c>
      <c r="DM15" s="1003"/>
      <c r="DN15" s="1003"/>
      <c r="DO15" s="1003"/>
      <c r="DP15" s="1004"/>
      <c r="DQ15" s="1002" t="s">
        <v>560</v>
      </c>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t="s">
        <v>577</v>
      </c>
      <c r="BT16" s="1006"/>
      <c r="BU16" s="1006"/>
      <c r="BV16" s="1006"/>
      <c r="BW16" s="1006"/>
      <c r="BX16" s="1006"/>
      <c r="BY16" s="1006"/>
      <c r="BZ16" s="1006"/>
      <c r="CA16" s="1006"/>
      <c r="CB16" s="1006"/>
      <c r="CC16" s="1006"/>
      <c r="CD16" s="1006"/>
      <c r="CE16" s="1006"/>
      <c r="CF16" s="1006"/>
      <c r="CG16" s="1027"/>
      <c r="CH16" s="1002">
        <v>0</v>
      </c>
      <c r="CI16" s="1003"/>
      <c r="CJ16" s="1003"/>
      <c r="CK16" s="1003"/>
      <c r="CL16" s="1004"/>
      <c r="CM16" s="1002">
        <v>3</v>
      </c>
      <c r="CN16" s="1003"/>
      <c r="CO16" s="1003"/>
      <c r="CP16" s="1003"/>
      <c r="CQ16" s="1004"/>
      <c r="CR16" s="1002">
        <v>3</v>
      </c>
      <c r="CS16" s="1003"/>
      <c r="CT16" s="1003"/>
      <c r="CU16" s="1003"/>
      <c r="CV16" s="1004"/>
      <c r="CW16" s="1002" t="s">
        <v>560</v>
      </c>
      <c r="CX16" s="1003"/>
      <c r="CY16" s="1003"/>
      <c r="CZ16" s="1003"/>
      <c r="DA16" s="1004"/>
      <c r="DB16" s="1002" t="s">
        <v>560</v>
      </c>
      <c r="DC16" s="1003"/>
      <c r="DD16" s="1003"/>
      <c r="DE16" s="1003"/>
      <c r="DF16" s="1004"/>
      <c r="DG16" s="1002" t="s">
        <v>560</v>
      </c>
      <c r="DH16" s="1003"/>
      <c r="DI16" s="1003"/>
      <c r="DJ16" s="1003"/>
      <c r="DK16" s="1004"/>
      <c r="DL16" s="1002" t="s">
        <v>560</v>
      </c>
      <c r="DM16" s="1003"/>
      <c r="DN16" s="1003"/>
      <c r="DO16" s="1003"/>
      <c r="DP16" s="1004"/>
      <c r="DQ16" s="1002" t="s">
        <v>560</v>
      </c>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t="s">
        <v>578</v>
      </c>
      <c r="BT17" s="1006"/>
      <c r="BU17" s="1006"/>
      <c r="BV17" s="1006"/>
      <c r="BW17" s="1006"/>
      <c r="BX17" s="1006"/>
      <c r="BY17" s="1006"/>
      <c r="BZ17" s="1006"/>
      <c r="CA17" s="1006"/>
      <c r="CB17" s="1006"/>
      <c r="CC17" s="1006"/>
      <c r="CD17" s="1006"/>
      <c r="CE17" s="1006"/>
      <c r="CF17" s="1006"/>
      <c r="CG17" s="1027"/>
      <c r="CH17" s="1002">
        <v>-99</v>
      </c>
      <c r="CI17" s="1003"/>
      <c r="CJ17" s="1003"/>
      <c r="CK17" s="1003"/>
      <c r="CL17" s="1004"/>
      <c r="CM17" s="1002">
        <v>9855</v>
      </c>
      <c r="CN17" s="1003"/>
      <c r="CO17" s="1003"/>
      <c r="CP17" s="1003"/>
      <c r="CQ17" s="1004"/>
      <c r="CR17" s="1002">
        <v>3709</v>
      </c>
      <c r="CS17" s="1003"/>
      <c r="CT17" s="1003"/>
      <c r="CU17" s="1003"/>
      <c r="CV17" s="1004"/>
      <c r="CW17" s="1002">
        <v>832</v>
      </c>
      <c r="CX17" s="1003"/>
      <c r="CY17" s="1003"/>
      <c r="CZ17" s="1003"/>
      <c r="DA17" s="1004"/>
      <c r="DB17" s="1002">
        <v>4943</v>
      </c>
      <c r="DC17" s="1003"/>
      <c r="DD17" s="1003"/>
      <c r="DE17" s="1003"/>
      <c r="DF17" s="1004"/>
      <c r="DG17" s="1002" t="s">
        <v>560</v>
      </c>
      <c r="DH17" s="1003"/>
      <c r="DI17" s="1003"/>
      <c r="DJ17" s="1003"/>
      <c r="DK17" s="1004"/>
      <c r="DL17" s="1002" t="s">
        <v>560</v>
      </c>
      <c r="DM17" s="1003"/>
      <c r="DN17" s="1003"/>
      <c r="DO17" s="1003"/>
      <c r="DP17" s="1004"/>
      <c r="DQ17" s="1002" t="s">
        <v>560</v>
      </c>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t="s">
        <v>592</v>
      </c>
      <c r="BS18" s="1005" t="s">
        <v>579</v>
      </c>
      <c r="BT18" s="1006"/>
      <c r="BU18" s="1006"/>
      <c r="BV18" s="1006"/>
      <c r="BW18" s="1006"/>
      <c r="BX18" s="1006"/>
      <c r="BY18" s="1006"/>
      <c r="BZ18" s="1006"/>
      <c r="CA18" s="1006"/>
      <c r="CB18" s="1006"/>
      <c r="CC18" s="1006"/>
      <c r="CD18" s="1006"/>
      <c r="CE18" s="1006"/>
      <c r="CF18" s="1006"/>
      <c r="CG18" s="1027"/>
      <c r="CH18" s="1002">
        <v>231</v>
      </c>
      <c r="CI18" s="1003"/>
      <c r="CJ18" s="1003"/>
      <c r="CK18" s="1003"/>
      <c r="CL18" s="1004"/>
      <c r="CM18" s="1002">
        <v>31823</v>
      </c>
      <c r="CN18" s="1003"/>
      <c r="CO18" s="1003"/>
      <c r="CP18" s="1003"/>
      <c r="CQ18" s="1004"/>
      <c r="CR18" s="1002">
        <v>0</v>
      </c>
      <c r="CS18" s="1003"/>
      <c r="CT18" s="1003"/>
      <c r="CU18" s="1003"/>
      <c r="CV18" s="1004"/>
      <c r="CW18" s="1002" t="s">
        <v>560</v>
      </c>
      <c r="CX18" s="1003"/>
      <c r="CY18" s="1003"/>
      <c r="CZ18" s="1003"/>
      <c r="DA18" s="1004"/>
      <c r="DB18" s="1002">
        <v>280</v>
      </c>
      <c r="DC18" s="1003"/>
      <c r="DD18" s="1003"/>
      <c r="DE18" s="1003"/>
      <c r="DF18" s="1004"/>
      <c r="DG18" s="1002">
        <v>143</v>
      </c>
      <c r="DH18" s="1003"/>
      <c r="DI18" s="1003"/>
      <c r="DJ18" s="1003"/>
      <c r="DK18" s="1004"/>
      <c r="DL18" s="1002" t="s">
        <v>560</v>
      </c>
      <c r="DM18" s="1003"/>
      <c r="DN18" s="1003"/>
      <c r="DO18" s="1003"/>
      <c r="DP18" s="1004"/>
      <c r="DQ18" s="1002">
        <v>43</v>
      </c>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t="s">
        <v>580</v>
      </c>
      <c r="BT19" s="1006"/>
      <c r="BU19" s="1006"/>
      <c r="BV19" s="1006"/>
      <c r="BW19" s="1006"/>
      <c r="BX19" s="1006"/>
      <c r="BY19" s="1006"/>
      <c r="BZ19" s="1006"/>
      <c r="CA19" s="1006"/>
      <c r="CB19" s="1006"/>
      <c r="CC19" s="1006"/>
      <c r="CD19" s="1006"/>
      <c r="CE19" s="1006"/>
      <c r="CF19" s="1006"/>
      <c r="CG19" s="1027"/>
      <c r="CH19" s="1002">
        <v>-211</v>
      </c>
      <c r="CI19" s="1003"/>
      <c r="CJ19" s="1003"/>
      <c r="CK19" s="1003"/>
      <c r="CL19" s="1004"/>
      <c r="CM19" s="1002">
        <v>308</v>
      </c>
      <c r="CN19" s="1003"/>
      <c r="CO19" s="1003"/>
      <c r="CP19" s="1003"/>
      <c r="CQ19" s="1004"/>
      <c r="CR19" s="1002">
        <v>26</v>
      </c>
      <c r="CS19" s="1003"/>
      <c r="CT19" s="1003"/>
      <c r="CU19" s="1003"/>
      <c r="CV19" s="1004"/>
      <c r="CW19" s="1002" t="s">
        <v>560</v>
      </c>
      <c r="CX19" s="1003"/>
      <c r="CY19" s="1003"/>
      <c r="CZ19" s="1003"/>
      <c r="DA19" s="1004"/>
      <c r="DB19" s="1002" t="s">
        <v>560</v>
      </c>
      <c r="DC19" s="1003"/>
      <c r="DD19" s="1003"/>
      <c r="DE19" s="1003"/>
      <c r="DF19" s="1004"/>
      <c r="DG19" s="1002" t="s">
        <v>560</v>
      </c>
      <c r="DH19" s="1003"/>
      <c r="DI19" s="1003"/>
      <c r="DJ19" s="1003"/>
      <c r="DK19" s="1004"/>
      <c r="DL19" s="1002" t="s">
        <v>560</v>
      </c>
      <c r="DM19" s="1003"/>
      <c r="DN19" s="1003"/>
      <c r="DO19" s="1003"/>
      <c r="DP19" s="1004"/>
      <c r="DQ19" s="1002" t="s">
        <v>560</v>
      </c>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t="s">
        <v>581</v>
      </c>
      <c r="BT20" s="1006"/>
      <c r="BU20" s="1006"/>
      <c r="BV20" s="1006"/>
      <c r="BW20" s="1006"/>
      <c r="BX20" s="1006"/>
      <c r="BY20" s="1006"/>
      <c r="BZ20" s="1006"/>
      <c r="CA20" s="1006"/>
      <c r="CB20" s="1006"/>
      <c r="CC20" s="1006"/>
      <c r="CD20" s="1006"/>
      <c r="CE20" s="1006"/>
      <c r="CF20" s="1006"/>
      <c r="CG20" s="1027"/>
      <c r="CH20" s="1002">
        <v>3</v>
      </c>
      <c r="CI20" s="1003"/>
      <c r="CJ20" s="1003"/>
      <c r="CK20" s="1003"/>
      <c r="CL20" s="1004"/>
      <c r="CM20" s="1002">
        <v>5293</v>
      </c>
      <c r="CN20" s="1003"/>
      <c r="CO20" s="1003"/>
      <c r="CP20" s="1003"/>
      <c r="CQ20" s="1004"/>
      <c r="CR20" s="1002">
        <v>1</v>
      </c>
      <c r="CS20" s="1003"/>
      <c r="CT20" s="1003"/>
      <c r="CU20" s="1003"/>
      <c r="CV20" s="1004"/>
      <c r="CW20" s="1002" t="s">
        <v>560</v>
      </c>
      <c r="CX20" s="1003"/>
      <c r="CY20" s="1003"/>
      <c r="CZ20" s="1003"/>
      <c r="DA20" s="1004"/>
      <c r="DB20" s="1002" t="s">
        <v>560</v>
      </c>
      <c r="DC20" s="1003"/>
      <c r="DD20" s="1003"/>
      <c r="DE20" s="1003"/>
      <c r="DF20" s="1004"/>
      <c r="DG20" s="1002" t="s">
        <v>560</v>
      </c>
      <c r="DH20" s="1003"/>
      <c r="DI20" s="1003"/>
      <c r="DJ20" s="1003"/>
      <c r="DK20" s="1004"/>
      <c r="DL20" s="1002" t="s">
        <v>560</v>
      </c>
      <c r="DM20" s="1003"/>
      <c r="DN20" s="1003"/>
      <c r="DO20" s="1003"/>
      <c r="DP20" s="1004"/>
      <c r="DQ20" s="1002" t="s">
        <v>560</v>
      </c>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t="s">
        <v>582</v>
      </c>
      <c r="BT21" s="1006"/>
      <c r="BU21" s="1006"/>
      <c r="BV21" s="1006"/>
      <c r="BW21" s="1006"/>
      <c r="BX21" s="1006"/>
      <c r="BY21" s="1006"/>
      <c r="BZ21" s="1006"/>
      <c r="CA21" s="1006"/>
      <c r="CB21" s="1006"/>
      <c r="CC21" s="1006"/>
      <c r="CD21" s="1006"/>
      <c r="CE21" s="1006"/>
      <c r="CF21" s="1006"/>
      <c r="CG21" s="1027"/>
      <c r="CH21" s="1002">
        <v>135</v>
      </c>
      <c r="CI21" s="1003"/>
      <c r="CJ21" s="1003"/>
      <c r="CK21" s="1003"/>
      <c r="CL21" s="1004"/>
      <c r="CM21" s="1002">
        <v>172</v>
      </c>
      <c r="CN21" s="1003"/>
      <c r="CO21" s="1003"/>
      <c r="CP21" s="1003"/>
      <c r="CQ21" s="1004"/>
      <c r="CR21" s="1002">
        <v>27</v>
      </c>
      <c r="CS21" s="1003"/>
      <c r="CT21" s="1003"/>
      <c r="CU21" s="1003"/>
      <c r="CV21" s="1004"/>
      <c r="CW21" s="1002" t="s">
        <v>560</v>
      </c>
      <c r="CX21" s="1003"/>
      <c r="CY21" s="1003"/>
      <c r="CZ21" s="1003"/>
      <c r="DA21" s="1004"/>
      <c r="DB21" s="1002" t="s">
        <v>560</v>
      </c>
      <c r="DC21" s="1003"/>
      <c r="DD21" s="1003"/>
      <c r="DE21" s="1003"/>
      <c r="DF21" s="1004"/>
      <c r="DG21" s="1002" t="s">
        <v>560</v>
      </c>
      <c r="DH21" s="1003"/>
      <c r="DI21" s="1003"/>
      <c r="DJ21" s="1003"/>
      <c r="DK21" s="1004"/>
      <c r="DL21" s="1002" t="s">
        <v>560</v>
      </c>
      <c r="DM21" s="1003"/>
      <c r="DN21" s="1003"/>
      <c r="DO21" s="1003"/>
      <c r="DP21" s="1004"/>
      <c r="DQ21" s="1002" t="s">
        <v>560</v>
      </c>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380</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381</v>
      </c>
      <c r="B23" s="950" t="s">
        <v>382</v>
      </c>
      <c r="C23" s="951"/>
      <c r="D23" s="951"/>
      <c r="E23" s="951"/>
      <c r="F23" s="951"/>
      <c r="G23" s="951"/>
      <c r="H23" s="951"/>
      <c r="I23" s="951"/>
      <c r="J23" s="951"/>
      <c r="K23" s="951"/>
      <c r="L23" s="951"/>
      <c r="M23" s="951"/>
      <c r="N23" s="951"/>
      <c r="O23" s="951"/>
      <c r="P23" s="961"/>
      <c r="Q23" s="1080">
        <v>138543</v>
      </c>
      <c r="R23" s="1074"/>
      <c r="S23" s="1074"/>
      <c r="T23" s="1074"/>
      <c r="U23" s="1074"/>
      <c r="V23" s="1074">
        <v>133690</v>
      </c>
      <c r="W23" s="1074"/>
      <c r="X23" s="1074"/>
      <c r="Y23" s="1074"/>
      <c r="Z23" s="1074"/>
      <c r="AA23" s="1074">
        <v>4853</v>
      </c>
      <c r="AB23" s="1074"/>
      <c r="AC23" s="1074"/>
      <c r="AD23" s="1074"/>
      <c r="AE23" s="1081"/>
      <c r="AF23" s="1082">
        <v>3649</v>
      </c>
      <c r="AG23" s="1074"/>
      <c r="AH23" s="1074"/>
      <c r="AI23" s="1074"/>
      <c r="AJ23" s="1083"/>
      <c r="AK23" s="1084"/>
      <c r="AL23" s="1085"/>
      <c r="AM23" s="1085"/>
      <c r="AN23" s="1085"/>
      <c r="AO23" s="1085"/>
      <c r="AP23" s="1074">
        <v>106683</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383</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384</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385</v>
      </c>
      <c r="R26" s="1015"/>
      <c r="S26" s="1015"/>
      <c r="T26" s="1015"/>
      <c r="U26" s="1016"/>
      <c r="V26" s="1014" t="s">
        <v>386</v>
      </c>
      <c r="W26" s="1015"/>
      <c r="X26" s="1015"/>
      <c r="Y26" s="1015"/>
      <c r="Z26" s="1016"/>
      <c r="AA26" s="1014" t="s">
        <v>387</v>
      </c>
      <c r="AB26" s="1015"/>
      <c r="AC26" s="1015"/>
      <c r="AD26" s="1015"/>
      <c r="AE26" s="1015"/>
      <c r="AF26" s="1068" t="s">
        <v>388</v>
      </c>
      <c r="AG26" s="1021"/>
      <c r="AH26" s="1021"/>
      <c r="AI26" s="1021"/>
      <c r="AJ26" s="1069"/>
      <c r="AK26" s="1015" t="s">
        <v>389</v>
      </c>
      <c r="AL26" s="1015"/>
      <c r="AM26" s="1015"/>
      <c r="AN26" s="1015"/>
      <c r="AO26" s="1016"/>
      <c r="AP26" s="1014" t="s">
        <v>390</v>
      </c>
      <c r="AQ26" s="1015"/>
      <c r="AR26" s="1015"/>
      <c r="AS26" s="1015"/>
      <c r="AT26" s="1016"/>
      <c r="AU26" s="1014" t="s">
        <v>391</v>
      </c>
      <c r="AV26" s="1015"/>
      <c r="AW26" s="1015"/>
      <c r="AX26" s="1015"/>
      <c r="AY26" s="1016"/>
      <c r="AZ26" s="1014" t="s">
        <v>392</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393</v>
      </c>
      <c r="C28" s="1061"/>
      <c r="D28" s="1061"/>
      <c r="E28" s="1061"/>
      <c r="F28" s="1061"/>
      <c r="G28" s="1061"/>
      <c r="H28" s="1061"/>
      <c r="I28" s="1061"/>
      <c r="J28" s="1061"/>
      <c r="K28" s="1061"/>
      <c r="L28" s="1061"/>
      <c r="M28" s="1061"/>
      <c r="N28" s="1061"/>
      <c r="O28" s="1061"/>
      <c r="P28" s="1062"/>
      <c r="Q28" s="1063">
        <v>25370</v>
      </c>
      <c r="R28" s="1064"/>
      <c r="S28" s="1064"/>
      <c r="T28" s="1064"/>
      <c r="U28" s="1064"/>
      <c r="V28" s="1064">
        <v>25181</v>
      </c>
      <c r="W28" s="1064"/>
      <c r="X28" s="1064"/>
      <c r="Y28" s="1064"/>
      <c r="Z28" s="1064"/>
      <c r="AA28" s="1064">
        <v>190</v>
      </c>
      <c r="AB28" s="1064"/>
      <c r="AC28" s="1064"/>
      <c r="AD28" s="1064"/>
      <c r="AE28" s="1065"/>
      <c r="AF28" s="1066">
        <v>190</v>
      </c>
      <c r="AG28" s="1064"/>
      <c r="AH28" s="1064"/>
      <c r="AI28" s="1064"/>
      <c r="AJ28" s="1067"/>
      <c r="AK28" s="1055">
        <v>2607</v>
      </c>
      <c r="AL28" s="1056"/>
      <c r="AM28" s="1056"/>
      <c r="AN28" s="1056"/>
      <c r="AO28" s="1056"/>
      <c r="AP28" s="1056" t="s">
        <v>590</v>
      </c>
      <c r="AQ28" s="1056"/>
      <c r="AR28" s="1056"/>
      <c r="AS28" s="1056"/>
      <c r="AT28" s="1056"/>
      <c r="AU28" s="1056" t="s">
        <v>497</v>
      </c>
      <c r="AV28" s="1056"/>
      <c r="AW28" s="1056"/>
      <c r="AX28" s="1056"/>
      <c r="AY28" s="1056"/>
      <c r="AZ28" s="1057" t="s">
        <v>588</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394</v>
      </c>
      <c r="C29" s="1044"/>
      <c r="D29" s="1044"/>
      <c r="E29" s="1044"/>
      <c r="F29" s="1044"/>
      <c r="G29" s="1044"/>
      <c r="H29" s="1044"/>
      <c r="I29" s="1044"/>
      <c r="J29" s="1044"/>
      <c r="K29" s="1044"/>
      <c r="L29" s="1044"/>
      <c r="M29" s="1044"/>
      <c r="N29" s="1044"/>
      <c r="O29" s="1044"/>
      <c r="P29" s="1045"/>
      <c r="Q29" s="1051">
        <v>25336</v>
      </c>
      <c r="R29" s="1052"/>
      <c r="S29" s="1052"/>
      <c r="T29" s="1052"/>
      <c r="U29" s="1052"/>
      <c r="V29" s="1052">
        <v>25288</v>
      </c>
      <c r="W29" s="1052"/>
      <c r="X29" s="1052"/>
      <c r="Y29" s="1052"/>
      <c r="Z29" s="1052"/>
      <c r="AA29" s="1052">
        <v>49</v>
      </c>
      <c r="AB29" s="1052"/>
      <c r="AC29" s="1052"/>
      <c r="AD29" s="1052"/>
      <c r="AE29" s="1053"/>
      <c r="AF29" s="1048">
        <v>49</v>
      </c>
      <c r="AG29" s="1049"/>
      <c r="AH29" s="1049"/>
      <c r="AI29" s="1049"/>
      <c r="AJ29" s="1050"/>
      <c r="AK29" s="993">
        <v>4024</v>
      </c>
      <c r="AL29" s="984"/>
      <c r="AM29" s="984"/>
      <c r="AN29" s="984"/>
      <c r="AO29" s="984"/>
      <c r="AP29" s="984" t="s">
        <v>590</v>
      </c>
      <c r="AQ29" s="984"/>
      <c r="AR29" s="984"/>
      <c r="AS29" s="984"/>
      <c r="AT29" s="984"/>
      <c r="AU29" s="984" t="s">
        <v>497</v>
      </c>
      <c r="AV29" s="984"/>
      <c r="AW29" s="984"/>
      <c r="AX29" s="984"/>
      <c r="AY29" s="984"/>
      <c r="AZ29" s="1054" t="s">
        <v>588</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395</v>
      </c>
      <c r="C30" s="1044"/>
      <c r="D30" s="1044"/>
      <c r="E30" s="1044"/>
      <c r="F30" s="1044"/>
      <c r="G30" s="1044"/>
      <c r="H30" s="1044"/>
      <c r="I30" s="1044"/>
      <c r="J30" s="1044"/>
      <c r="K30" s="1044"/>
      <c r="L30" s="1044"/>
      <c r="M30" s="1044"/>
      <c r="N30" s="1044"/>
      <c r="O30" s="1044"/>
      <c r="P30" s="1045"/>
      <c r="Q30" s="1051">
        <v>3758</v>
      </c>
      <c r="R30" s="1052"/>
      <c r="S30" s="1052"/>
      <c r="T30" s="1052"/>
      <c r="U30" s="1052"/>
      <c r="V30" s="1052">
        <v>3682</v>
      </c>
      <c r="W30" s="1052"/>
      <c r="X30" s="1052"/>
      <c r="Y30" s="1052"/>
      <c r="Z30" s="1052"/>
      <c r="AA30" s="1052">
        <v>75</v>
      </c>
      <c r="AB30" s="1052"/>
      <c r="AC30" s="1052"/>
      <c r="AD30" s="1052"/>
      <c r="AE30" s="1053"/>
      <c r="AF30" s="1048">
        <v>75</v>
      </c>
      <c r="AG30" s="1049"/>
      <c r="AH30" s="1049"/>
      <c r="AI30" s="1049"/>
      <c r="AJ30" s="1050"/>
      <c r="AK30" s="993">
        <v>1043</v>
      </c>
      <c r="AL30" s="984"/>
      <c r="AM30" s="984"/>
      <c r="AN30" s="984"/>
      <c r="AO30" s="984"/>
      <c r="AP30" s="984" t="s">
        <v>590</v>
      </c>
      <c r="AQ30" s="984"/>
      <c r="AR30" s="984"/>
      <c r="AS30" s="984"/>
      <c r="AT30" s="984"/>
      <c r="AU30" s="984" t="s">
        <v>497</v>
      </c>
      <c r="AV30" s="984"/>
      <c r="AW30" s="984"/>
      <c r="AX30" s="984"/>
      <c r="AY30" s="984"/>
      <c r="AZ30" s="1054" t="s">
        <v>588</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396</v>
      </c>
      <c r="C31" s="1044"/>
      <c r="D31" s="1044"/>
      <c r="E31" s="1044"/>
      <c r="F31" s="1044"/>
      <c r="G31" s="1044"/>
      <c r="H31" s="1044"/>
      <c r="I31" s="1044"/>
      <c r="J31" s="1044"/>
      <c r="K31" s="1044"/>
      <c r="L31" s="1044"/>
      <c r="M31" s="1044"/>
      <c r="N31" s="1044"/>
      <c r="O31" s="1044"/>
      <c r="P31" s="1045"/>
      <c r="Q31" s="1051">
        <v>30147</v>
      </c>
      <c r="R31" s="1052"/>
      <c r="S31" s="1052"/>
      <c r="T31" s="1052"/>
      <c r="U31" s="1052"/>
      <c r="V31" s="1052">
        <v>29590</v>
      </c>
      <c r="W31" s="1052"/>
      <c r="X31" s="1052"/>
      <c r="Y31" s="1052"/>
      <c r="Z31" s="1052"/>
      <c r="AA31" s="1052">
        <v>557</v>
      </c>
      <c r="AB31" s="1052"/>
      <c r="AC31" s="1052"/>
      <c r="AD31" s="1052"/>
      <c r="AE31" s="1053"/>
      <c r="AF31" s="1048">
        <v>262</v>
      </c>
      <c r="AG31" s="1049"/>
      <c r="AH31" s="1049"/>
      <c r="AI31" s="1049"/>
      <c r="AJ31" s="1050"/>
      <c r="AK31" s="993">
        <v>1810</v>
      </c>
      <c r="AL31" s="984"/>
      <c r="AM31" s="984"/>
      <c r="AN31" s="984"/>
      <c r="AO31" s="984"/>
      <c r="AP31" s="984" t="s">
        <v>590</v>
      </c>
      <c r="AQ31" s="984"/>
      <c r="AR31" s="984"/>
      <c r="AS31" s="984"/>
      <c r="AT31" s="984"/>
      <c r="AU31" s="984" t="s">
        <v>497</v>
      </c>
      <c r="AV31" s="984"/>
      <c r="AW31" s="984"/>
      <c r="AX31" s="984"/>
      <c r="AY31" s="984"/>
      <c r="AZ31" s="1054" t="s">
        <v>588</v>
      </c>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t="s">
        <v>397</v>
      </c>
      <c r="C32" s="1044"/>
      <c r="D32" s="1044"/>
      <c r="E32" s="1044"/>
      <c r="F32" s="1044"/>
      <c r="G32" s="1044"/>
      <c r="H32" s="1044"/>
      <c r="I32" s="1044"/>
      <c r="J32" s="1044"/>
      <c r="K32" s="1044"/>
      <c r="L32" s="1044"/>
      <c r="M32" s="1044"/>
      <c r="N32" s="1044"/>
      <c r="O32" s="1044"/>
      <c r="P32" s="1045"/>
      <c r="Q32" s="1051">
        <v>6132</v>
      </c>
      <c r="R32" s="1052"/>
      <c r="S32" s="1052"/>
      <c r="T32" s="1052"/>
      <c r="U32" s="1052"/>
      <c r="V32" s="1052">
        <v>5766</v>
      </c>
      <c r="W32" s="1052"/>
      <c r="X32" s="1052"/>
      <c r="Y32" s="1052"/>
      <c r="Z32" s="1052"/>
      <c r="AA32" s="1052">
        <f>Q32-V32</f>
        <v>366</v>
      </c>
      <c r="AB32" s="1052"/>
      <c r="AC32" s="1052"/>
      <c r="AD32" s="1052"/>
      <c r="AE32" s="1053"/>
      <c r="AF32" s="1048">
        <v>3739</v>
      </c>
      <c r="AG32" s="1049"/>
      <c r="AH32" s="1049"/>
      <c r="AI32" s="1049"/>
      <c r="AJ32" s="1050"/>
      <c r="AK32" s="993">
        <v>414</v>
      </c>
      <c r="AL32" s="984"/>
      <c r="AM32" s="984"/>
      <c r="AN32" s="984"/>
      <c r="AO32" s="984"/>
      <c r="AP32" s="984">
        <v>28339</v>
      </c>
      <c r="AQ32" s="984"/>
      <c r="AR32" s="984"/>
      <c r="AS32" s="984"/>
      <c r="AT32" s="984"/>
      <c r="AU32" s="984">
        <v>1729</v>
      </c>
      <c r="AV32" s="984"/>
      <c r="AW32" s="984"/>
      <c r="AX32" s="984"/>
      <c r="AY32" s="984"/>
      <c r="AZ32" s="1054" t="s">
        <v>588</v>
      </c>
      <c r="BA32" s="1054"/>
      <c r="BB32" s="1054"/>
      <c r="BC32" s="1054"/>
      <c r="BD32" s="1054"/>
      <c r="BE32" s="985" t="s">
        <v>398</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t="s">
        <v>399</v>
      </c>
      <c r="C33" s="1044"/>
      <c r="D33" s="1044"/>
      <c r="E33" s="1044"/>
      <c r="F33" s="1044"/>
      <c r="G33" s="1044"/>
      <c r="H33" s="1044"/>
      <c r="I33" s="1044"/>
      <c r="J33" s="1044"/>
      <c r="K33" s="1044"/>
      <c r="L33" s="1044"/>
      <c r="M33" s="1044"/>
      <c r="N33" s="1044"/>
      <c r="O33" s="1044"/>
      <c r="P33" s="1045"/>
      <c r="Q33" s="1051">
        <v>4881</v>
      </c>
      <c r="R33" s="1052"/>
      <c r="S33" s="1052"/>
      <c r="T33" s="1052"/>
      <c r="U33" s="1052"/>
      <c r="V33" s="1052">
        <v>4663</v>
      </c>
      <c r="W33" s="1052"/>
      <c r="X33" s="1052"/>
      <c r="Y33" s="1052"/>
      <c r="Z33" s="1052"/>
      <c r="AA33" s="1052">
        <f t="shared" ref="AA33" si="0">Q33-V33</f>
        <v>218</v>
      </c>
      <c r="AB33" s="1052"/>
      <c r="AC33" s="1052"/>
      <c r="AD33" s="1052"/>
      <c r="AE33" s="1053"/>
      <c r="AF33" s="1048">
        <v>2927</v>
      </c>
      <c r="AG33" s="1049"/>
      <c r="AH33" s="1049"/>
      <c r="AI33" s="1049"/>
      <c r="AJ33" s="1050"/>
      <c r="AK33" s="993">
        <v>1745</v>
      </c>
      <c r="AL33" s="984"/>
      <c r="AM33" s="984"/>
      <c r="AN33" s="984"/>
      <c r="AO33" s="984"/>
      <c r="AP33" s="984">
        <v>34203</v>
      </c>
      <c r="AQ33" s="984"/>
      <c r="AR33" s="984"/>
      <c r="AS33" s="984"/>
      <c r="AT33" s="984"/>
      <c r="AU33" s="984">
        <v>24934</v>
      </c>
      <c r="AV33" s="984"/>
      <c r="AW33" s="984"/>
      <c r="AX33" s="984"/>
      <c r="AY33" s="984"/>
      <c r="AZ33" s="1054" t="s">
        <v>588</v>
      </c>
      <c r="BA33" s="1054"/>
      <c r="BB33" s="1054"/>
      <c r="BC33" s="1054"/>
      <c r="BD33" s="1054"/>
      <c r="BE33" s="985" t="s">
        <v>398</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t="s">
        <v>400</v>
      </c>
      <c r="C34" s="1044"/>
      <c r="D34" s="1044"/>
      <c r="E34" s="1044"/>
      <c r="F34" s="1044"/>
      <c r="G34" s="1044"/>
      <c r="H34" s="1044"/>
      <c r="I34" s="1044"/>
      <c r="J34" s="1044"/>
      <c r="K34" s="1044"/>
      <c r="L34" s="1044"/>
      <c r="M34" s="1044"/>
      <c r="N34" s="1044"/>
      <c r="O34" s="1044"/>
      <c r="P34" s="1045"/>
      <c r="Q34" s="1051">
        <v>24</v>
      </c>
      <c r="R34" s="1052"/>
      <c r="S34" s="1052"/>
      <c r="T34" s="1052"/>
      <c r="U34" s="1052"/>
      <c r="V34" s="1052">
        <v>24</v>
      </c>
      <c r="W34" s="1052"/>
      <c r="X34" s="1052"/>
      <c r="Y34" s="1052"/>
      <c r="Z34" s="1052"/>
      <c r="AA34" s="1052" t="s">
        <v>591</v>
      </c>
      <c r="AB34" s="1052"/>
      <c r="AC34" s="1052"/>
      <c r="AD34" s="1052"/>
      <c r="AE34" s="1053"/>
      <c r="AF34" s="1048" t="s">
        <v>122</v>
      </c>
      <c r="AG34" s="1049"/>
      <c r="AH34" s="1049"/>
      <c r="AI34" s="1049"/>
      <c r="AJ34" s="1050"/>
      <c r="AK34" s="993">
        <v>23</v>
      </c>
      <c r="AL34" s="984"/>
      <c r="AM34" s="984"/>
      <c r="AN34" s="984"/>
      <c r="AO34" s="984"/>
      <c r="AP34" s="984">
        <v>124</v>
      </c>
      <c r="AQ34" s="984"/>
      <c r="AR34" s="984"/>
      <c r="AS34" s="984"/>
      <c r="AT34" s="984"/>
      <c r="AU34" s="984">
        <v>124</v>
      </c>
      <c r="AV34" s="984"/>
      <c r="AW34" s="984"/>
      <c r="AX34" s="984"/>
      <c r="AY34" s="984"/>
      <c r="AZ34" s="1054" t="s">
        <v>588</v>
      </c>
      <c r="BA34" s="1054"/>
      <c r="BB34" s="1054"/>
      <c r="BC34" s="1054"/>
      <c r="BD34" s="1054"/>
      <c r="BE34" s="985" t="s">
        <v>401</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t="s">
        <v>402</v>
      </c>
      <c r="C35" s="1044"/>
      <c r="D35" s="1044"/>
      <c r="E35" s="1044"/>
      <c r="F35" s="1044"/>
      <c r="G35" s="1044"/>
      <c r="H35" s="1044"/>
      <c r="I35" s="1044"/>
      <c r="J35" s="1044"/>
      <c r="K35" s="1044"/>
      <c r="L35" s="1044"/>
      <c r="M35" s="1044"/>
      <c r="N35" s="1044"/>
      <c r="O35" s="1044"/>
      <c r="P35" s="1045"/>
      <c r="Q35" s="1051">
        <v>60</v>
      </c>
      <c r="R35" s="1052"/>
      <c r="S35" s="1052"/>
      <c r="T35" s="1052"/>
      <c r="U35" s="1052"/>
      <c r="V35" s="1052">
        <v>51</v>
      </c>
      <c r="W35" s="1052"/>
      <c r="X35" s="1052"/>
      <c r="Y35" s="1052"/>
      <c r="Z35" s="1052"/>
      <c r="AA35" s="1052">
        <v>9</v>
      </c>
      <c r="AB35" s="1052"/>
      <c r="AC35" s="1052"/>
      <c r="AD35" s="1052"/>
      <c r="AE35" s="1053"/>
      <c r="AF35" s="1048">
        <v>9</v>
      </c>
      <c r="AG35" s="1049"/>
      <c r="AH35" s="1049"/>
      <c r="AI35" s="1049"/>
      <c r="AJ35" s="1050"/>
      <c r="AK35" s="993" t="s">
        <v>589</v>
      </c>
      <c r="AL35" s="984"/>
      <c r="AM35" s="984"/>
      <c r="AN35" s="984"/>
      <c r="AO35" s="984"/>
      <c r="AP35" s="984" t="s">
        <v>589</v>
      </c>
      <c r="AQ35" s="984"/>
      <c r="AR35" s="984"/>
      <c r="AS35" s="984"/>
      <c r="AT35" s="984"/>
      <c r="AU35" s="984" t="s">
        <v>497</v>
      </c>
      <c r="AV35" s="984"/>
      <c r="AW35" s="984"/>
      <c r="AX35" s="984"/>
      <c r="AY35" s="984"/>
      <c r="AZ35" s="1054" t="s">
        <v>588</v>
      </c>
      <c r="BA35" s="1054"/>
      <c r="BB35" s="1054"/>
      <c r="BC35" s="1054"/>
      <c r="BD35" s="1054"/>
      <c r="BE35" s="985" t="s">
        <v>401</v>
      </c>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t="s">
        <v>403</v>
      </c>
      <c r="C36" s="1044"/>
      <c r="D36" s="1044"/>
      <c r="E36" s="1044"/>
      <c r="F36" s="1044"/>
      <c r="G36" s="1044"/>
      <c r="H36" s="1044"/>
      <c r="I36" s="1044"/>
      <c r="J36" s="1044"/>
      <c r="K36" s="1044"/>
      <c r="L36" s="1044"/>
      <c r="M36" s="1044"/>
      <c r="N36" s="1044"/>
      <c r="O36" s="1044"/>
      <c r="P36" s="1045"/>
      <c r="Q36" s="1051">
        <v>1011</v>
      </c>
      <c r="R36" s="1052"/>
      <c r="S36" s="1052"/>
      <c r="T36" s="1052"/>
      <c r="U36" s="1052"/>
      <c r="V36" s="1052">
        <v>1011</v>
      </c>
      <c r="W36" s="1052"/>
      <c r="X36" s="1052"/>
      <c r="Y36" s="1052"/>
      <c r="Z36" s="1052"/>
      <c r="AA36" s="1052" t="s">
        <v>591</v>
      </c>
      <c r="AB36" s="1052"/>
      <c r="AC36" s="1052"/>
      <c r="AD36" s="1052"/>
      <c r="AE36" s="1053"/>
      <c r="AF36" s="1048">
        <v>366</v>
      </c>
      <c r="AG36" s="1049"/>
      <c r="AH36" s="1049"/>
      <c r="AI36" s="1049"/>
      <c r="AJ36" s="1050"/>
      <c r="AK36" s="993">
        <v>579</v>
      </c>
      <c r="AL36" s="984"/>
      <c r="AM36" s="984"/>
      <c r="AN36" s="984"/>
      <c r="AO36" s="984"/>
      <c r="AP36" s="984">
        <v>726</v>
      </c>
      <c r="AQ36" s="984"/>
      <c r="AR36" s="984"/>
      <c r="AS36" s="984"/>
      <c r="AT36" s="984"/>
      <c r="AU36" s="984">
        <v>570</v>
      </c>
      <c r="AV36" s="984"/>
      <c r="AW36" s="984"/>
      <c r="AX36" s="984"/>
      <c r="AY36" s="984"/>
      <c r="AZ36" s="1054" t="s">
        <v>588</v>
      </c>
      <c r="BA36" s="1054"/>
      <c r="BB36" s="1054"/>
      <c r="BC36" s="1054"/>
      <c r="BD36" s="1054"/>
      <c r="BE36" s="985" t="s">
        <v>401</v>
      </c>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t="s">
        <v>404</v>
      </c>
      <c r="C37" s="1044"/>
      <c r="D37" s="1044"/>
      <c r="E37" s="1044"/>
      <c r="F37" s="1044"/>
      <c r="G37" s="1044"/>
      <c r="H37" s="1044"/>
      <c r="I37" s="1044"/>
      <c r="J37" s="1044"/>
      <c r="K37" s="1044"/>
      <c r="L37" s="1044"/>
      <c r="M37" s="1044"/>
      <c r="N37" s="1044"/>
      <c r="O37" s="1044"/>
      <c r="P37" s="1045"/>
      <c r="Q37" s="1051">
        <v>498</v>
      </c>
      <c r="R37" s="1052"/>
      <c r="S37" s="1052"/>
      <c r="T37" s="1052"/>
      <c r="U37" s="1052"/>
      <c r="V37" s="1052">
        <v>454</v>
      </c>
      <c r="W37" s="1052"/>
      <c r="X37" s="1052"/>
      <c r="Y37" s="1052"/>
      <c r="Z37" s="1052"/>
      <c r="AA37" s="1052">
        <v>43</v>
      </c>
      <c r="AB37" s="1052"/>
      <c r="AC37" s="1052"/>
      <c r="AD37" s="1052"/>
      <c r="AE37" s="1053"/>
      <c r="AF37" s="1048">
        <v>43</v>
      </c>
      <c r="AG37" s="1049"/>
      <c r="AH37" s="1049"/>
      <c r="AI37" s="1049"/>
      <c r="AJ37" s="1050"/>
      <c r="AK37" s="993">
        <v>46</v>
      </c>
      <c r="AL37" s="984"/>
      <c r="AM37" s="984"/>
      <c r="AN37" s="984"/>
      <c r="AO37" s="984"/>
      <c r="AP37" s="984">
        <v>651</v>
      </c>
      <c r="AQ37" s="984"/>
      <c r="AR37" s="984"/>
      <c r="AS37" s="984"/>
      <c r="AT37" s="984"/>
      <c r="AU37" s="984">
        <v>13</v>
      </c>
      <c r="AV37" s="984"/>
      <c r="AW37" s="984"/>
      <c r="AX37" s="984"/>
      <c r="AY37" s="984"/>
      <c r="AZ37" s="1054" t="s">
        <v>588</v>
      </c>
      <c r="BA37" s="1054"/>
      <c r="BB37" s="1054"/>
      <c r="BC37" s="1054"/>
      <c r="BD37" s="1054"/>
      <c r="BE37" s="985" t="s">
        <v>401</v>
      </c>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t="s">
        <v>405</v>
      </c>
      <c r="C38" s="1044"/>
      <c r="D38" s="1044"/>
      <c r="E38" s="1044"/>
      <c r="F38" s="1044"/>
      <c r="G38" s="1044"/>
      <c r="H38" s="1044"/>
      <c r="I38" s="1044"/>
      <c r="J38" s="1044"/>
      <c r="K38" s="1044"/>
      <c r="L38" s="1044"/>
      <c r="M38" s="1044"/>
      <c r="N38" s="1044"/>
      <c r="O38" s="1044"/>
      <c r="P38" s="1045"/>
      <c r="Q38" s="1051">
        <v>18</v>
      </c>
      <c r="R38" s="1052"/>
      <c r="S38" s="1052"/>
      <c r="T38" s="1052"/>
      <c r="U38" s="1052"/>
      <c r="V38" s="1052">
        <v>18</v>
      </c>
      <c r="W38" s="1052"/>
      <c r="X38" s="1052"/>
      <c r="Y38" s="1052"/>
      <c r="Z38" s="1052"/>
      <c r="AA38" s="1052" t="s">
        <v>591</v>
      </c>
      <c r="AB38" s="1052"/>
      <c r="AC38" s="1052"/>
      <c r="AD38" s="1052"/>
      <c r="AE38" s="1053"/>
      <c r="AF38" s="1048" t="s">
        <v>122</v>
      </c>
      <c r="AG38" s="1049"/>
      <c r="AH38" s="1049"/>
      <c r="AI38" s="1049"/>
      <c r="AJ38" s="1050"/>
      <c r="AK38" s="993">
        <v>18</v>
      </c>
      <c r="AL38" s="984"/>
      <c r="AM38" s="984"/>
      <c r="AN38" s="984"/>
      <c r="AO38" s="984"/>
      <c r="AP38" s="984">
        <v>1561</v>
      </c>
      <c r="AQ38" s="984"/>
      <c r="AR38" s="984"/>
      <c r="AS38" s="984"/>
      <c r="AT38" s="984"/>
      <c r="AU38" s="984" t="s">
        <v>497</v>
      </c>
      <c r="AV38" s="984"/>
      <c r="AW38" s="984"/>
      <c r="AX38" s="984"/>
      <c r="AY38" s="984"/>
      <c r="AZ38" s="1054" t="s">
        <v>588</v>
      </c>
      <c r="BA38" s="1054"/>
      <c r="BB38" s="1054"/>
      <c r="BC38" s="1054"/>
      <c r="BD38" s="1054"/>
      <c r="BE38" s="985" t="s">
        <v>401</v>
      </c>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t="s">
        <v>406</v>
      </c>
      <c r="C39" s="1044"/>
      <c r="D39" s="1044"/>
      <c r="E39" s="1044"/>
      <c r="F39" s="1044"/>
      <c r="G39" s="1044"/>
      <c r="H39" s="1044"/>
      <c r="I39" s="1044"/>
      <c r="J39" s="1044"/>
      <c r="K39" s="1044"/>
      <c r="L39" s="1044"/>
      <c r="M39" s="1044"/>
      <c r="N39" s="1044"/>
      <c r="O39" s="1044"/>
      <c r="P39" s="1045"/>
      <c r="Q39" s="1051">
        <v>133</v>
      </c>
      <c r="R39" s="1052"/>
      <c r="S39" s="1052"/>
      <c r="T39" s="1052"/>
      <c r="U39" s="1052"/>
      <c r="V39" s="1052">
        <v>129</v>
      </c>
      <c r="W39" s="1052"/>
      <c r="X39" s="1052"/>
      <c r="Y39" s="1052"/>
      <c r="Z39" s="1052"/>
      <c r="AA39" s="1052">
        <v>4</v>
      </c>
      <c r="AB39" s="1052"/>
      <c r="AC39" s="1052"/>
      <c r="AD39" s="1052"/>
      <c r="AE39" s="1053"/>
      <c r="AF39" s="1048" t="s">
        <v>122</v>
      </c>
      <c r="AG39" s="1049"/>
      <c r="AH39" s="1049"/>
      <c r="AI39" s="1049"/>
      <c r="AJ39" s="1050"/>
      <c r="AK39" s="993">
        <v>0</v>
      </c>
      <c r="AL39" s="984"/>
      <c r="AM39" s="984"/>
      <c r="AN39" s="984"/>
      <c r="AO39" s="984"/>
      <c r="AP39" s="984">
        <v>58</v>
      </c>
      <c r="AQ39" s="984"/>
      <c r="AR39" s="984"/>
      <c r="AS39" s="984"/>
      <c r="AT39" s="984"/>
      <c r="AU39" s="984" t="s">
        <v>497</v>
      </c>
      <c r="AV39" s="984"/>
      <c r="AW39" s="984"/>
      <c r="AX39" s="984"/>
      <c r="AY39" s="984"/>
      <c r="AZ39" s="1054" t="s">
        <v>588</v>
      </c>
      <c r="BA39" s="1054"/>
      <c r="BB39" s="1054"/>
      <c r="BC39" s="1054"/>
      <c r="BD39" s="1054"/>
      <c r="BE39" s="985" t="s">
        <v>401</v>
      </c>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407</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381</v>
      </c>
      <c r="B63" s="950" t="s">
        <v>408</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7660</v>
      </c>
      <c r="AG63" s="972"/>
      <c r="AH63" s="972"/>
      <c r="AI63" s="972"/>
      <c r="AJ63" s="1035"/>
      <c r="AK63" s="1036"/>
      <c r="AL63" s="976"/>
      <c r="AM63" s="976"/>
      <c r="AN63" s="976"/>
      <c r="AO63" s="976"/>
      <c r="AP63" s="972">
        <v>65662</v>
      </c>
      <c r="AQ63" s="972"/>
      <c r="AR63" s="972"/>
      <c r="AS63" s="972"/>
      <c r="AT63" s="972"/>
      <c r="AU63" s="972">
        <v>27370</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409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410</v>
      </c>
      <c r="B66" s="1009"/>
      <c r="C66" s="1009"/>
      <c r="D66" s="1009"/>
      <c r="E66" s="1009"/>
      <c r="F66" s="1009"/>
      <c r="G66" s="1009"/>
      <c r="H66" s="1009"/>
      <c r="I66" s="1009"/>
      <c r="J66" s="1009"/>
      <c r="K66" s="1009"/>
      <c r="L66" s="1009"/>
      <c r="M66" s="1009"/>
      <c r="N66" s="1009"/>
      <c r="O66" s="1009"/>
      <c r="P66" s="1010"/>
      <c r="Q66" s="1014" t="s">
        <v>385</v>
      </c>
      <c r="R66" s="1015"/>
      <c r="S66" s="1015"/>
      <c r="T66" s="1015"/>
      <c r="U66" s="1016"/>
      <c r="V66" s="1014" t="s">
        <v>386</v>
      </c>
      <c r="W66" s="1015"/>
      <c r="X66" s="1015"/>
      <c r="Y66" s="1015"/>
      <c r="Z66" s="1016"/>
      <c r="AA66" s="1014" t="s">
        <v>387</v>
      </c>
      <c r="AB66" s="1015"/>
      <c r="AC66" s="1015"/>
      <c r="AD66" s="1015"/>
      <c r="AE66" s="1016"/>
      <c r="AF66" s="1020" t="s">
        <v>388</v>
      </c>
      <c r="AG66" s="1021"/>
      <c r="AH66" s="1021"/>
      <c r="AI66" s="1021"/>
      <c r="AJ66" s="1022"/>
      <c r="AK66" s="1014" t="s">
        <v>389</v>
      </c>
      <c r="AL66" s="1009"/>
      <c r="AM66" s="1009"/>
      <c r="AN66" s="1009"/>
      <c r="AO66" s="1010"/>
      <c r="AP66" s="1014" t="s">
        <v>390</v>
      </c>
      <c r="AQ66" s="1015"/>
      <c r="AR66" s="1015"/>
      <c r="AS66" s="1015"/>
      <c r="AT66" s="1016"/>
      <c r="AU66" s="1014" t="s">
        <v>411</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559</v>
      </c>
      <c r="C68" s="999"/>
      <c r="D68" s="999"/>
      <c r="E68" s="999"/>
      <c r="F68" s="999"/>
      <c r="G68" s="999"/>
      <c r="H68" s="999"/>
      <c r="I68" s="999"/>
      <c r="J68" s="999"/>
      <c r="K68" s="999"/>
      <c r="L68" s="999"/>
      <c r="M68" s="999"/>
      <c r="N68" s="999"/>
      <c r="O68" s="999"/>
      <c r="P68" s="1000"/>
      <c r="Q68" s="1001">
        <v>641</v>
      </c>
      <c r="R68" s="995"/>
      <c r="S68" s="995"/>
      <c r="T68" s="995"/>
      <c r="U68" s="995"/>
      <c r="V68" s="995">
        <v>625</v>
      </c>
      <c r="W68" s="995"/>
      <c r="X68" s="995"/>
      <c r="Y68" s="995"/>
      <c r="Z68" s="995"/>
      <c r="AA68" s="995">
        <v>16</v>
      </c>
      <c r="AB68" s="995"/>
      <c r="AC68" s="995"/>
      <c r="AD68" s="995"/>
      <c r="AE68" s="995"/>
      <c r="AF68" s="995">
        <v>16</v>
      </c>
      <c r="AG68" s="995"/>
      <c r="AH68" s="995"/>
      <c r="AI68" s="995"/>
      <c r="AJ68" s="995"/>
      <c r="AK68" s="995">
        <v>13</v>
      </c>
      <c r="AL68" s="995"/>
      <c r="AM68" s="995"/>
      <c r="AN68" s="995"/>
      <c r="AO68" s="995"/>
      <c r="AP68" s="995" t="s">
        <v>560</v>
      </c>
      <c r="AQ68" s="995"/>
      <c r="AR68" s="995"/>
      <c r="AS68" s="995"/>
      <c r="AT68" s="995"/>
      <c r="AU68" s="995" t="s">
        <v>560</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561</v>
      </c>
      <c r="C69" s="988"/>
      <c r="D69" s="988"/>
      <c r="E69" s="988"/>
      <c r="F69" s="988"/>
      <c r="G69" s="988"/>
      <c r="H69" s="988"/>
      <c r="I69" s="988"/>
      <c r="J69" s="988"/>
      <c r="K69" s="988"/>
      <c r="L69" s="988"/>
      <c r="M69" s="988"/>
      <c r="N69" s="988"/>
      <c r="O69" s="988"/>
      <c r="P69" s="989"/>
      <c r="Q69" s="990">
        <v>240624</v>
      </c>
      <c r="R69" s="984"/>
      <c r="S69" s="984"/>
      <c r="T69" s="984"/>
      <c r="U69" s="984"/>
      <c r="V69" s="984">
        <v>235439</v>
      </c>
      <c r="W69" s="984"/>
      <c r="X69" s="984"/>
      <c r="Y69" s="984"/>
      <c r="Z69" s="984"/>
      <c r="AA69" s="984">
        <v>5184</v>
      </c>
      <c r="AB69" s="984"/>
      <c r="AC69" s="984"/>
      <c r="AD69" s="984"/>
      <c r="AE69" s="984"/>
      <c r="AF69" s="984">
        <v>5184</v>
      </c>
      <c r="AG69" s="984"/>
      <c r="AH69" s="984"/>
      <c r="AI69" s="984"/>
      <c r="AJ69" s="984"/>
      <c r="AK69" s="984">
        <v>228</v>
      </c>
      <c r="AL69" s="984"/>
      <c r="AM69" s="984"/>
      <c r="AN69" s="984"/>
      <c r="AO69" s="984"/>
      <c r="AP69" s="984" t="s">
        <v>560</v>
      </c>
      <c r="AQ69" s="984"/>
      <c r="AR69" s="984"/>
      <c r="AS69" s="984"/>
      <c r="AT69" s="984"/>
      <c r="AU69" s="984" t="s">
        <v>560</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562</v>
      </c>
      <c r="C70" s="988"/>
      <c r="D70" s="988"/>
      <c r="E70" s="988"/>
      <c r="F70" s="988"/>
      <c r="G70" s="988"/>
      <c r="H70" s="988"/>
      <c r="I70" s="988"/>
      <c r="J70" s="988"/>
      <c r="K70" s="988"/>
      <c r="L70" s="988"/>
      <c r="M70" s="988"/>
      <c r="N70" s="988"/>
      <c r="O70" s="988"/>
      <c r="P70" s="989"/>
      <c r="Q70" s="990">
        <v>5902</v>
      </c>
      <c r="R70" s="984"/>
      <c r="S70" s="984"/>
      <c r="T70" s="984"/>
      <c r="U70" s="984"/>
      <c r="V70" s="984">
        <v>4291</v>
      </c>
      <c r="W70" s="984"/>
      <c r="X70" s="984"/>
      <c r="Y70" s="984"/>
      <c r="Z70" s="984"/>
      <c r="AA70" s="984">
        <v>1611</v>
      </c>
      <c r="AB70" s="984"/>
      <c r="AC70" s="984"/>
      <c r="AD70" s="984"/>
      <c r="AE70" s="984"/>
      <c r="AF70" s="984">
        <v>1611</v>
      </c>
      <c r="AG70" s="984"/>
      <c r="AH70" s="984"/>
      <c r="AI70" s="984"/>
      <c r="AJ70" s="984"/>
      <c r="AK70" s="984">
        <v>24</v>
      </c>
      <c r="AL70" s="984"/>
      <c r="AM70" s="984"/>
      <c r="AN70" s="984"/>
      <c r="AO70" s="984"/>
      <c r="AP70" s="984" t="s">
        <v>560</v>
      </c>
      <c r="AQ70" s="984"/>
      <c r="AR70" s="984"/>
      <c r="AS70" s="984"/>
      <c r="AT70" s="984"/>
      <c r="AU70" s="984" t="s">
        <v>560</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t="s">
        <v>563</v>
      </c>
      <c r="C71" s="988"/>
      <c r="D71" s="988"/>
      <c r="E71" s="988"/>
      <c r="F71" s="988"/>
      <c r="G71" s="988"/>
      <c r="H71" s="988"/>
      <c r="I71" s="988"/>
      <c r="J71" s="988"/>
      <c r="K71" s="988"/>
      <c r="L71" s="988"/>
      <c r="M71" s="988"/>
      <c r="N71" s="988"/>
      <c r="O71" s="988"/>
      <c r="P71" s="989"/>
      <c r="Q71" s="990">
        <v>42</v>
      </c>
      <c r="R71" s="984"/>
      <c r="S71" s="984"/>
      <c r="T71" s="984"/>
      <c r="U71" s="984"/>
      <c r="V71" s="984">
        <v>35</v>
      </c>
      <c r="W71" s="984"/>
      <c r="X71" s="984"/>
      <c r="Y71" s="984"/>
      <c r="Z71" s="984"/>
      <c r="AA71" s="984">
        <v>7</v>
      </c>
      <c r="AB71" s="984"/>
      <c r="AC71" s="984"/>
      <c r="AD71" s="984"/>
      <c r="AE71" s="984"/>
      <c r="AF71" s="984">
        <v>7</v>
      </c>
      <c r="AG71" s="984"/>
      <c r="AH71" s="984"/>
      <c r="AI71" s="984"/>
      <c r="AJ71" s="984"/>
      <c r="AK71" s="984" t="s">
        <v>560</v>
      </c>
      <c r="AL71" s="984"/>
      <c r="AM71" s="984"/>
      <c r="AN71" s="984"/>
      <c r="AO71" s="984"/>
      <c r="AP71" s="984" t="s">
        <v>560</v>
      </c>
      <c r="AQ71" s="984"/>
      <c r="AR71" s="984"/>
      <c r="AS71" s="984"/>
      <c r="AT71" s="984"/>
      <c r="AU71" s="984" t="s">
        <v>560</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t="s">
        <v>564</v>
      </c>
      <c r="C72" s="988"/>
      <c r="D72" s="988"/>
      <c r="E72" s="988"/>
      <c r="F72" s="988"/>
      <c r="G72" s="988"/>
      <c r="H72" s="988"/>
      <c r="I72" s="988"/>
      <c r="J72" s="988"/>
      <c r="K72" s="988"/>
      <c r="L72" s="988"/>
      <c r="M72" s="988"/>
      <c r="N72" s="988"/>
      <c r="O72" s="988"/>
      <c r="P72" s="989"/>
      <c r="Q72" s="990">
        <v>13</v>
      </c>
      <c r="R72" s="984"/>
      <c r="S72" s="984"/>
      <c r="T72" s="984"/>
      <c r="U72" s="984"/>
      <c r="V72" s="984">
        <v>9</v>
      </c>
      <c r="W72" s="984"/>
      <c r="X72" s="984"/>
      <c r="Y72" s="984"/>
      <c r="Z72" s="984"/>
      <c r="AA72" s="984">
        <v>3</v>
      </c>
      <c r="AB72" s="984"/>
      <c r="AC72" s="984"/>
      <c r="AD72" s="984"/>
      <c r="AE72" s="984"/>
      <c r="AF72" s="984">
        <v>3</v>
      </c>
      <c r="AG72" s="984"/>
      <c r="AH72" s="984"/>
      <c r="AI72" s="984"/>
      <c r="AJ72" s="984"/>
      <c r="AK72" s="984" t="s">
        <v>560</v>
      </c>
      <c r="AL72" s="984"/>
      <c r="AM72" s="984"/>
      <c r="AN72" s="984"/>
      <c r="AO72" s="984"/>
      <c r="AP72" s="984" t="s">
        <v>560</v>
      </c>
      <c r="AQ72" s="984"/>
      <c r="AR72" s="984"/>
      <c r="AS72" s="984"/>
      <c r="AT72" s="984"/>
      <c r="AU72" s="984" t="s">
        <v>560</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t="s">
        <v>565</v>
      </c>
      <c r="C73" s="988"/>
      <c r="D73" s="988"/>
      <c r="E73" s="988"/>
      <c r="F73" s="988"/>
      <c r="G73" s="988"/>
      <c r="H73" s="988"/>
      <c r="I73" s="988"/>
      <c r="J73" s="988"/>
      <c r="K73" s="988"/>
      <c r="L73" s="988"/>
      <c r="M73" s="988"/>
      <c r="N73" s="988"/>
      <c r="O73" s="988"/>
      <c r="P73" s="989"/>
      <c r="Q73" s="990">
        <v>4</v>
      </c>
      <c r="R73" s="984"/>
      <c r="S73" s="984"/>
      <c r="T73" s="984"/>
      <c r="U73" s="984"/>
      <c r="V73" s="984">
        <v>3</v>
      </c>
      <c r="W73" s="984"/>
      <c r="X73" s="984"/>
      <c r="Y73" s="984"/>
      <c r="Z73" s="984"/>
      <c r="AA73" s="984">
        <v>2</v>
      </c>
      <c r="AB73" s="984"/>
      <c r="AC73" s="984"/>
      <c r="AD73" s="984"/>
      <c r="AE73" s="984"/>
      <c r="AF73" s="984">
        <v>2</v>
      </c>
      <c r="AG73" s="984"/>
      <c r="AH73" s="984"/>
      <c r="AI73" s="984"/>
      <c r="AJ73" s="984"/>
      <c r="AK73" s="984" t="s">
        <v>560</v>
      </c>
      <c r="AL73" s="984"/>
      <c r="AM73" s="984"/>
      <c r="AN73" s="984"/>
      <c r="AO73" s="984"/>
      <c r="AP73" s="984" t="s">
        <v>560</v>
      </c>
      <c r="AQ73" s="984"/>
      <c r="AR73" s="984"/>
      <c r="AS73" s="984"/>
      <c r="AT73" s="984"/>
      <c r="AU73" s="984" t="s">
        <v>560</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t="s">
        <v>566</v>
      </c>
      <c r="C74" s="988"/>
      <c r="D74" s="988"/>
      <c r="E74" s="988"/>
      <c r="F74" s="988"/>
      <c r="G74" s="988"/>
      <c r="H74" s="988"/>
      <c r="I74" s="988"/>
      <c r="J74" s="988"/>
      <c r="K74" s="988"/>
      <c r="L74" s="988"/>
      <c r="M74" s="988"/>
      <c r="N74" s="988"/>
      <c r="O74" s="988"/>
      <c r="P74" s="989"/>
      <c r="Q74" s="990">
        <v>6</v>
      </c>
      <c r="R74" s="984"/>
      <c r="S74" s="984"/>
      <c r="T74" s="984"/>
      <c r="U74" s="984"/>
      <c r="V74" s="984">
        <v>3</v>
      </c>
      <c r="W74" s="984"/>
      <c r="X74" s="984"/>
      <c r="Y74" s="984"/>
      <c r="Z74" s="984"/>
      <c r="AA74" s="984">
        <v>4</v>
      </c>
      <c r="AB74" s="984"/>
      <c r="AC74" s="984"/>
      <c r="AD74" s="984"/>
      <c r="AE74" s="984"/>
      <c r="AF74" s="984">
        <v>4</v>
      </c>
      <c r="AG74" s="984"/>
      <c r="AH74" s="984"/>
      <c r="AI74" s="984"/>
      <c r="AJ74" s="984"/>
      <c r="AK74" s="984" t="s">
        <v>560</v>
      </c>
      <c r="AL74" s="984"/>
      <c r="AM74" s="984"/>
      <c r="AN74" s="984"/>
      <c r="AO74" s="984"/>
      <c r="AP74" s="984" t="s">
        <v>560</v>
      </c>
      <c r="AQ74" s="984"/>
      <c r="AR74" s="984"/>
      <c r="AS74" s="984"/>
      <c r="AT74" s="984"/>
      <c r="AU74" s="984" t="s">
        <v>560</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t="s">
        <v>567</v>
      </c>
      <c r="C75" s="988"/>
      <c r="D75" s="988"/>
      <c r="E75" s="988"/>
      <c r="F75" s="988"/>
      <c r="G75" s="988"/>
      <c r="H75" s="988"/>
      <c r="I75" s="988"/>
      <c r="J75" s="988"/>
      <c r="K75" s="988"/>
      <c r="L75" s="988"/>
      <c r="M75" s="988"/>
      <c r="N75" s="988"/>
      <c r="O75" s="988"/>
      <c r="P75" s="989"/>
      <c r="Q75" s="991">
        <v>29</v>
      </c>
      <c r="R75" s="992"/>
      <c r="S75" s="992"/>
      <c r="T75" s="992"/>
      <c r="U75" s="993"/>
      <c r="V75" s="994">
        <v>26</v>
      </c>
      <c r="W75" s="992"/>
      <c r="X75" s="992"/>
      <c r="Y75" s="992"/>
      <c r="Z75" s="993"/>
      <c r="AA75" s="994">
        <v>3</v>
      </c>
      <c r="AB75" s="992"/>
      <c r="AC75" s="992"/>
      <c r="AD75" s="992"/>
      <c r="AE75" s="993"/>
      <c r="AF75" s="994">
        <v>3</v>
      </c>
      <c r="AG75" s="992"/>
      <c r="AH75" s="992"/>
      <c r="AI75" s="992"/>
      <c r="AJ75" s="993"/>
      <c r="AK75" s="994" t="s">
        <v>560</v>
      </c>
      <c r="AL75" s="992"/>
      <c r="AM75" s="992"/>
      <c r="AN75" s="992"/>
      <c r="AO75" s="993"/>
      <c r="AP75" s="994" t="s">
        <v>560</v>
      </c>
      <c r="AQ75" s="992"/>
      <c r="AR75" s="992"/>
      <c r="AS75" s="992"/>
      <c r="AT75" s="993"/>
      <c r="AU75" s="994" t="s">
        <v>560</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381</v>
      </c>
      <c r="B88" s="950" t="s">
        <v>412</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6830</v>
      </c>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381</v>
      </c>
      <c r="BR102" s="950" t="s">
        <v>413</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5542</v>
      </c>
      <c r="CS102" s="966"/>
      <c r="CT102" s="966"/>
      <c r="CU102" s="966"/>
      <c r="CV102" s="967"/>
      <c r="CW102" s="965">
        <v>1242</v>
      </c>
      <c r="CX102" s="966"/>
      <c r="CY102" s="966"/>
      <c r="CZ102" s="966"/>
      <c r="DA102" s="967"/>
      <c r="DB102" s="965">
        <v>6006</v>
      </c>
      <c r="DC102" s="966"/>
      <c r="DD102" s="966"/>
      <c r="DE102" s="966"/>
      <c r="DF102" s="967"/>
      <c r="DG102" s="965">
        <v>143</v>
      </c>
      <c r="DH102" s="966"/>
      <c r="DI102" s="966"/>
      <c r="DJ102" s="966"/>
      <c r="DK102" s="967"/>
      <c r="DL102" s="965" t="s">
        <v>590</v>
      </c>
      <c r="DM102" s="966"/>
      <c r="DN102" s="966"/>
      <c r="DO102" s="966"/>
      <c r="DP102" s="967"/>
      <c r="DQ102" s="965">
        <v>43</v>
      </c>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414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415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416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418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420</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421</v>
      </c>
      <c r="AB109" s="909"/>
      <c r="AC109" s="909"/>
      <c r="AD109" s="909"/>
      <c r="AE109" s="910"/>
      <c r="AF109" s="911" t="s">
        <v>422</v>
      </c>
      <c r="AG109" s="909"/>
      <c r="AH109" s="909"/>
      <c r="AI109" s="909"/>
      <c r="AJ109" s="910"/>
      <c r="AK109" s="911" t="s">
        <v>294</v>
      </c>
      <c r="AL109" s="909"/>
      <c r="AM109" s="909"/>
      <c r="AN109" s="909"/>
      <c r="AO109" s="910"/>
      <c r="AP109" s="911" t="s">
        <v>423</v>
      </c>
      <c r="AQ109" s="909"/>
      <c r="AR109" s="909"/>
      <c r="AS109" s="909"/>
      <c r="AT109" s="942"/>
      <c r="AU109" s="908" t="s">
        <v>420</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421</v>
      </c>
      <c r="BR109" s="909"/>
      <c r="BS109" s="909"/>
      <c r="BT109" s="909"/>
      <c r="BU109" s="910"/>
      <c r="BV109" s="911" t="s">
        <v>422</v>
      </c>
      <c r="BW109" s="909"/>
      <c r="BX109" s="909"/>
      <c r="BY109" s="909"/>
      <c r="BZ109" s="910"/>
      <c r="CA109" s="911" t="s">
        <v>294</v>
      </c>
      <c r="CB109" s="909"/>
      <c r="CC109" s="909"/>
      <c r="CD109" s="909"/>
      <c r="CE109" s="910"/>
      <c r="CF109" s="949" t="s">
        <v>423</v>
      </c>
      <c r="CG109" s="949"/>
      <c r="CH109" s="949"/>
      <c r="CI109" s="949"/>
      <c r="CJ109" s="949"/>
      <c r="CK109" s="911" t="s">
        <v>424</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421</v>
      </c>
      <c r="DH109" s="909"/>
      <c r="DI109" s="909"/>
      <c r="DJ109" s="909"/>
      <c r="DK109" s="910"/>
      <c r="DL109" s="911" t="s">
        <v>422</v>
      </c>
      <c r="DM109" s="909"/>
      <c r="DN109" s="909"/>
      <c r="DO109" s="909"/>
      <c r="DP109" s="910"/>
      <c r="DQ109" s="911" t="s">
        <v>294</v>
      </c>
      <c r="DR109" s="909"/>
      <c r="DS109" s="909"/>
      <c r="DT109" s="909"/>
      <c r="DU109" s="910"/>
      <c r="DV109" s="911" t="s">
        <v>423</v>
      </c>
      <c r="DW109" s="909"/>
      <c r="DX109" s="909"/>
      <c r="DY109" s="909"/>
      <c r="DZ109" s="942"/>
    </row>
    <row r="110" spans="1:131" s="224" customFormat="1" ht="26.25" customHeight="1" x14ac:dyDescent="0.15">
      <c r="A110" s="820" t="s">
        <v>425</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11871036</v>
      </c>
      <c r="AB110" s="902"/>
      <c r="AC110" s="902"/>
      <c r="AD110" s="902"/>
      <c r="AE110" s="903"/>
      <c r="AF110" s="904">
        <v>11824233</v>
      </c>
      <c r="AG110" s="902"/>
      <c r="AH110" s="902"/>
      <c r="AI110" s="902"/>
      <c r="AJ110" s="903"/>
      <c r="AK110" s="904">
        <v>11648376</v>
      </c>
      <c r="AL110" s="902"/>
      <c r="AM110" s="902"/>
      <c r="AN110" s="902"/>
      <c r="AO110" s="903"/>
      <c r="AP110" s="905">
        <v>22.1</v>
      </c>
      <c r="AQ110" s="906"/>
      <c r="AR110" s="906"/>
      <c r="AS110" s="906"/>
      <c r="AT110" s="907"/>
      <c r="AU110" s="943" t="s">
        <v>69</v>
      </c>
      <c r="AV110" s="944"/>
      <c r="AW110" s="944"/>
      <c r="AX110" s="944"/>
      <c r="AY110" s="944"/>
      <c r="AZ110" s="873" t="s">
        <v>426</v>
      </c>
      <c r="BA110" s="821"/>
      <c r="BB110" s="821"/>
      <c r="BC110" s="821"/>
      <c r="BD110" s="821"/>
      <c r="BE110" s="821"/>
      <c r="BF110" s="821"/>
      <c r="BG110" s="821"/>
      <c r="BH110" s="821"/>
      <c r="BI110" s="821"/>
      <c r="BJ110" s="821"/>
      <c r="BK110" s="821"/>
      <c r="BL110" s="821"/>
      <c r="BM110" s="821"/>
      <c r="BN110" s="821"/>
      <c r="BO110" s="821"/>
      <c r="BP110" s="822"/>
      <c r="BQ110" s="874">
        <v>112935775</v>
      </c>
      <c r="BR110" s="855"/>
      <c r="BS110" s="855"/>
      <c r="BT110" s="855"/>
      <c r="BU110" s="855"/>
      <c r="BV110" s="855">
        <v>110300592</v>
      </c>
      <c r="BW110" s="855"/>
      <c r="BX110" s="855"/>
      <c r="BY110" s="855"/>
      <c r="BZ110" s="855"/>
      <c r="CA110" s="855">
        <v>106683091</v>
      </c>
      <c r="CB110" s="855"/>
      <c r="CC110" s="855"/>
      <c r="CD110" s="855"/>
      <c r="CE110" s="855"/>
      <c r="CF110" s="879">
        <v>202</v>
      </c>
      <c r="CG110" s="880"/>
      <c r="CH110" s="880"/>
      <c r="CI110" s="880"/>
      <c r="CJ110" s="880"/>
      <c r="CK110" s="939" t="s">
        <v>427</v>
      </c>
      <c r="CL110" s="832"/>
      <c r="CM110" s="873" t="s">
        <v>428</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879606</v>
      </c>
      <c r="DH110" s="855"/>
      <c r="DI110" s="855"/>
      <c r="DJ110" s="855"/>
      <c r="DK110" s="855"/>
      <c r="DL110" s="855">
        <v>838256</v>
      </c>
      <c r="DM110" s="855"/>
      <c r="DN110" s="855"/>
      <c r="DO110" s="855"/>
      <c r="DP110" s="855"/>
      <c r="DQ110" s="855">
        <v>811564</v>
      </c>
      <c r="DR110" s="855"/>
      <c r="DS110" s="855"/>
      <c r="DT110" s="855"/>
      <c r="DU110" s="855"/>
      <c r="DV110" s="856">
        <v>1.5</v>
      </c>
      <c r="DW110" s="856"/>
      <c r="DX110" s="856"/>
      <c r="DY110" s="856"/>
      <c r="DZ110" s="857"/>
    </row>
    <row r="111" spans="1:131" s="224" customFormat="1" ht="26.25" customHeight="1" x14ac:dyDescent="0.15">
      <c r="A111" s="787" t="s">
        <v>429</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430</v>
      </c>
      <c r="BA111" s="765"/>
      <c r="BB111" s="765"/>
      <c r="BC111" s="765"/>
      <c r="BD111" s="765"/>
      <c r="BE111" s="765"/>
      <c r="BF111" s="765"/>
      <c r="BG111" s="765"/>
      <c r="BH111" s="765"/>
      <c r="BI111" s="765"/>
      <c r="BJ111" s="765"/>
      <c r="BK111" s="765"/>
      <c r="BL111" s="765"/>
      <c r="BM111" s="765"/>
      <c r="BN111" s="765"/>
      <c r="BO111" s="765"/>
      <c r="BP111" s="766"/>
      <c r="BQ111" s="829">
        <v>879606</v>
      </c>
      <c r="BR111" s="830"/>
      <c r="BS111" s="830"/>
      <c r="BT111" s="830"/>
      <c r="BU111" s="830"/>
      <c r="BV111" s="830">
        <v>838256</v>
      </c>
      <c r="BW111" s="830"/>
      <c r="BX111" s="830"/>
      <c r="BY111" s="830"/>
      <c r="BZ111" s="830"/>
      <c r="CA111" s="830">
        <v>811564</v>
      </c>
      <c r="CB111" s="830"/>
      <c r="CC111" s="830"/>
      <c r="CD111" s="830"/>
      <c r="CE111" s="830"/>
      <c r="CF111" s="888">
        <v>1.5</v>
      </c>
      <c r="CG111" s="889"/>
      <c r="CH111" s="889"/>
      <c r="CI111" s="889"/>
      <c r="CJ111" s="889"/>
      <c r="CK111" s="940"/>
      <c r="CL111" s="834"/>
      <c r="CM111" s="828" t="s">
        <v>431</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432</v>
      </c>
      <c r="B112" s="926"/>
      <c r="C112" s="765" t="s">
        <v>433</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v>143333</v>
      </c>
      <c r="AB112" s="793"/>
      <c r="AC112" s="793"/>
      <c r="AD112" s="793"/>
      <c r="AE112" s="794"/>
      <c r="AF112" s="795">
        <v>143333</v>
      </c>
      <c r="AG112" s="793"/>
      <c r="AH112" s="793"/>
      <c r="AI112" s="793"/>
      <c r="AJ112" s="794"/>
      <c r="AK112" s="795">
        <v>143333</v>
      </c>
      <c r="AL112" s="793"/>
      <c r="AM112" s="793"/>
      <c r="AN112" s="793"/>
      <c r="AO112" s="794"/>
      <c r="AP112" s="837">
        <v>0.3</v>
      </c>
      <c r="AQ112" s="838"/>
      <c r="AR112" s="838"/>
      <c r="AS112" s="838"/>
      <c r="AT112" s="839"/>
      <c r="AU112" s="945"/>
      <c r="AV112" s="946"/>
      <c r="AW112" s="946"/>
      <c r="AX112" s="946"/>
      <c r="AY112" s="946"/>
      <c r="AZ112" s="828" t="s">
        <v>434</v>
      </c>
      <c r="BA112" s="765"/>
      <c r="BB112" s="765"/>
      <c r="BC112" s="765"/>
      <c r="BD112" s="765"/>
      <c r="BE112" s="765"/>
      <c r="BF112" s="765"/>
      <c r="BG112" s="765"/>
      <c r="BH112" s="765"/>
      <c r="BI112" s="765"/>
      <c r="BJ112" s="765"/>
      <c r="BK112" s="765"/>
      <c r="BL112" s="765"/>
      <c r="BM112" s="765"/>
      <c r="BN112" s="765"/>
      <c r="BO112" s="765"/>
      <c r="BP112" s="766"/>
      <c r="BQ112" s="829">
        <v>26133960</v>
      </c>
      <c r="BR112" s="830"/>
      <c r="BS112" s="830"/>
      <c r="BT112" s="830"/>
      <c r="BU112" s="830"/>
      <c r="BV112" s="830">
        <v>27273790</v>
      </c>
      <c r="BW112" s="830"/>
      <c r="BX112" s="830"/>
      <c r="BY112" s="830"/>
      <c r="BZ112" s="830"/>
      <c r="CA112" s="830">
        <v>27369515</v>
      </c>
      <c r="CB112" s="830"/>
      <c r="CC112" s="830"/>
      <c r="CD112" s="830"/>
      <c r="CE112" s="830"/>
      <c r="CF112" s="888">
        <v>51.8</v>
      </c>
      <c r="CG112" s="889"/>
      <c r="CH112" s="889"/>
      <c r="CI112" s="889"/>
      <c r="CJ112" s="889"/>
      <c r="CK112" s="940"/>
      <c r="CL112" s="834"/>
      <c r="CM112" s="828" t="s">
        <v>435</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436</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1861072</v>
      </c>
      <c r="AB113" s="932"/>
      <c r="AC113" s="932"/>
      <c r="AD113" s="932"/>
      <c r="AE113" s="933"/>
      <c r="AF113" s="934">
        <v>1777774</v>
      </c>
      <c r="AG113" s="932"/>
      <c r="AH113" s="932"/>
      <c r="AI113" s="932"/>
      <c r="AJ113" s="933"/>
      <c r="AK113" s="934">
        <v>1797733</v>
      </c>
      <c r="AL113" s="932"/>
      <c r="AM113" s="932"/>
      <c r="AN113" s="932"/>
      <c r="AO113" s="933"/>
      <c r="AP113" s="935">
        <v>3.4</v>
      </c>
      <c r="AQ113" s="936"/>
      <c r="AR113" s="936"/>
      <c r="AS113" s="936"/>
      <c r="AT113" s="937"/>
      <c r="AU113" s="945"/>
      <c r="AV113" s="946"/>
      <c r="AW113" s="946"/>
      <c r="AX113" s="946"/>
      <c r="AY113" s="946"/>
      <c r="AZ113" s="828" t="s">
        <v>437</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438</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439</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440</v>
      </c>
      <c r="BA114" s="765"/>
      <c r="BB114" s="765"/>
      <c r="BC114" s="765"/>
      <c r="BD114" s="765"/>
      <c r="BE114" s="765"/>
      <c r="BF114" s="765"/>
      <c r="BG114" s="765"/>
      <c r="BH114" s="765"/>
      <c r="BI114" s="765"/>
      <c r="BJ114" s="765"/>
      <c r="BK114" s="765"/>
      <c r="BL114" s="765"/>
      <c r="BM114" s="765"/>
      <c r="BN114" s="765"/>
      <c r="BO114" s="765"/>
      <c r="BP114" s="766"/>
      <c r="BQ114" s="829">
        <v>12360085</v>
      </c>
      <c r="BR114" s="830"/>
      <c r="BS114" s="830"/>
      <c r="BT114" s="830"/>
      <c r="BU114" s="830"/>
      <c r="BV114" s="830">
        <v>12151898</v>
      </c>
      <c r="BW114" s="830"/>
      <c r="BX114" s="830"/>
      <c r="BY114" s="830"/>
      <c r="BZ114" s="830"/>
      <c r="CA114" s="830">
        <v>12114887</v>
      </c>
      <c r="CB114" s="830"/>
      <c r="CC114" s="830"/>
      <c r="CD114" s="830"/>
      <c r="CE114" s="830"/>
      <c r="CF114" s="888">
        <v>22.9</v>
      </c>
      <c r="CG114" s="889"/>
      <c r="CH114" s="889"/>
      <c r="CI114" s="889"/>
      <c r="CJ114" s="889"/>
      <c r="CK114" s="940"/>
      <c r="CL114" s="834"/>
      <c r="CM114" s="828" t="s">
        <v>441</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442</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22276</v>
      </c>
      <c r="AB115" s="932"/>
      <c r="AC115" s="932"/>
      <c r="AD115" s="932"/>
      <c r="AE115" s="933"/>
      <c r="AF115" s="934">
        <v>21231</v>
      </c>
      <c r="AG115" s="932"/>
      <c r="AH115" s="932"/>
      <c r="AI115" s="932"/>
      <c r="AJ115" s="933"/>
      <c r="AK115" s="934">
        <v>17943</v>
      </c>
      <c r="AL115" s="932"/>
      <c r="AM115" s="932"/>
      <c r="AN115" s="932"/>
      <c r="AO115" s="933"/>
      <c r="AP115" s="935">
        <v>0</v>
      </c>
      <c r="AQ115" s="936"/>
      <c r="AR115" s="936"/>
      <c r="AS115" s="936"/>
      <c r="AT115" s="937"/>
      <c r="AU115" s="945"/>
      <c r="AV115" s="946"/>
      <c r="AW115" s="946"/>
      <c r="AX115" s="946"/>
      <c r="AY115" s="946"/>
      <c r="AZ115" s="828" t="s">
        <v>443</v>
      </c>
      <c r="BA115" s="765"/>
      <c r="BB115" s="765"/>
      <c r="BC115" s="765"/>
      <c r="BD115" s="765"/>
      <c r="BE115" s="765"/>
      <c r="BF115" s="765"/>
      <c r="BG115" s="765"/>
      <c r="BH115" s="765"/>
      <c r="BI115" s="765"/>
      <c r="BJ115" s="765"/>
      <c r="BK115" s="765"/>
      <c r="BL115" s="765"/>
      <c r="BM115" s="765"/>
      <c r="BN115" s="765"/>
      <c r="BO115" s="765"/>
      <c r="BP115" s="766"/>
      <c r="BQ115" s="829">
        <v>111412</v>
      </c>
      <c r="BR115" s="830"/>
      <c r="BS115" s="830"/>
      <c r="BT115" s="830"/>
      <c r="BU115" s="830"/>
      <c r="BV115" s="830">
        <v>124015</v>
      </c>
      <c r="BW115" s="830"/>
      <c r="BX115" s="830"/>
      <c r="BY115" s="830"/>
      <c r="BZ115" s="830"/>
      <c r="CA115" s="830">
        <v>140931</v>
      </c>
      <c r="CB115" s="830"/>
      <c r="CC115" s="830"/>
      <c r="CD115" s="830"/>
      <c r="CE115" s="830"/>
      <c r="CF115" s="888">
        <v>0.3</v>
      </c>
      <c r="CG115" s="889"/>
      <c r="CH115" s="889"/>
      <c r="CI115" s="889"/>
      <c r="CJ115" s="889"/>
      <c r="CK115" s="940"/>
      <c r="CL115" s="834"/>
      <c r="CM115" s="828" t="s">
        <v>444</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445</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446</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447</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448</v>
      </c>
      <c r="Z117" s="910"/>
      <c r="AA117" s="915">
        <v>13897717</v>
      </c>
      <c r="AB117" s="916"/>
      <c r="AC117" s="916"/>
      <c r="AD117" s="916"/>
      <c r="AE117" s="917"/>
      <c r="AF117" s="918">
        <v>13766571</v>
      </c>
      <c r="AG117" s="916"/>
      <c r="AH117" s="916"/>
      <c r="AI117" s="916"/>
      <c r="AJ117" s="917"/>
      <c r="AK117" s="918">
        <v>13607385</v>
      </c>
      <c r="AL117" s="916"/>
      <c r="AM117" s="916"/>
      <c r="AN117" s="916"/>
      <c r="AO117" s="917"/>
      <c r="AP117" s="919"/>
      <c r="AQ117" s="920"/>
      <c r="AR117" s="920"/>
      <c r="AS117" s="920"/>
      <c r="AT117" s="921"/>
      <c r="AU117" s="945"/>
      <c r="AV117" s="946"/>
      <c r="AW117" s="946"/>
      <c r="AX117" s="946"/>
      <c r="AY117" s="946"/>
      <c r="AZ117" s="876" t="s">
        <v>449</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450</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424</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421</v>
      </c>
      <c r="AB118" s="909"/>
      <c r="AC118" s="909"/>
      <c r="AD118" s="909"/>
      <c r="AE118" s="910"/>
      <c r="AF118" s="911" t="s">
        <v>422</v>
      </c>
      <c r="AG118" s="909"/>
      <c r="AH118" s="909"/>
      <c r="AI118" s="909"/>
      <c r="AJ118" s="910"/>
      <c r="AK118" s="911" t="s">
        <v>294</v>
      </c>
      <c r="AL118" s="909"/>
      <c r="AM118" s="909"/>
      <c r="AN118" s="909"/>
      <c r="AO118" s="910"/>
      <c r="AP118" s="912" t="s">
        <v>423</v>
      </c>
      <c r="AQ118" s="913"/>
      <c r="AR118" s="913"/>
      <c r="AS118" s="913"/>
      <c r="AT118" s="914"/>
      <c r="AU118" s="945"/>
      <c r="AV118" s="946"/>
      <c r="AW118" s="946"/>
      <c r="AX118" s="946"/>
      <c r="AY118" s="946"/>
      <c r="AZ118" s="851" t="s">
        <v>451</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452</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427</v>
      </c>
      <c r="B119" s="832"/>
      <c r="C119" s="873" t="s">
        <v>428</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453</v>
      </c>
      <c r="BP119" s="891"/>
      <c r="BQ119" s="892">
        <v>152420838</v>
      </c>
      <c r="BR119" s="858"/>
      <c r="BS119" s="858"/>
      <c r="BT119" s="858"/>
      <c r="BU119" s="858"/>
      <c r="BV119" s="858">
        <v>150688551</v>
      </c>
      <c r="BW119" s="858"/>
      <c r="BX119" s="858"/>
      <c r="BY119" s="858"/>
      <c r="BZ119" s="858"/>
      <c r="CA119" s="858">
        <v>147119988</v>
      </c>
      <c r="CB119" s="858"/>
      <c r="CC119" s="858"/>
      <c r="CD119" s="858"/>
      <c r="CE119" s="858"/>
      <c r="CF119" s="761"/>
      <c r="CG119" s="762"/>
      <c r="CH119" s="762"/>
      <c r="CI119" s="762"/>
      <c r="CJ119" s="847"/>
      <c r="CK119" s="941"/>
      <c r="CL119" s="836"/>
      <c r="CM119" s="851" t="s">
        <v>454</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431</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455</v>
      </c>
      <c r="AV120" s="894"/>
      <c r="AW120" s="894"/>
      <c r="AX120" s="894"/>
      <c r="AY120" s="895"/>
      <c r="AZ120" s="873" t="s">
        <v>456</v>
      </c>
      <c r="BA120" s="821"/>
      <c r="BB120" s="821"/>
      <c r="BC120" s="821"/>
      <c r="BD120" s="821"/>
      <c r="BE120" s="821"/>
      <c r="BF120" s="821"/>
      <c r="BG120" s="821"/>
      <c r="BH120" s="821"/>
      <c r="BI120" s="821"/>
      <c r="BJ120" s="821"/>
      <c r="BK120" s="821"/>
      <c r="BL120" s="821"/>
      <c r="BM120" s="821"/>
      <c r="BN120" s="821"/>
      <c r="BO120" s="821"/>
      <c r="BP120" s="822"/>
      <c r="BQ120" s="874">
        <v>30992753</v>
      </c>
      <c r="BR120" s="855"/>
      <c r="BS120" s="855"/>
      <c r="BT120" s="855"/>
      <c r="BU120" s="855"/>
      <c r="BV120" s="855">
        <v>30963646</v>
      </c>
      <c r="BW120" s="855"/>
      <c r="BX120" s="855"/>
      <c r="BY120" s="855"/>
      <c r="BZ120" s="855"/>
      <c r="CA120" s="855">
        <v>29794472</v>
      </c>
      <c r="CB120" s="855"/>
      <c r="CC120" s="855"/>
      <c r="CD120" s="855"/>
      <c r="CE120" s="855"/>
      <c r="CF120" s="879">
        <v>56.4</v>
      </c>
      <c r="CG120" s="880"/>
      <c r="CH120" s="880"/>
      <c r="CI120" s="880"/>
      <c r="CJ120" s="880"/>
      <c r="CK120" s="881" t="s">
        <v>457</v>
      </c>
      <c r="CL120" s="865"/>
      <c r="CM120" s="865"/>
      <c r="CN120" s="865"/>
      <c r="CO120" s="866"/>
      <c r="CP120" s="885" t="s">
        <v>399</v>
      </c>
      <c r="CQ120" s="886"/>
      <c r="CR120" s="886"/>
      <c r="CS120" s="886"/>
      <c r="CT120" s="886"/>
      <c r="CU120" s="886"/>
      <c r="CV120" s="886"/>
      <c r="CW120" s="886"/>
      <c r="CX120" s="886"/>
      <c r="CY120" s="886"/>
      <c r="CZ120" s="886"/>
      <c r="DA120" s="886"/>
      <c r="DB120" s="886"/>
      <c r="DC120" s="886"/>
      <c r="DD120" s="886"/>
      <c r="DE120" s="886"/>
      <c r="DF120" s="887"/>
      <c r="DG120" s="874">
        <v>24119906</v>
      </c>
      <c r="DH120" s="855"/>
      <c r="DI120" s="855"/>
      <c r="DJ120" s="855"/>
      <c r="DK120" s="855"/>
      <c r="DL120" s="855">
        <v>24674498</v>
      </c>
      <c r="DM120" s="855"/>
      <c r="DN120" s="855"/>
      <c r="DO120" s="855"/>
      <c r="DP120" s="855"/>
      <c r="DQ120" s="855">
        <v>24933931</v>
      </c>
      <c r="DR120" s="855"/>
      <c r="DS120" s="855"/>
      <c r="DT120" s="855"/>
      <c r="DU120" s="855"/>
      <c r="DV120" s="856">
        <v>47.2</v>
      </c>
      <c r="DW120" s="856"/>
      <c r="DX120" s="856"/>
      <c r="DY120" s="856"/>
      <c r="DZ120" s="857"/>
    </row>
    <row r="121" spans="1:130" s="224" customFormat="1" ht="26.25" customHeight="1" x14ac:dyDescent="0.15">
      <c r="A121" s="833"/>
      <c r="B121" s="834"/>
      <c r="C121" s="876" t="s">
        <v>458</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459</v>
      </c>
      <c r="BA121" s="765"/>
      <c r="BB121" s="765"/>
      <c r="BC121" s="765"/>
      <c r="BD121" s="765"/>
      <c r="BE121" s="765"/>
      <c r="BF121" s="765"/>
      <c r="BG121" s="765"/>
      <c r="BH121" s="765"/>
      <c r="BI121" s="765"/>
      <c r="BJ121" s="765"/>
      <c r="BK121" s="765"/>
      <c r="BL121" s="765"/>
      <c r="BM121" s="765"/>
      <c r="BN121" s="765"/>
      <c r="BO121" s="765"/>
      <c r="BP121" s="766"/>
      <c r="BQ121" s="829">
        <v>36391536</v>
      </c>
      <c r="BR121" s="830"/>
      <c r="BS121" s="830"/>
      <c r="BT121" s="830"/>
      <c r="BU121" s="830"/>
      <c r="BV121" s="830">
        <v>37006497</v>
      </c>
      <c r="BW121" s="830"/>
      <c r="BX121" s="830"/>
      <c r="BY121" s="830"/>
      <c r="BZ121" s="830"/>
      <c r="CA121" s="830">
        <v>37996023</v>
      </c>
      <c r="CB121" s="830"/>
      <c r="CC121" s="830"/>
      <c r="CD121" s="830"/>
      <c r="CE121" s="830"/>
      <c r="CF121" s="888">
        <v>71.900000000000006</v>
      </c>
      <c r="CG121" s="889"/>
      <c r="CH121" s="889"/>
      <c r="CI121" s="889"/>
      <c r="CJ121" s="889"/>
      <c r="CK121" s="882"/>
      <c r="CL121" s="868"/>
      <c r="CM121" s="868"/>
      <c r="CN121" s="868"/>
      <c r="CO121" s="869"/>
      <c r="CP121" s="848" t="s">
        <v>397</v>
      </c>
      <c r="CQ121" s="849"/>
      <c r="CR121" s="849"/>
      <c r="CS121" s="849"/>
      <c r="CT121" s="849"/>
      <c r="CU121" s="849"/>
      <c r="CV121" s="849"/>
      <c r="CW121" s="849"/>
      <c r="CX121" s="849"/>
      <c r="CY121" s="849"/>
      <c r="CZ121" s="849"/>
      <c r="DA121" s="849"/>
      <c r="DB121" s="849"/>
      <c r="DC121" s="849"/>
      <c r="DD121" s="849"/>
      <c r="DE121" s="849"/>
      <c r="DF121" s="850"/>
      <c r="DG121" s="829">
        <v>1799941</v>
      </c>
      <c r="DH121" s="830"/>
      <c r="DI121" s="830"/>
      <c r="DJ121" s="830"/>
      <c r="DK121" s="830"/>
      <c r="DL121" s="830">
        <v>1820217</v>
      </c>
      <c r="DM121" s="830"/>
      <c r="DN121" s="830"/>
      <c r="DO121" s="830"/>
      <c r="DP121" s="830"/>
      <c r="DQ121" s="830">
        <v>1728654</v>
      </c>
      <c r="DR121" s="830"/>
      <c r="DS121" s="830"/>
      <c r="DT121" s="830"/>
      <c r="DU121" s="830"/>
      <c r="DV121" s="807">
        <v>3.3</v>
      </c>
      <c r="DW121" s="807"/>
      <c r="DX121" s="807"/>
      <c r="DY121" s="807"/>
      <c r="DZ121" s="808"/>
    </row>
    <row r="122" spans="1:130" s="224" customFormat="1" ht="26.25" customHeight="1" x14ac:dyDescent="0.15">
      <c r="A122" s="833"/>
      <c r="B122" s="834"/>
      <c r="C122" s="828" t="s">
        <v>441</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460</v>
      </c>
      <c r="BA122" s="852"/>
      <c r="BB122" s="852"/>
      <c r="BC122" s="852"/>
      <c r="BD122" s="852"/>
      <c r="BE122" s="852"/>
      <c r="BF122" s="852"/>
      <c r="BG122" s="852"/>
      <c r="BH122" s="852"/>
      <c r="BI122" s="852"/>
      <c r="BJ122" s="852"/>
      <c r="BK122" s="852"/>
      <c r="BL122" s="852"/>
      <c r="BM122" s="852"/>
      <c r="BN122" s="852"/>
      <c r="BO122" s="852"/>
      <c r="BP122" s="853"/>
      <c r="BQ122" s="892">
        <v>91447567</v>
      </c>
      <c r="BR122" s="858"/>
      <c r="BS122" s="858"/>
      <c r="BT122" s="858"/>
      <c r="BU122" s="858"/>
      <c r="BV122" s="858">
        <v>88426634</v>
      </c>
      <c r="BW122" s="858"/>
      <c r="BX122" s="858"/>
      <c r="BY122" s="858"/>
      <c r="BZ122" s="858"/>
      <c r="CA122" s="858">
        <v>85477532</v>
      </c>
      <c r="CB122" s="858"/>
      <c r="CC122" s="858"/>
      <c r="CD122" s="858"/>
      <c r="CE122" s="858"/>
      <c r="CF122" s="859">
        <v>161.9</v>
      </c>
      <c r="CG122" s="860"/>
      <c r="CH122" s="860"/>
      <c r="CI122" s="860"/>
      <c r="CJ122" s="860"/>
      <c r="CK122" s="882"/>
      <c r="CL122" s="868"/>
      <c r="CM122" s="868"/>
      <c r="CN122" s="868"/>
      <c r="CO122" s="869"/>
      <c r="CP122" s="848" t="s">
        <v>403</v>
      </c>
      <c r="CQ122" s="849"/>
      <c r="CR122" s="849"/>
      <c r="CS122" s="849"/>
      <c r="CT122" s="849"/>
      <c r="CU122" s="849"/>
      <c r="CV122" s="849"/>
      <c r="CW122" s="849"/>
      <c r="CX122" s="849"/>
      <c r="CY122" s="849"/>
      <c r="CZ122" s="849"/>
      <c r="DA122" s="849"/>
      <c r="DB122" s="849"/>
      <c r="DC122" s="849"/>
      <c r="DD122" s="849"/>
      <c r="DE122" s="849"/>
      <c r="DF122" s="850"/>
      <c r="DG122" s="829">
        <v>712789</v>
      </c>
      <c r="DH122" s="830"/>
      <c r="DI122" s="830"/>
      <c r="DJ122" s="830"/>
      <c r="DK122" s="830"/>
      <c r="DL122" s="830">
        <v>622355</v>
      </c>
      <c r="DM122" s="830"/>
      <c r="DN122" s="830"/>
      <c r="DO122" s="830"/>
      <c r="DP122" s="830"/>
      <c r="DQ122" s="830">
        <v>569678</v>
      </c>
      <c r="DR122" s="830"/>
      <c r="DS122" s="830"/>
      <c r="DT122" s="830"/>
      <c r="DU122" s="830"/>
      <c r="DV122" s="807">
        <v>1.1000000000000001</v>
      </c>
      <c r="DW122" s="807"/>
      <c r="DX122" s="807"/>
      <c r="DY122" s="807"/>
      <c r="DZ122" s="808"/>
    </row>
    <row r="123" spans="1:130" s="224" customFormat="1" ht="26.25" customHeight="1" x14ac:dyDescent="0.15">
      <c r="A123" s="833"/>
      <c r="B123" s="834"/>
      <c r="C123" s="828" t="s">
        <v>447</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461</v>
      </c>
      <c r="BP123" s="891"/>
      <c r="BQ123" s="845">
        <v>158831856</v>
      </c>
      <c r="BR123" s="846"/>
      <c r="BS123" s="846"/>
      <c r="BT123" s="846"/>
      <c r="BU123" s="846"/>
      <c r="BV123" s="846">
        <v>156396777</v>
      </c>
      <c r="BW123" s="846"/>
      <c r="BX123" s="846"/>
      <c r="BY123" s="846"/>
      <c r="BZ123" s="846"/>
      <c r="CA123" s="846">
        <v>153268027</v>
      </c>
      <c r="CB123" s="846"/>
      <c r="CC123" s="846"/>
      <c r="CD123" s="846"/>
      <c r="CE123" s="846"/>
      <c r="CF123" s="761"/>
      <c r="CG123" s="762"/>
      <c r="CH123" s="762"/>
      <c r="CI123" s="762"/>
      <c r="CJ123" s="847"/>
      <c r="CK123" s="882"/>
      <c r="CL123" s="868"/>
      <c r="CM123" s="868"/>
      <c r="CN123" s="868"/>
      <c r="CO123" s="869"/>
      <c r="CP123" s="848" t="s">
        <v>400</v>
      </c>
      <c r="CQ123" s="849"/>
      <c r="CR123" s="849"/>
      <c r="CS123" s="849"/>
      <c r="CT123" s="849"/>
      <c r="CU123" s="849"/>
      <c r="CV123" s="849"/>
      <c r="CW123" s="849"/>
      <c r="CX123" s="849"/>
      <c r="CY123" s="849"/>
      <c r="CZ123" s="849"/>
      <c r="DA123" s="849"/>
      <c r="DB123" s="849"/>
      <c r="DC123" s="849"/>
      <c r="DD123" s="849"/>
      <c r="DE123" s="849"/>
      <c r="DF123" s="850"/>
      <c r="DG123" s="792">
        <v>157608</v>
      </c>
      <c r="DH123" s="793"/>
      <c r="DI123" s="793"/>
      <c r="DJ123" s="793"/>
      <c r="DK123" s="794"/>
      <c r="DL123" s="795">
        <v>140708</v>
      </c>
      <c r="DM123" s="793"/>
      <c r="DN123" s="793"/>
      <c r="DO123" s="793"/>
      <c r="DP123" s="794"/>
      <c r="DQ123" s="795">
        <v>123815</v>
      </c>
      <c r="DR123" s="793"/>
      <c r="DS123" s="793"/>
      <c r="DT123" s="793"/>
      <c r="DU123" s="794"/>
      <c r="DV123" s="837">
        <v>0.2</v>
      </c>
      <c r="DW123" s="838"/>
      <c r="DX123" s="838"/>
      <c r="DY123" s="838"/>
      <c r="DZ123" s="839"/>
    </row>
    <row r="124" spans="1:130" s="224" customFormat="1" ht="26.25" customHeight="1" thickBot="1" x14ac:dyDescent="0.2">
      <c r="A124" s="833"/>
      <c r="B124" s="834"/>
      <c r="C124" s="828" t="s">
        <v>450</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462</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463</v>
      </c>
      <c r="CQ124" s="849"/>
      <c r="CR124" s="849"/>
      <c r="CS124" s="849"/>
      <c r="CT124" s="849"/>
      <c r="CU124" s="849"/>
      <c r="CV124" s="849"/>
      <c r="CW124" s="849"/>
      <c r="CX124" s="849"/>
      <c r="CY124" s="849"/>
      <c r="CZ124" s="849"/>
      <c r="DA124" s="849"/>
      <c r="DB124" s="849"/>
      <c r="DC124" s="849"/>
      <c r="DD124" s="849"/>
      <c r="DE124" s="849"/>
      <c r="DF124" s="850"/>
      <c r="DG124" s="776">
        <v>19539</v>
      </c>
      <c r="DH124" s="777"/>
      <c r="DI124" s="777"/>
      <c r="DJ124" s="777"/>
      <c r="DK124" s="778"/>
      <c r="DL124" s="779">
        <v>16012</v>
      </c>
      <c r="DM124" s="777"/>
      <c r="DN124" s="777"/>
      <c r="DO124" s="777"/>
      <c r="DP124" s="778"/>
      <c r="DQ124" s="779">
        <v>13437</v>
      </c>
      <c r="DR124" s="777"/>
      <c r="DS124" s="777"/>
      <c r="DT124" s="777"/>
      <c r="DU124" s="778"/>
      <c r="DV124" s="861">
        <v>0</v>
      </c>
      <c r="DW124" s="862"/>
      <c r="DX124" s="862"/>
      <c r="DY124" s="862"/>
      <c r="DZ124" s="863"/>
    </row>
    <row r="125" spans="1:130" s="224" customFormat="1" ht="26.25" customHeight="1" x14ac:dyDescent="0.15">
      <c r="A125" s="833"/>
      <c r="B125" s="834"/>
      <c r="C125" s="828" t="s">
        <v>452</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464</v>
      </c>
      <c r="CL125" s="865"/>
      <c r="CM125" s="865"/>
      <c r="CN125" s="865"/>
      <c r="CO125" s="866"/>
      <c r="CP125" s="873" t="s">
        <v>465</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454</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5201</v>
      </c>
      <c r="AB126" s="793"/>
      <c r="AC126" s="793"/>
      <c r="AD126" s="793"/>
      <c r="AE126" s="794"/>
      <c r="AF126" s="795">
        <v>5201</v>
      </c>
      <c r="AG126" s="793"/>
      <c r="AH126" s="793"/>
      <c r="AI126" s="793"/>
      <c r="AJ126" s="794"/>
      <c r="AK126" s="795">
        <v>5201</v>
      </c>
      <c r="AL126" s="793"/>
      <c r="AM126" s="793"/>
      <c r="AN126" s="793"/>
      <c r="AO126" s="794"/>
      <c r="AP126" s="837">
        <v>0</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466</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467</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17075</v>
      </c>
      <c r="AB127" s="793"/>
      <c r="AC127" s="793"/>
      <c r="AD127" s="793"/>
      <c r="AE127" s="794"/>
      <c r="AF127" s="795">
        <v>16030</v>
      </c>
      <c r="AG127" s="793"/>
      <c r="AH127" s="793"/>
      <c r="AI127" s="793"/>
      <c r="AJ127" s="794"/>
      <c r="AK127" s="795">
        <v>12742</v>
      </c>
      <c r="AL127" s="793"/>
      <c r="AM127" s="793"/>
      <c r="AN127" s="793"/>
      <c r="AO127" s="794"/>
      <c r="AP127" s="837">
        <v>0</v>
      </c>
      <c r="AQ127" s="838"/>
      <c r="AR127" s="838"/>
      <c r="AS127" s="838"/>
      <c r="AT127" s="839"/>
      <c r="AU127" s="226"/>
      <c r="AV127" s="226"/>
      <c r="AW127" s="226"/>
      <c r="AX127" s="854" t="s">
        <v>468</v>
      </c>
      <c r="AY127" s="825"/>
      <c r="AZ127" s="825"/>
      <c r="BA127" s="825"/>
      <c r="BB127" s="825"/>
      <c r="BC127" s="825"/>
      <c r="BD127" s="825"/>
      <c r="BE127" s="826"/>
      <c r="BF127" s="824" t="s">
        <v>469</v>
      </c>
      <c r="BG127" s="825"/>
      <c r="BH127" s="825"/>
      <c r="BI127" s="825"/>
      <c r="BJ127" s="825"/>
      <c r="BK127" s="825"/>
      <c r="BL127" s="826"/>
      <c r="BM127" s="824" t="s">
        <v>470</v>
      </c>
      <c r="BN127" s="825"/>
      <c r="BO127" s="825"/>
      <c r="BP127" s="825"/>
      <c r="BQ127" s="825"/>
      <c r="BR127" s="825"/>
      <c r="BS127" s="826"/>
      <c r="BT127" s="824" t="s">
        <v>471</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472</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473</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474</v>
      </c>
      <c r="X128" s="811"/>
      <c r="Y128" s="811"/>
      <c r="Z128" s="812"/>
      <c r="AA128" s="813">
        <v>2843566</v>
      </c>
      <c r="AB128" s="814"/>
      <c r="AC128" s="814"/>
      <c r="AD128" s="814"/>
      <c r="AE128" s="815"/>
      <c r="AF128" s="816">
        <v>2797790</v>
      </c>
      <c r="AG128" s="814"/>
      <c r="AH128" s="814"/>
      <c r="AI128" s="814"/>
      <c r="AJ128" s="815"/>
      <c r="AK128" s="816">
        <v>2699112</v>
      </c>
      <c r="AL128" s="814"/>
      <c r="AM128" s="814"/>
      <c r="AN128" s="814"/>
      <c r="AO128" s="815"/>
      <c r="AP128" s="817"/>
      <c r="AQ128" s="818"/>
      <c r="AR128" s="818"/>
      <c r="AS128" s="818"/>
      <c r="AT128" s="819"/>
      <c r="AU128" s="226"/>
      <c r="AV128" s="226"/>
      <c r="AW128" s="226"/>
      <c r="AX128" s="820" t="s">
        <v>475</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476</v>
      </c>
      <c r="CQ128" s="743"/>
      <c r="CR128" s="743"/>
      <c r="CS128" s="743"/>
      <c r="CT128" s="743"/>
      <c r="CU128" s="743"/>
      <c r="CV128" s="743"/>
      <c r="CW128" s="743"/>
      <c r="CX128" s="743"/>
      <c r="CY128" s="743"/>
      <c r="CZ128" s="743"/>
      <c r="DA128" s="743"/>
      <c r="DB128" s="743"/>
      <c r="DC128" s="743"/>
      <c r="DD128" s="743"/>
      <c r="DE128" s="743"/>
      <c r="DF128" s="744"/>
      <c r="DG128" s="803">
        <v>111412</v>
      </c>
      <c r="DH128" s="804"/>
      <c r="DI128" s="804"/>
      <c r="DJ128" s="804"/>
      <c r="DK128" s="804"/>
      <c r="DL128" s="804">
        <v>124015</v>
      </c>
      <c r="DM128" s="804"/>
      <c r="DN128" s="804"/>
      <c r="DO128" s="804"/>
      <c r="DP128" s="804"/>
      <c r="DQ128" s="804">
        <v>140931</v>
      </c>
      <c r="DR128" s="804"/>
      <c r="DS128" s="804"/>
      <c r="DT128" s="804"/>
      <c r="DU128" s="804"/>
      <c r="DV128" s="805">
        <v>0.3</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477</v>
      </c>
      <c r="X129" s="790"/>
      <c r="Y129" s="790"/>
      <c r="Z129" s="791"/>
      <c r="AA129" s="792">
        <v>61784061</v>
      </c>
      <c r="AB129" s="793"/>
      <c r="AC129" s="793"/>
      <c r="AD129" s="793"/>
      <c r="AE129" s="794"/>
      <c r="AF129" s="795">
        <v>60047675</v>
      </c>
      <c r="AG129" s="793"/>
      <c r="AH129" s="793"/>
      <c r="AI129" s="793"/>
      <c r="AJ129" s="794"/>
      <c r="AK129" s="795">
        <v>60543303</v>
      </c>
      <c r="AL129" s="793"/>
      <c r="AM129" s="793"/>
      <c r="AN129" s="793"/>
      <c r="AO129" s="794"/>
      <c r="AP129" s="796"/>
      <c r="AQ129" s="797"/>
      <c r="AR129" s="797"/>
      <c r="AS129" s="797"/>
      <c r="AT129" s="798"/>
      <c r="AU129" s="227"/>
      <c r="AV129" s="227"/>
      <c r="AW129" s="227"/>
      <c r="AX129" s="764" t="s">
        <v>478</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479</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480</v>
      </c>
      <c r="X130" s="790"/>
      <c r="Y130" s="790"/>
      <c r="Z130" s="791"/>
      <c r="AA130" s="792">
        <v>8359215</v>
      </c>
      <c r="AB130" s="793"/>
      <c r="AC130" s="793"/>
      <c r="AD130" s="793"/>
      <c r="AE130" s="794"/>
      <c r="AF130" s="795">
        <v>8082602</v>
      </c>
      <c r="AG130" s="793"/>
      <c r="AH130" s="793"/>
      <c r="AI130" s="793"/>
      <c r="AJ130" s="794"/>
      <c r="AK130" s="795">
        <v>7733522</v>
      </c>
      <c r="AL130" s="793"/>
      <c r="AM130" s="793"/>
      <c r="AN130" s="793"/>
      <c r="AO130" s="794"/>
      <c r="AP130" s="796"/>
      <c r="AQ130" s="797"/>
      <c r="AR130" s="797"/>
      <c r="AS130" s="797"/>
      <c r="AT130" s="798"/>
      <c r="AU130" s="227"/>
      <c r="AV130" s="227"/>
      <c r="AW130" s="227"/>
      <c r="AX130" s="764" t="s">
        <v>481</v>
      </c>
      <c r="AY130" s="765"/>
      <c r="AZ130" s="765"/>
      <c r="BA130" s="765"/>
      <c r="BB130" s="765"/>
      <c r="BC130" s="765"/>
      <c r="BD130" s="765"/>
      <c r="BE130" s="766"/>
      <c r="BF130" s="767">
        <v>5.5</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482</v>
      </c>
      <c r="X131" s="774"/>
      <c r="Y131" s="774"/>
      <c r="Z131" s="775"/>
      <c r="AA131" s="776">
        <v>53424846</v>
      </c>
      <c r="AB131" s="777"/>
      <c r="AC131" s="777"/>
      <c r="AD131" s="777"/>
      <c r="AE131" s="778"/>
      <c r="AF131" s="779">
        <v>51965073</v>
      </c>
      <c r="AG131" s="777"/>
      <c r="AH131" s="777"/>
      <c r="AI131" s="777"/>
      <c r="AJ131" s="778"/>
      <c r="AK131" s="779">
        <v>52809781</v>
      </c>
      <c r="AL131" s="777"/>
      <c r="AM131" s="777"/>
      <c r="AN131" s="777"/>
      <c r="AO131" s="778"/>
      <c r="AP131" s="780"/>
      <c r="AQ131" s="781"/>
      <c r="AR131" s="781"/>
      <c r="AS131" s="781"/>
      <c r="AT131" s="782"/>
      <c r="AU131" s="227"/>
      <c r="AV131" s="227"/>
      <c r="AW131" s="227"/>
      <c r="AX131" s="742" t="s">
        <v>483</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484</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485</v>
      </c>
      <c r="W132" s="755"/>
      <c r="X132" s="755"/>
      <c r="Y132" s="755"/>
      <c r="Z132" s="756"/>
      <c r="AA132" s="757">
        <v>5.0443495900000004</v>
      </c>
      <c r="AB132" s="758"/>
      <c r="AC132" s="758"/>
      <c r="AD132" s="758"/>
      <c r="AE132" s="759"/>
      <c r="AF132" s="760">
        <v>5.5540747530000001</v>
      </c>
      <c r="AG132" s="758"/>
      <c r="AH132" s="758"/>
      <c r="AI132" s="758"/>
      <c r="AJ132" s="759"/>
      <c r="AK132" s="760">
        <v>6.011672345</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486</v>
      </c>
      <c r="W133" s="734"/>
      <c r="X133" s="734"/>
      <c r="Y133" s="734"/>
      <c r="Z133" s="735"/>
      <c r="AA133" s="736">
        <v>4.5</v>
      </c>
      <c r="AB133" s="737"/>
      <c r="AC133" s="737"/>
      <c r="AD133" s="737"/>
      <c r="AE133" s="738"/>
      <c r="AF133" s="736">
        <v>4.7</v>
      </c>
      <c r="AG133" s="737"/>
      <c r="AH133" s="737"/>
      <c r="AI133" s="737"/>
      <c r="AJ133" s="738"/>
      <c r="AK133" s="736">
        <v>5.5</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tRMhB8VuCQ+pNQLVUfsFK0DLloZMICYpGzIB/uDTTIJxdtQniwekgUyaDh+affA7R5yzXqr31LZJGKkS/258A==" saltValue="O0A2Bw9kZC3bqiRW8VEWT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R6" zoomScale="90" zoomScaleNormal="85" zoomScaleSheetLayoutView="9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lhf/1WN/T9X2nGYRW4kMifJQBwYU1NpXlSg1r9lFMY5VKsQLOJfkp5JeEFFCg6d9nZrcIoZB7J9eAUDv3WBeHw==" saltValue="M6kffGVQXlF8JCF/+E1OP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O6" zoomScale="90" zoomScaleNormal="9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X2cVXLNHpZnPoDA6h4EWU4LFrtQQn2hZ4lAsBJf4XWK76fXzNQJlDtbvACDv8wyUtBsEZWLnIrOB4Y0fHmxGw==" saltValue="l6Cf6oBHNxo7xFx8KeKsRQ=="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6" zoomScale="90" zoomScaleSheetLayoutView="9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489</v>
      </c>
      <c r="AL6" s="260"/>
      <c r="AM6" s="260"/>
      <c r="AN6" s="260"/>
    </row>
    <row r="7" spans="1:46" ht="13.5" customHeight="1" x14ac:dyDescent="0.15">
      <c r="A7" s="259"/>
      <c r="AK7" s="262"/>
      <c r="AL7" s="263"/>
      <c r="AM7" s="263"/>
      <c r="AN7" s="264"/>
      <c r="AO7" s="1131" t="s">
        <v>490</v>
      </c>
      <c r="AP7" s="265"/>
      <c r="AQ7" s="266" t="s">
        <v>491</v>
      </c>
      <c r="AR7" s="267"/>
    </row>
    <row r="8" spans="1:46" x14ac:dyDescent="0.15">
      <c r="A8" s="259"/>
      <c r="AK8" s="268"/>
      <c r="AL8" s="269"/>
      <c r="AM8" s="269"/>
      <c r="AN8" s="270"/>
      <c r="AO8" s="1132"/>
      <c r="AP8" s="271" t="s">
        <v>492</v>
      </c>
      <c r="AQ8" s="272" t="s">
        <v>493</v>
      </c>
      <c r="AR8" s="273" t="s">
        <v>494</v>
      </c>
    </row>
    <row r="9" spans="1:46" x14ac:dyDescent="0.15">
      <c r="A9" s="259"/>
      <c r="AK9" s="1143" t="s">
        <v>495</v>
      </c>
      <c r="AL9" s="1144"/>
      <c r="AM9" s="1144"/>
      <c r="AN9" s="1145"/>
      <c r="AO9" s="274">
        <v>19942855</v>
      </c>
      <c r="AP9" s="274">
        <v>84180</v>
      </c>
      <c r="AQ9" s="275">
        <v>62936</v>
      </c>
      <c r="AR9" s="276">
        <v>33.799999999999997</v>
      </c>
    </row>
    <row r="10" spans="1:46" ht="13.5" customHeight="1" x14ac:dyDescent="0.15">
      <c r="A10" s="259"/>
      <c r="AK10" s="1143" t="s">
        <v>496</v>
      </c>
      <c r="AL10" s="1144"/>
      <c r="AM10" s="1144"/>
      <c r="AN10" s="1145"/>
      <c r="AO10" s="277" t="s">
        <v>497</v>
      </c>
      <c r="AP10" s="277" t="s">
        <v>497</v>
      </c>
      <c r="AQ10" s="278">
        <v>1734</v>
      </c>
      <c r="AR10" s="279" t="s">
        <v>497</v>
      </c>
    </row>
    <row r="11" spans="1:46" ht="13.5" customHeight="1" x14ac:dyDescent="0.15">
      <c r="A11" s="259"/>
      <c r="AK11" s="1143" t="s">
        <v>498</v>
      </c>
      <c r="AL11" s="1144"/>
      <c r="AM11" s="1144"/>
      <c r="AN11" s="1145"/>
      <c r="AO11" s="277" t="s">
        <v>497</v>
      </c>
      <c r="AP11" s="277" t="s">
        <v>497</v>
      </c>
      <c r="AQ11" s="278">
        <v>694</v>
      </c>
      <c r="AR11" s="279" t="s">
        <v>497</v>
      </c>
    </row>
    <row r="12" spans="1:46" ht="13.5" customHeight="1" x14ac:dyDescent="0.15">
      <c r="A12" s="259"/>
      <c r="AK12" s="1143" t="s">
        <v>499</v>
      </c>
      <c r="AL12" s="1144"/>
      <c r="AM12" s="1144"/>
      <c r="AN12" s="1145"/>
      <c r="AO12" s="277" t="s">
        <v>497</v>
      </c>
      <c r="AP12" s="277" t="s">
        <v>497</v>
      </c>
      <c r="AQ12" s="278">
        <v>24</v>
      </c>
      <c r="AR12" s="279" t="s">
        <v>497</v>
      </c>
    </row>
    <row r="13" spans="1:46" ht="13.5" customHeight="1" x14ac:dyDescent="0.15">
      <c r="A13" s="259"/>
      <c r="AK13" s="1143" t="s">
        <v>500</v>
      </c>
      <c r="AL13" s="1144"/>
      <c r="AM13" s="1144"/>
      <c r="AN13" s="1145"/>
      <c r="AO13" s="277">
        <v>803276</v>
      </c>
      <c r="AP13" s="277">
        <v>3391</v>
      </c>
      <c r="AQ13" s="278">
        <v>1996</v>
      </c>
      <c r="AR13" s="279">
        <v>69.900000000000006</v>
      </c>
    </row>
    <row r="14" spans="1:46" ht="13.5" customHeight="1" x14ac:dyDescent="0.15">
      <c r="A14" s="259"/>
      <c r="AK14" s="1143" t="s">
        <v>501</v>
      </c>
      <c r="AL14" s="1144"/>
      <c r="AM14" s="1144"/>
      <c r="AN14" s="1145"/>
      <c r="AO14" s="277">
        <v>528648</v>
      </c>
      <c r="AP14" s="277">
        <v>2231</v>
      </c>
      <c r="AQ14" s="278">
        <v>1351</v>
      </c>
      <c r="AR14" s="279">
        <v>65.099999999999994</v>
      </c>
    </row>
    <row r="15" spans="1:46" ht="13.5" customHeight="1" x14ac:dyDescent="0.15">
      <c r="A15" s="259"/>
      <c r="AK15" s="1146" t="s">
        <v>502</v>
      </c>
      <c r="AL15" s="1147"/>
      <c r="AM15" s="1147"/>
      <c r="AN15" s="1148"/>
      <c r="AO15" s="277">
        <v>-1153679</v>
      </c>
      <c r="AP15" s="277">
        <v>-4870</v>
      </c>
      <c r="AQ15" s="278">
        <v>-1933</v>
      </c>
      <c r="AR15" s="279">
        <v>151.9</v>
      </c>
    </row>
    <row r="16" spans="1:46" x14ac:dyDescent="0.15">
      <c r="A16" s="259"/>
      <c r="AK16" s="1146" t="s">
        <v>177</v>
      </c>
      <c r="AL16" s="1147"/>
      <c r="AM16" s="1147"/>
      <c r="AN16" s="1148"/>
      <c r="AO16" s="277">
        <v>20121100</v>
      </c>
      <c r="AP16" s="277">
        <v>84933</v>
      </c>
      <c r="AQ16" s="278">
        <v>66802</v>
      </c>
      <c r="AR16" s="279">
        <v>27.1</v>
      </c>
    </row>
    <row r="17" spans="1:46" x14ac:dyDescent="0.15">
      <c r="A17" s="259"/>
    </row>
    <row r="18" spans="1:46" x14ac:dyDescent="0.15">
      <c r="A18" s="259"/>
      <c r="AQ18" s="280"/>
      <c r="AR18" s="280"/>
    </row>
    <row r="19" spans="1:46" x14ac:dyDescent="0.15">
      <c r="A19" s="259"/>
      <c r="AK19" s="255" t="s">
        <v>503</v>
      </c>
    </row>
    <row r="20" spans="1:46" x14ac:dyDescent="0.15">
      <c r="A20" s="259"/>
      <c r="AK20" s="281"/>
      <c r="AL20" s="282"/>
      <c r="AM20" s="282"/>
      <c r="AN20" s="283"/>
      <c r="AO20" s="284" t="s">
        <v>504</v>
      </c>
      <c r="AP20" s="285" t="s">
        <v>505</v>
      </c>
      <c r="AQ20" s="286" t="s">
        <v>506</v>
      </c>
      <c r="AR20" s="287"/>
    </row>
    <row r="21" spans="1:46" s="260" customFormat="1" x14ac:dyDescent="0.15">
      <c r="A21" s="288"/>
      <c r="AK21" s="1149" t="s">
        <v>507</v>
      </c>
      <c r="AL21" s="1150"/>
      <c r="AM21" s="1150"/>
      <c r="AN21" s="1151"/>
      <c r="AO21" s="289">
        <v>8.8000000000000007</v>
      </c>
      <c r="AP21" s="290">
        <v>6.52</v>
      </c>
      <c r="AQ21" s="291">
        <v>2.2799999999999998</v>
      </c>
      <c r="AS21" s="292"/>
      <c r="AT21" s="288"/>
    </row>
    <row r="22" spans="1:46" s="260" customFormat="1" x14ac:dyDescent="0.15">
      <c r="A22" s="288"/>
      <c r="AK22" s="1149" t="s">
        <v>508</v>
      </c>
      <c r="AL22" s="1150"/>
      <c r="AM22" s="1150"/>
      <c r="AN22" s="1151"/>
      <c r="AO22" s="293">
        <v>98.5</v>
      </c>
      <c r="AP22" s="294">
        <v>99.2</v>
      </c>
      <c r="AQ22" s="295">
        <v>-0.7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509</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510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511</v>
      </c>
      <c r="AL29" s="260"/>
      <c r="AM29" s="260"/>
      <c r="AN29" s="260"/>
      <c r="AS29" s="302"/>
    </row>
    <row r="30" spans="1:46" ht="13.5" customHeight="1" x14ac:dyDescent="0.15">
      <c r="A30" s="259"/>
      <c r="AK30" s="262"/>
      <c r="AL30" s="263"/>
      <c r="AM30" s="263"/>
      <c r="AN30" s="264"/>
      <c r="AO30" s="1131" t="s">
        <v>490</v>
      </c>
      <c r="AP30" s="265"/>
      <c r="AQ30" s="266" t="s">
        <v>491</v>
      </c>
      <c r="AR30" s="267"/>
    </row>
    <row r="31" spans="1:46" x14ac:dyDescent="0.15">
      <c r="A31" s="259"/>
      <c r="AK31" s="268"/>
      <c r="AL31" s="269"/>
      <c r="AM31" s="269"/>
      <c r="AN31" s="270"/>
      <c r="AO31" s="1132"/>
      <c r="AP31" s="271" t="s">
        <v>492</v>
      </c>
      <c r="AQ31" s="272" t="s">
        <v>493</v>
      </c>
      <c r="AR31" s="273" t="s">
        <v>494</v>
      </c>
    </row>
    <row r="32" spans="1:46" ht="27" customHeight="1" x14ac:dyDescent="0.15">
      <c r="A32" s="259"/>
      <c r="AK32" s="1133" t="s">
        <v>512</v>
      </c>
      <c r="AL32" s="1134"/>
      <c r="AM32" s="1134"/>
      <c r="AN32" s="1135"/>
      <c r="AO32" s="303">
        <v>11648376</v>
      </c>
      <c r="AP32" s="303">
        <v>49169</v>
      </c>
      <c r="AQ32" s="304">
        <v>37417</v>
      </c>
      <c r="AR32" s="305">
        <v>31.4</v>
      </c>
    </row>
    <row r="33" spans="1:46" ht="13.5" customHeight="1" x14ac:dyDescent="0.15">
      <c r="A33" s="259"/>
      <c r="AK33" s="1133" t="s">
        <v>513</v>
      </c>
      <c r="AL33" s="1134"/>
      <c r="AM33" s="1134"/>
      <c r="AN33" s="1135"/>
      <c r="AO33" s="303" t="s">
        <v>497</v>
      </c>
      <c r="AP33" s="303" t="s">
        <v>497</v>
      </c>
      <c r="AQ33" s="304" t="s">
        <v>497</v>
      </c>
      <c r="AR33" s="305" t="s">
        <v>497</v>
      </c>
    </row>
    <row r="34" spans="1:46" ht="27" customHeight="1" x14ac:dyDescent="0.15">
      <c r="A34" s="259"/>
      <c r="AK34" s="1133" t="s">
        <v>514</v>
      </c>
      <c r="AL34" s="1134"/>
      <c r="AM34" s="1134"/>
      <c r="AN34" s="1135"/>
      <c r="AO34" s="303">
        <v>143333</v>
      </c>
      <c r="AP34" s="303">
        <v>605</v>
      </c>
      <c r="AQ34" s="304">
        <v>46</v>
      </c>
      <c r="AR34" s="305">
        <v>1215.2</v>
      </c>
    </row>
    <row r="35" spans="1:46" ht="27" customHeight="1" x14ac:dyDescent="0.15">
      <c r="A35" s="259"/>
      <c r="AK35" s="1133" t="s">
        <v>515</v>
      </c>
      <c r="AL35" s="1134"/>
      <c r="AM35" s="1134"/>
      <c r="AN35" s="1135"/>
      <c r="AO35" s="303">
        <v>1797733</v>
      </c>
      <c r="AP35" s="303">
        <v>7588</v>
      </c>
      <c r="AQ35" s="304">
        <v>8245</v>
      </c>
      <c r="AR35" s="305">
        <v>-8</v>
      </c>
    </row>
    <row r="36" spans="1:46" ht="27" customHeight="1" x14ac:dyDescent="0.15">
      <c r="A36" s="259"/>
      <c r="AK36" s="1133" t="s">
        <v>516</v>
      </c>
      <c r="AL36" s="1134"/>
      <c r="AM36" s="1134"/>
      <c r="AN36" s="1135"/>
      <c r="AO36" s="303" t="s">
        <v>497</v>
      </c>
      <c r="AP36" s="303" t="s">
        <v>497</v>
      </c>
      <c r="AQ36" s="304">
        <v>440</v>
      </c>
      <c r="AR36" s="305" t="s">
        <v>497</v>
      </c>
    </row>
    <row r="37" spans="1:46" ht="13.5" customHeight="1" x14ac:dyDescent="0.15">
      <c r="A37" s="259"/>
      <c r="AK37" s="1133" t="s">
        <v>517</v>
      </c>
      <c r="AL37" s="1134"/>
      <c r="AM37" s="1134"/>
      <c r="AN37" s="1135"/>
      <c r="AO37" s="303">
        <v>17943</v>
      </c>
      <c r="AP37" s="303">
        <v>76</v>
      </c>
      <c r="AQ37" s="304">
        <v>558</v>
      </c>
      <c r="AR37" s="305">
        <v>-86.4</v>
      </c>
    </row>
    <row r="38" spans="1:46" ht="27" customHeight="1" x14ac:dyDescent="0.15">
      <c r="A38" s="259"/>
      <c r="AK38" s="1136" t="s">
        <v>518</v>
      </c>
      <c r="AL38" s="1137"/>
      <c r="AM38" s="1137"/>
      <c r="AN38" s="1138"/>
      <c r="AO38" s="306" t="s">
        <v>497</v>
      </c>
      <c r="AP38" s="306" t="s">
        <v>497</v>
      </c>
      <c r="AQ38" s="307">
        <v>1</v>
      </c>
      <c r="AR38" s="295" t="s">
        <v>497</v>
      </c>
      <c r="AS38" s="302"/>
    </row>
    <row r="39" spans="1:46" x14ac:dyDescent="0.15">
      <c r="A39" s="259"/>
      <c r="AK39" s="1136" t="s">
        <v>519</v>
      </c>
      <c r="AL39" s="1137"/>
      <c r="AM39" s="1137"/>
      <c r="AN39" s="1138"/>
      <c r="AO39" s="303">
        <v>-2699112</v>
      </c>
      <c r="AP39" s="303">
        <v>-11393</v>
      </c>
      <c r="AQ39" s="304">
        <v>-7933</v>
      </c>
      <c r="AR39" s="305">
        <v>43.6</v>
      </c>
      <c r="AS39" s="302"/>
    </row>
    <row r="40" spans="1:46" ht="27" customHeight="1" x14ac:dyDescent="0.15">
      <c r="A40" s="259"/>
      <c r="AK40" s="1133" t="s">
        <v>520</v>
      </c>
      <c r="AL40" s="1134"/>
      <c r="AM40" s="1134"/>
      <c r="AN40" s="1135"/>
      <c r="AO40" s="303">
        <v>-7733522</v>
      </c>
      <c r="AP40" s="303">
        <v>-32644</v>
      </c>
      <c r="AQ40" s="304">
        <v>-28055</v>
      </c>
      <c r="AR40" s="305">
        <v>16.399999999999999</v>
      </c>
      <c r="AS40" s="302"/>
    </row>
    <row r="41" spans="1:46" x14ac:dyDescent="0.15">
      <c r="A41" s="259"/>
      <c r="AK41" s="1139" t="s">
        <v>287</v>
      </c>
      <c r="AL41" s="1140"/>
      <c r="AM41" s="1140"/>
      <c r="AN41" s="1141"/>
      <c r="AO41" s="303">
        <v>3174751</v>
      </c>
      <c r="AP41" s="303">
        <v>13401</v>
      </c>
      <c r="AQ41" s="304">
        <v>10719</v>
      </c>
      <c r="AR41" s="305">
        <v>25</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521</v>
      </c>
    </row>
    <row r="48" spans="1:46" x14ac:dyDescent="0.15">
      <c r="A48" s="259"/>
      <c r="AK48" s="313" t="s">
        <v>522</v>
      </c>
      <c r="AL48" s="313"/>
      <c r="AM48" s="313"/>
      <c r="AN48" s="313"/>
      <c r="AO48" s="313"/>
      <c r="AP48" s="313"/>
      <c r="AQ48" s="314"/>
      <c r="AR48" s="313"/>
    </row>
    <row r="49" spans="1:44" ht="13.5" customHeight="1" x14ac:dyDescent="0.15">
      <c r="A49" s="259"/>
      <c r="AK49" s="315"/>
      <c r="AL49" s="316"/>
      <c r="AM49" s="1126" t="s">
        <v>490</v>
      </c>
      <c r="AN49" s="1128" t="s">
        <v>523</v>
      </c>
      <c r="AO49" s="1129"/>
      <c r="AP49" s="1129"/>
      <c r="AQ49" s="1129"/>
      <c r="AR49" s="1130"/>
    </row>
    <row r="50" spans="1:44" x14ac:dyDescent="0.15">
      <c r="A50" s="259"/>
      <c r="AK50" s="317"/>
      <c r="AL50" s="318"/>
      <c r="AM50" s="1127"/>
      <c r="AN50" s="319" t="s">
        <v>524</v>
      </c>
      <c r="AO50" s="320" t="s">
        <v>525</v>
      </c>
      <c r="AP50" s="321" t="s">
        <v>526</v>
      </c>
      <c r="AQ50" s="322" t="s">
        <v>527</v>
      </c>
      <c r="AR50" s="323" t="s">
        <v>528</v>
      </c>
    </row>
    <row r="51" spans="1:44" x14ac:dyDescent="0.15">
      <c r="A51" s="259"/>
      <c r="AK51" s="315" t="s">
        <v>529</v>
      </c>
      <c r="AL51" s="316"/>
      <c r="AM51" s="324">
        <v>25299561</v>
      </c>
      <c r="AN51" s="325">
        <v>101328</v>
      </c>
      <c r="AO51" s="326">
        <v>82.9</v>
      </c>
      <c r="AP51" s="327">
        <v>51849</v>
      </c>
      <c r="AQ51" s="328">
        <v>11.6</v>
      </c>
      <c r="AR51" s="329">
        <v>71.3</v>
      </c>
    </row>
    <row r="52" spans="1:44" x14ac:dyDescent="0.15">
      <c r="A52" s="259"/>
      <c r="AK52" s="330"/>
      <c r="AL52" s="331" t="s">
        <v>530</v>
      </c>
      <c r="AM52" s="332">
        <v>10191398</v>
      </c>
      <c r="AN52" s="333">
        <v>40818</v>
      </c>
      <c r="AO52" s="334">
        <v>70.3</v>
      </c>
      <c r="AP52" s="335">
        <v>26326</v>
      </c>
      <c r="AQ52" s="336">
        <v>9.6</v>
      </c>
      <c r="AR52" s="337">
        <v>60.7</v>
      </c>
    </row>
    <row r="53" spans="1:44" x14ac:dyDescent="0.15">
      <c r="A53" s="259"/>
      <c r="AK53" s="315" t="s">
        <v>531</v>
      </c>
      <c r="AL53" s="316"/>
      <c r="AM53" s="324">
        <v>13911073</v>
      </c>
      <c r="AN53" s="325">
        <v>56448</v>
      </c>
      <c r="AO53" s="326">
        <v>-44.3</v>
      </c>
      <c r="AP53" s="327">
        <v>52191</v>
      </c>
      <c r="AQ53" s="328">
        <v>0.7</v>
      </c>
      <c r="AR53" s="329">
        <v>-45</v>
      </c>
    </row>
    <row r="54" spans="1:44" x14ac:dyDescent="0.15">
      <c r="A54" s="259"/>
      <c r="AK54" s="330"/>
      <c r="AL54" s="331" t="s">
        <v>530</v>
      </c>
      <c r="AM54" s="332">
        <v>7820546</v>
      </c>
      <c r="AN54" s="333">
        <v>31734</v>
      </c>
      <c r="AO54" s="334">
        <v>-22.3</v>
      </c>
      <c r="AP54" s="335">
        <v>26807</v>
      </c>
      <c r="AQ54" s="336">
        <v>1.8</v>
      </c>
      <c r="AR54" s="337">
        <v>-24.1</v>
      </c>
    </row>
    <row r="55" spans="1:44" x14ac:dyDescent="0.15">
      <c r="A55" s="259"/>
      <c r="AK55" s="315" t="s">
        <v>532</v>
      </c>
      <c r="AL55" s="316"/>
      <c r="AM55" s="324">
        <v>15940314</v>
      </c>
      <c r="AN55" s="325">
        <v>65578</v>
      </c>
      <c r="AO55" s="326">
        <v>16.2</v>
      </c>
      <c r="AP55" s="327">
        <v>48105</v>
      </c>
      <c r="AQ55" s="328">
        <v>-7.8</v>
      </c>
      <c r="AR55" s="329">
        <v>24</v>
      </c>
    </row>
    <row r="56" spans="1:44" x14ac:dyDescent="0.15">
      <c r="A56" s="259"/>
      <c r="AK56" s="330"/>
      <c r="AL56" s="331" t="s">
        <v>530</v>
      </c>
      <c r="AM56" s="332">
        <v>6254214</v>
      </c>
      <c r="AN56" s="333">
        <v>25730</v>
      </c>
      <c r="AO56" s="334">
        <v>-18.899999999999999</v>
      </c>
      <c r="AP56" s="335">
        <v>24072</v>
      </c>
      <c r="AQ56" s="336">
        <v>-10.199999999999999</v>
      </c>
      <c r="AR56" s="337">
        <v>-8.6999999999999993</v>
      </c>
    </row>
    <row r="57" spans="1:44" x14ac:dyDescent="0.15">
      <c r="A57" s="259"/>
      <c r="AK57" s="315" t="s">
        <v>533</v>
      </c>
      <c r="AL57" s="316"/>
      <c r="AM57" s="324">
        <v>17336808</v>
      </c>
      <c r="AN57" s="325">
        <v>72095</v>
      </c>
      <c r="AO57" s="326">
        <v>9.9</v>
      </c>
      <c r="AP57" s="327">
        <v>47446</v>
      </c>
      <c r="AQ57" s="328">
        <v>-1.4</v>
      </c>
      <c r="AR57" s="329">
        <v>11.3</v>
      </c>
    </row>
    <row r="58" spans="1:44" x14ac:dyDescent="0.15">
      <c r="A58" s="259"/>
      <c r="AK58" s="330"/>
      <c r="AL58" s="331" t="s">
        <v>530</v>
      </c>
      <c r="AM58" s="332">
        <v>7188574</v>
      </c>
      <c r="AN58" s="333">
        <v>29893</v>
      </c>
      <c r="AO58" s="334">
        <v>16.2</v>
      </c>
      <c r="AP58" s="335">
        <v>24371</v>
      </c>
      <c r="AQ58" s="336">
        <v>1.2</v>
      </c>
      <c r="AR58" s="337">
        <v>15</v>
      </c>
    </row>
    <row r="59" spans="1:44" x14ac:dyDescent="0.15">
      <c r="A59" s="259"/>
      <c r="AK59" s="315" t="s">
        <v>534</v>
      </c>
      <c r="AL59" s="316"/>
      <c r="AM59" s="324">
        <v>15414251</v>
      </c>
      <c r="AN59" s="325">
        <v>65065</v>
      </c>
      <c r="AO59" s="326">
        <v>-9.8000000000000007</v>
      </c>
      <c r="AP59" s="327">
        <v>48387</v>
      </c>
      <c r="AQ59" s="328">
        <v>2</v>
      </c>
      <c r="AR59" s="329">
        <v>-11.8</v>
      </c>
    </row>
    <row r="60" spans="1:44" x14ac:dyDescent="0.15">
      <c r="A60" s="259"/>
      <c r="AK60" s="330"/>
      <c r="AL60" s="331" t="s">
        <v>530</v>
      </c>
      <c r="AM60" s="332">
        <v>6890294</v>
      </c>
      <c r="AN60" s="333">
        <v>29085</v>
      </c>
      <c r="AO60" s="334">
        <v>-2.7</v>
      </c>
      <c r="AP60" s="335">
        <v>25592</v>
      </c>
      <c r="AQ60" s="336">
        <v>5</v>
      </c>
      <c r="AR60" s="337">
        <v>-7.7</v>
      </c>
    </row>
    <row r="61" spans="1:44" x14ac:dyDescent="0.15">
      <c r="A61" s="259"/>
      <c r="AK61" s="315" t="s">
        <v>535</v>
      </c>
      <c r="AL61" s="338"/>
      <c r="AM61" s="324">
        <v>17580401</v>
      </c>
      <c r="AN61" s="325">
        <v>72103</v>
      </c>
      <c r="AO61" s="326">
        <v>11</v>
      </c>
      <c r="AP61" s="327">
        <v>49596</v>
      </c>
      <c r="AQ61" s="339">
        <v>1</v>
      </c>
      <c r="AR61" s="329">
        <v>10</v>
      </c>
    </row>
    <row r="62" spans="1:44" x14ac:dyDescent="0.15">
      <c r="A62" s="259"/>
      <c r="AK62" s="330"/>
      <c r="AL62" s="331" t="s">
        <v>530</v>
      </c>
      <c r="AM62" s="332">
        <v>7669005</v>
      </c>
      <c r="AN62" s="333">
        <v>31452</v>
      </c>
      <c r="AO62" s="334">
        <v>8.5</v>
      </c>
      <c r="AP62" s="335">
        <v>25434</v>
      </c>
      <c r="AQ62" s="336">
        <v>1.5</v>
      </c>
      <c r="AR62" s="337">
        <v>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mbwh5a12vB/6qr1AdAUC/NtAM0zgDXRIvdudpe+F9lan6suEhc/0ZGhT4vLQ/CZ6QnXfkG8lh6N2/XNTuu3BrQ==" saltValue="eFFZCmLNiP1oOG3kOWI2K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W14" zoomScale="90" zoomScaleNormal="9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487</v>
      </c>
    </row>
    <row r="121" spans="125:125" ht="13.5" hidden="1" customHeight="1" x14ac:dyDescent="0.15">
      <c r="DU121" s="253"/>
    </row>
  </sheetData>
  <sheetProtection algorithmName="SHA-512" hashValue="je3tVN2ByffBKQ/NCfy3gX032dkFJfyH5AAnCdHlPRgIB6oLVTcGfpECxTV1c4aN9m4nGGJ4O4RRalCBkCs2oQ==" saltValue="PVEjIq7r2p8qPpmJ33qgJQ=="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Q6" zoomScale="90" zoomScaleNormal="9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487</v>
      </c>
    </row>
  </sheetData>
  <sheetProtection algorithmName="SHA-512" hashValue="iTUz9zgyZecvLjDXfMuUDyqqeMncf5YIGZXQFQWIiCZhwjUJ8aYyAtLCZ1R3xa0Ytp8FNNWXu5cD03Ya4tv7KQ==" saltValue="YsBCppLY6kh4bHohmzQMDw=="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2"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537</v>
      </c>
      <c r="G46" s="8" t="s">
        <v>538</v>
      </c>
      <c r="H46" s="8" t="s">
        <v>539</v>
      </c>
      <c r="I46" s="8" t="s">
        <v>540</v>
      </c>
      <c r="J46" s="9" t="s">
        <v>541</v>
      </c>
    </row>
    <row r="47" spans="2:10" ht="57.75" customHeight="1" x14ac:dyDescent="0.15">
      <c r="B47" s="10"/>
      <c r="C47" s="1152" t="s">
        <v>3</v>
      </c>
      <c r="D47" s="1152"/>
      <c r="E47" s="1153"/>
      <c r="F47" s="11">
        <v>9.35</v>
      </c>
      <c r="G47" s="12">
        <v>9.39</v>
      </c>
      <c r="H47" s="12">
        <v>10.89</v>
      </c>
      <c r="I47" s="12">
        <v>10.55</v>
      </c>
      <c r="J47" s="13">
        <v>10.54</v>
      </c>
    </row>
    <row r="48" spans="2:10" ht="57.75" customHeight="1" x14ac:dyDescent="0.15">
      <c r="B48" s="14"/>
      <c r="C48" s="1154" t="s">
        <v>4</v>
      </c>
      <c r="D48" s="1154"/>
      <c r="E48" s="1155"/>
      <c r="F48" s="15">
        <v>5.47</v>
      </c>
      <c r="G48" s="16">
        <v>7.67</v>
      </c>
      <c r="H48" s="16">
        <v>7.49</v>
      </c>
      <c r="I48" s="16">
        <v>7.51</v>
      </c>
      <c r="J48" s="17">
        <v>6.03</v>
      </c>
    </row>
    <row r="49" spans="2:10" ht="57.75" customHeight="1" thickBot="1" x14ac:dyDescent="0.2">
      <c r="B49" s="18"/>
      <c r="C49" s="1156" t="s">
        <v>5</v>
      </c>
      <c r="D49" s="1156"/>
      <c r="E49" s="1157"/>
      <c r="F49" s="19">
        <v>1.31</v>
      </c>
      <c r="G49" s="20">
        <v>2.46</v>
      </c>
      <c r="H49" s="20">
        <v>1.72</v>
      </c>
      <c r="I49" s="20" t="s">
        <v>542</v>
      </c>
      <c r="J49" s="21" t="s">
        <v>543</v>
      </c>
    </row>
    <row r="50" spans="2:10" x14ac:dyDescent="0.15"/>
  </sheetData>
  <sheetProtection algorithmName="SHA-512" hashValue="T3UACOOXt2xuGaGpiwyzONY/ocoXXFtxwXkJFCsQXfzHGJBHJeNlvz3ZDmNxPrWj657/4SA8daL7SYVSZS6qJQ==" saltValue="JmC3jPe5W4/LAIBZYGGv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高尾 璃沙</cp:lastModifiedBy>
  <cp:lastPrinted>2025-03-14T06:56:18Z</cp:lastPrinted>
  <dcterms:created xsi:type="dcterms:W3CDTF">2025-02-19T05:05:24Z</dcterms:created>
  <dcterms:modified xsi:type="dcterms:W3CDTF">2025-09-19T01:18:31Z</dcterms:modified>
  <cp:category/>
</cp:coreProperties>
</file>