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567B2DE1-E415-4721-AB6D-84BCFA007C8D}"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BW34" i="10"/>
  <c r="C34" i="10"/>
  <c r="BW35" i="10" l="1"/>
  <c r="BW36" i="10" s="1"/>
  <c r="BW37" i="10" s="1"/>
  <c r="BW38" i="10" s="1"/>
  <c r="BW39" i="10" s="1"/>
  <c r="BW40" i="10" s="1"/>
  <c r="BW41" i="10" s="1"/>
  <c r="BW42" i="10" s="1"/>
  <c r="BW43" i="10" s="1"/>
  <c r="AM34" i="10"/>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BE34" i="10"/>
</calcChain>
</file>

<file path=xl/sharedStrings.xml><?xml version="1.0" encoding="utf-8"?>
<sst xmlns="http://schemas.openxmlformats.org/spreadsheetml/2006/main" count="1118" uniqueCount="575">
  <si>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</si>
  <si>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</si>
  <si>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</si>
  <si>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</si>
  <si>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</si>
  <si>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</si>
  <si>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</si>
  <si>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</si>
  <si>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</si>
  <si>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</si>
  <si>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</si>
  <si>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</si>
  <si>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</si>
  <si>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</si>
  <si>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</si>
  <si>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</si>
  <si>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</si>
  <si>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</si>
  <si>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</si>
  <si>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</si>
  <si>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</si>
  <si>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</si>
  <si>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</si>
  <si>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</si>
  <si>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</si>
  <si>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</si>
  <si>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</si>
  <si>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</si>
  <si>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</si>
  <si>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</si>
  <si>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</si>
  <si>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</si>
  <si>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</si>
  <si>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</si>
  <si>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</si>
  <si>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</si>
  <si>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</si>
  <si>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</si>
  <si>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</si>
  <si>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</si>
  <si>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</si>
  <si>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</si>
  <si>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</si>
  <si>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</si>
  <si>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</si>
  <si>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</si>
  <si>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</si>
  <si>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</si>
  <si>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</si>
  <si>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</si>
  <si>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</si>
  <si>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</si>
  <si>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</si>
  <si>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</si>
  <si>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</si>
  <si>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</si>
  <si>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</si>
  <si>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</si>
  <si>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</si>
  <si>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</si>
  <si>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</si>
  <si>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</si>
  <si>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</si>
  <si>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</si>
  <si>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</si>
  <si>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</si>
  <si>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</si>
  <si>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</si>
  <si>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</si>
  <si>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</si>
  <si>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</si>
  <si>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</si>
  <si>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</si>
  <si>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</si>
  <si>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</si>
  <si>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</si>
  <si>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</si>
  <si>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</si>
  <si>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</si>
  <si>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</si>
  <si>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</si>
  <si>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</si>
  <si>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</si>
  <si>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</si>
  <si>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</si>
  <si>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</si>
  <si>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</si>
  <si>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</si>
  <si>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</si>
  <si>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</si>
  <si>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</si>
  <si>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</si>
  <si>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</si>
  <si>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</si>
  <si>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</si>
  <si>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</si>
  <si>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</si>
  <si>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</si>
  <si>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</si>
  <si>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</si>
  <si>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</si>
  <si>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</si>
  <si>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</si>
  <si>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</si>
  <si>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</si>
  <si>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</si>
  <si>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</si>
  <si>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</si>
  <si>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</si>
  <si>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</si>
  <si>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</si>
  <si>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</si>
  <si>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</si>
  <si>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</si>
  <si>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</si>
  <si>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</si>
  <si>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</si>
  <si>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</si>
  <si>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</si>
  <si>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</si>
  <si>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</si>
  <si>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</si>
  <si>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</si>
  <si>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</si>
  <si>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</si>
  <si>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</si>
  <si>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</si>
  <si>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</si>
  <si>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</si>
  <si>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</si>
  <si>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</si>
  <si>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</si>
  <si>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</si>
  <si>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</si>
  <si>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</si>
  <si>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</si>
  <si>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</si>
  <si>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</si>
  <si>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</si>
  <si>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</si>
  <si>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</si>
  <si>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</si>
  <si>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</si>
  <si>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</si>
  <si>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</si>
  <si>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</si>
  <si>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</si>
  <si>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</si>
  <si>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</si>
  <si>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</si>
  <si>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</si>
  <si>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</si>
  <si>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</si>
  <si>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</si>
  <si>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</si>
  <si>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</si>
  <si>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</si>
  <si>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</si>
  <si>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</si>
  <si>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</si>
  <si>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</si>
  <si>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</si>
  <si>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</si>
  <si>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</si>
  <si>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</si>
  <si>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</si>
  <si>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</si>
  <si>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</si>
  <si>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</si>
  <si>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</si>
  <si>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</si>
  <si>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</si>
  <si>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</si>
  <si>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</si>
  <si>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</si>
  <si>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</si>
  <si>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</si>
  <si>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</si>
  <si>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</si>
  <si>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</si>
  <si>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</si>
  <si>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</si>
  <si>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</si>
  <si>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</si>
  <si>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</si>
  <si>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</si>
  <si>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</si>
  <si>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</si>
  <si>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</si>
  <si>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</si>
  <si>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</si>
  <si>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</si>
  <si>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</si>
  <si>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</si>
  <si>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</si>
  <si>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</si>
  <si>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</si>
  <si>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</si>
  <si>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</si>
  <si>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</si>
  <si>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</si>
  <si>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</si>
  <si>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</si>
  <si>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</si>
  <si>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長崎県島原市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</si>
  <si>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</si>
  <si>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</si>
  <si>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</si>
  <si>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</si>
  <si>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</si>
  <si>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</si>
  <si>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</si>
  <si>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</si>
  <si>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</si>
  <si>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</si>
  <si>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</si>
  <si>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</si>
  <si>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</si>
  <si>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</si>
  <si>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</si>
  <si>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</si>
  <si>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</si>
  <si>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</si>
  <si>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</si>
  <si>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</si>
  <si>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</si>
  <si>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</si>
  <si>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</si>
  <si>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</si>
  <si>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</si>
  <si>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</si>
  <si>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</si>
  <si>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</si>
  <si>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</si>
  <si>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</si>
  <si>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</si>
  <si>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</si>
  <si>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</si>
  <si>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</si>
  <si>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</si>
  <si>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</si>
  <si>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</si>
  <si>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</si>
  <si>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</si>
  <si>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</si>
  <si>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</si>
  <si>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</si>
  <si>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</si>
  <si>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</si>
  <si>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</si>
  <si>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</si>
  <si>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</si>
  <si>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</si>
  <si>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</si>
  <si>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</si>
  <si>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</si>
  <si>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</si>
  <si>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</si>
  <si>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</si>
  <si>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</si>
  <si>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</si>
  <si>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</si>
  <si>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</si>
  <si>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</si>
  <si>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</si>
  <si>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</si>
  <si>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</si>
  <si>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</si>
  <si>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</si>
  <si>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</si>
  <si>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</si>
  <si>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</si>
  <si>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</si>
  <si>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</si>
  <si>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</si>
  <si>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</si>
  <si>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</si>
  <si>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</si>
  <si>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</si>
  <si>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</si>
  <si>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</si>
  <si>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</si>
  <si>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</si>
  <si>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</si>
  <si>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</si>
  <si>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</si>
  <si>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</si>
  <si>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</si>
  <si>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</si>
  <si>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</si>
  <si>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</si>
  <si>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</si>
  <si>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</si>
  <si>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</si>
  <si>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</si>
  <si>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</si>
  <si>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</si>
  <si>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</si>
  <si>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</si>
  <si>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</si>
  <si>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</si>
  <si>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</si>
  <si>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</si>
  <si>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</si>
  <si>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</si>
  <si>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</si>
  <si>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</si>
  <si>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</si>
  <si>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</si>
  <si>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</si>
  <si>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</si>
  <si>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</si>
  <si>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</si>
  <si>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</si>
  <si>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</si>
  <si>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</si>
  <si>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</si>
  <si>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</si>
  <si>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</si>
  <si>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</si>
  <si>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</si>
  <si>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</si>
  <si>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</si>
  <si>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</si>
  <si>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</si>
  <si>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</si>
  <si>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</si>
  <si>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</si>
  <si>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</si>
  <si>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</si>
  <si>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</si>
  <si>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</si>
  <si>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</si>
  <si>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</si>
  <si>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</si>
  <si>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</si>
  <si>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</si>
  <si>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</si>
  <si>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</si>
  <si>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</si>
  <si>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</si>
  <si>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</si>
  <si>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</si>
  <si>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</si>
  <si>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</si>
  <si>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</si>
  <si>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</si>
  <si>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</si>
  <si>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</si>
  <si>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</si>
  <si>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</si>
  <si>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</si>
  <si>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</si>
  <si>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</si>
  <si>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</si>
  <si>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長崎県島原市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</si>
  <si>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</si>
  <si>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</si>
  <si>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</si>
  <si>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</si>
  <si>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</si>
  <si>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</si>
  <si>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</si>
  <si>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</si>
  <si>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</si>
  <si>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</si>
  <si>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</si>
  <si>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</si>
  <si>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</si>
  <si>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</si>
  <si>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</si>
  <si>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</si>
  <si>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</si>
  <si>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</si>
  <si>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</si>
  <si>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</si>
  <si>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</si>
  <si>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</si>
  <si>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</si>
  <si>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</si>
  <si>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</si>
  <si>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</si>
  <si>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</si>
  <si>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</si>
  <si>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</si>
  <si>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</si>
  <si>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</si>
  <si>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</si>
  <si>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</si>
  <si>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</si>
  <si>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</si>
  <si>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</si>
  <si>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</si>
  <si>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</si>
  <si>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</si>
  <si>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</si>
  <si>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</si>
  <si>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</si>
  <si>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</si>
  <si>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</si>
  <si>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</si>
  <si>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</si>
  <si>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</si>
  <si>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</si>
  <si>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</si>
  <si>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</si>
  <si>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</si>
  <si>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</si>
  <si>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</si>
  <si>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</si>
  <si>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</si>
  <si>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</si>
  <si>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</si>
  <si>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</si>
  <si>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</si>
  <si>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</si>
  <si>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</si>
  <si>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</si>
  <si>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</si>
  <si>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</si>
  <si>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</si>
  <si>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</si>
  <si>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</si>
  <si>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</si>
  <si>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</si>
  <si>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</si>
  <si>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</si>
  <si>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</si>
  <si>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</si>
  <si>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</si>
  <si>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</si>
  <si>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</si>
  <si>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</si>
  <si>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</si>
  <si>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</si>
  <si>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</si>
  <si>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</si>
  <si>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</si>
  <si>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</si>
  <si>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</si>
  <si>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</si>
  <si>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</si>
  <si>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</si>
  <si>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</si>
  <si>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</si>
  <si>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</si>
  <si>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</si>
  <si>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</si>
  <si>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</si>
  <si>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</si>
  <si>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</si>
  <si>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</si>
  <si>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</si>
  <si>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</si>
  <si>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</si>
  <si>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</si>
  <si>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</si>
  <si>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</si>
  <si>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</si>
  <si>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</si>
  <si>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</si>
  <si>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</si>
  <si>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</si>
  <si>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</si>
  <si>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</si>
  <si>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</si>
  <si>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</si>
  <si>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</si>
  <si>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</si>
  <si>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</si>
  <si>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</si>
  <si>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</si>
  <si>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</si>
  <si>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</si>
  <si>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</si>
  <si>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</si>
  <si>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</si>
  <si>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</si>
  <si>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</si>
  <si>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</si>
  <si>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</si>
  <si>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</si>
  <si>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</si>
  <si>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</si>
  <si>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</si>
  <si>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</si>
  <si>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</si>
  <si>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</si>
  <si>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</si>
  <si>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</si>
  <si>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</si>
  <si>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</si>
  <si>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</si>
  <si>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</si>
  <si>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</si>
  <si>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</si>
  <si>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</si>
  <si>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</si>
  <si>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</si>
  <si>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</si>
  <si>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</si>
  <si>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</si>
  <si>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</si>
  <si>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</si>
  <si>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</si>
  <si>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</si>
  <si>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</si>
  <si>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</si>
  <si>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</si>
  <si>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</si>
  <si>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</si>
  <si>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</si>
  <si>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</si>
  <si>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</si>
  <si>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</si>
  <si>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</si>
  <si>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</si>
  <si>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</si>
  <si>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</si>
  <si>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</si>
  <si>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</si>
  <si>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</si>
  <si>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</si>
  <si>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</si>
  <si>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</si>
  <si>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</si>
  <si>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</si>
  <si>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</si>
  <si>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</si>
  <si>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</si>
  <si>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0.22</t>
  </si>
  <si>
    <t>▲ 0.21</t>
  </si>
  <si>
    <t>一般会計</t>
  </si>
  <si>
    <t>島原市水道事業会計</t>
  </si>
  <si>
    <t>島原市国民健康保険事業特別会計</t>
  </si>
  <si>
    <t>島原市後期高齢者医療特別会計</t>
  </si>
  <si>
    <t>島原市温泉給湯事業特別会計</t>
  </si>
  <si>
    <t>その他会計（赤字）</t>
  </si>
  <si>
    <t>その他会計（黒字）</t>
  </si>
  <si>
    <t>R01</t>
    <phoneticPr fontId="5"/>
  </si>
  <si>
    <t>R02</t>
    <phoneticPr fontId="5"/>
  </si>
  <si>
    <t>R03</t>
    <phoneticPr fontId="5"/>
  </si>
  <si>
    <t>R04</t>
    <phoneticPr fontId="5"/>
  </si>
  <si>
    <t>R05</t>
    <phoneticPr fontId="5"/>
  </si>
  <si>
    <t>島原市土地開発公社</t>
    <rPh sb="0" eb="3">
      <t>シマバラシ</t>
    </rPh>
    <rPh sb="3" eb="7">
      <t>トチカイハツ</t>
    </rPh>
    <rPh sb="7" eb="9">
      <t>コウシャ</t>
    </rPh>
    <phoneticPr fontId="2"/>
  </si>
  <si>
    <t>島原市教育文化振興事業団</t>
    <rPh sb="0" eb="3">
      <t>シマバラシ</t>
    </rPh>
    <rPh sb="3" eb="7">
      <t>キョウイクブンカ</t>
    </rPh>
    <rPh sb="7" eb="9">
      <t>シンコウ</t>
    </rPh>
    <rPh sb="9" eb="12">
      <t>ジギョウダン</t>
    </rPh>
    <phoneticPr fontId="2"/>
  </si>
  <si>
    <t>島原観光ビューロー</t>
    <rPh sb="0" eb="4">
      <t>シマバラカンコウ</t>
    </rPh>
    <phoneticPr fontId="2"/>
  </si>
  <si>
    <t>島原市学校給食会</t>
    <rPh sb="0" eb="3">
      <t>シマバラシ</t>
    </rPh>
    <rPh sb="3" eb="5">
      <t>ガッコウ</t>
    </rPh>
    <rPh sb="5" eb="8">
      <t>キュウショクカイ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</si>
  <si>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</si>
  <si>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</si>
  <si>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</si>
  <si>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長崎県後期高齢者広域連合（普通会計）</t>
    <rPh sb="13" eb="15">
      <t>フツウ</t>
    </rPh>
    <phoneticPr fontId="2"/>
  </si>
  <si>
    <t>長崎県後期高齢者広域連合（後期高齢者医療事業会計）</t>
  </si>
  <si>
    <t>県央県南広域環境組合</t>
  </si>
  <si>
    <t>島原地域広域市町村圏組合（一般会計）</t>
  </si>
  <si>
    <t>島原地域広域市町村圏組合（介護保険事業特別会計）</t>
  </si>
  <si>
    <t>長崎県病院企業団（島原病院分）</t>
  </si>
  <si>
    <t>長崎県市町村総合事務組合（交通災害共済事業特別会計）</t>
    <phoneticPr fontId="2"/>
  </si>
  <si>
    <t>ふるさとしまばら応援基金</t>
  </si>
  <si>
    <t>浄化槽整備事業基金</t>
  </si>
  <si>
    <t>合併振興基金</t>
    <phoneticPr fontId="2"/>
  </si>
  <si>
    <t>地域振興基金</t>
    <phoneticPr fontId="2"/>
  </si>
  <si>
    <t>公共施設等整備基金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</si>
  <si>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</si>
  <si>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</si>
  <si>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</si>
  <si>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</si>
  <si>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</si>
  <si>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</si>
  <si>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本市の実質公債費比率は、類似団体内平均値と比較すると低い水準にあるが、令和元年度から令和3年度まで横ばいであったが、令和4年度から上昇傾向にある。令和4年度から新庁舎建設事業に係る地方債の元金償還が開始したことが要因である。また、令和5年度においては、前年度と比較すると1.0ポイント悪化している。これは令和4</t>
    </r>
    <r>
      <rPr>
        <sz val="11"/>
        <rFont val="ＭＳ Ｐゴシック"/>
        <family val="3"/>
        <charset val="128"/>
      </rPr>
      <t>年度から新庁舎整備事業にかかる元利償還金が増大したことで実質公債費率の3か年平均値が上昇したことが主な要因である。
今後も実質公債費比率が上昇していくことが見込まれるため、これまで以上に公債費の適正化に取り組み、健全な財政を維持できるように努める。</t>
    </r>
    <rPh sb="36" eb="38">
      <t>レイワ</t>
    </rPh>
    <rPh sb="59" eb="61">
      <t>レイワ</t>
    </rPh>
    <rPh sb="62" eb="64">
      <t>ネンド</t>
    </rPh>
    <rPh sb="66" eb="68">
      <t>ジョウショウ</t>
    </rPh>
    <rPh sb="68" eb="70">
      <t>ケイコウ</t>
    </rPh>
    <rPh sb="74" eb="76">
      <t>レイワ</t>
    </rPh>
    <rPh sb="77" eb="79">
      <t>ネンド</t>
    </rPh>
    <rPh sb="81" eb="84">
      <t>シンチョウシャ</t>
    </rPh>
    <rPh sb="84" eb="86">
      <t>ケンセツ</t>
    </rPh>
    <rPh sb="86" eb="88">
      <t>ジギョウ</t>
    </rPh>
    <rPh sb="89" eb="90">
      <t>カカ</t>
    </rPh>
    <rPh sb="95" eb="97">
      <t>ガンキン</t>
    </rPh>
    <rPh sb="100" eb="102">
      <t>カイシ</t>
    </rPh>
    <rPh sb="153" eb="155">
      <t>レイワ</t>
    </rPh>
    <rPh sb="156" eb="158">
      <t>ネンド</t>
    </rPh>
    <rPh sb="177" eb="179">
      <t>ゾウダイ</t>
    </rPh>
    <rPh sb="184" eb="186">
      <t>ジッシツ</t>
    </rPh>
    <rPh sb="186" eb="189">
      <t>コウサイヒ</t>
    </rPh>
    <rPh sb="189" eb="190">
      <t>リツ</t>
    </rPh>
    <rPh sb="193" eb="194">
      <t>ネン</t>
    </rPh>
    <rPh sb="194" eb="196">
      <t>ヘイキン</t>
    </rPh>
    <rPh sb="196" eb="197">
      <t>チ</t>
    </rPh>
    <rPh sb="198" eb="200">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</si>
  <si>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</si>
  <si>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</si>
  <si>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</si>
  <si>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元年度は庁舎建設事業などの財源として多額の地方債を発行したことにより将来負担額が増加したこと、充当可能財源等についても、地方債残高等に係る基準財政需要額算入見込額の増により増加したが、将来負担額の増加の方が大きく、結果として、将来負担比率が4.6%となった。令和5年度においては、充当可能基金の増加や、令和元年度の庁舎建設事業にかかる地方債発行分の基準財政需要額参入見込額への反映により将来負担比率が0.0％以下となった。</t>
    <rPh sb="200" eb="202">
      <t>ヒリツ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</si>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</sst>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2D2C700-5FDB-4E3A-88B5-B298684964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ABE8-4B9E-961A-CF7848F10D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41537</c:v>
                </c:pt>
                <c:pt idx="1">
                  <c:v>63941</c:v>
                </c:pt>
                <c:pt idx="2">
                  <c:v>54213</c:v>
                </c:pt>
                <c:pt idx="3">
                  <c:v>68081</c:v>
                </c:pt>
                <c:pt idx="4">
                  <c:v>77303</c:v>
                </c:pt>
              </c:numCache>
            </c:numRef>
          </c:val>
          <c:smooth val="0"/>
          <c:extLst>
            <c:ext xmlns:c16="http://schemas.microsoft.com/office/drawing/2014/chart" uri="{C3380CC4-5D6E-409C-BE32-E72D297353CC}">
              <c16:uniqueId val="{00000001-ABE8-4B9E-961A-CF7848F10D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2.85</c:v>
                </c:pt>
                <c:pt idx="1">
                  <c:v>2.66</c:v>
                </c:pt>
                <c:pt idx="2">
                  <c:v>3.7</c:v>
                </c:pt>
                <c:pt idx="3">
                  <c:v>5.08</c:v>
                </c:pt>
                <c:pt idx="4">
                  <c:v>3.74</c:v>
                </c:pt>
              </c:numCache>
            </c:numRef>
          </c:val>
          <c:extLst>
            <c:ext xmlns:c16="http://schemas.microsoft.com/office/drawing/2014/chart" uri="{C3380CC4-5D6E-409C-BE32-E72D297353CC}">
              <c16:uniqueId val="{00000000-EB66-4604-A658-6A8D9BB406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6.31</c:v>
                </c:pt>
                <c:pt idx="1">
                  <c:v>6.29</c:v>
                </c:pt>
                <c:pt idx="2">
                  <c:v>7.27</c:v>
                </c:pt>
                <c:pt idx="3">
                  <c:v>8.56</c:v>
                </c:pt>
                <c:pt idx="4">
                  <c:v>9.57</c:v>
                </c:pt>
              </c:numCache>
            </c:numRef>
          </c:val>
          <c:extLst>
            <c:ext xmlns:c16="http://schemas.microsoft.com/office/drawing/2014/chart" uri="{C3380CC4-5D6E-409C-BE32-E72D297353CC}">
              <c16:uniqueId val="{00000001-EB66-4604-A658-6A8D9BB406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-0.22</c:v>
                </c:pt>
                <c:pt idx="2">
                  <c:v>2.4700000000000002</c:v>
                </c:pt>
                <c:pt idx="3">
                  <c:v>3.39</c:v>
                </c:pt>
                <c:pt idx="4">
                  <c:v>-0.21</c:v>
                </c:pt>
              </c:numCache>
            </c:numRef>
          </c:val>
          <c:smooth val="0"/>
          <c:extLst>
            <c:ext xmlns:c16="http://schemas.microsoft.com/office/drawing/2014/chart" uri="{C3380CC4-5D6E-409C-BE32-E72D297353CC}">
              <c16:uniqueId val="{00000002-EB66-4604-A658-6A8D9BB406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93-4EBE-B5D6-3AE2F3BA63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93-4EBE-B5D6-3AE2F3BA63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793-4EBE-B5D6-3AE2F3BA63C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793-4EBE-B5D6-3AE2F3BA63C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793-4EBE-B5D6-3AE2F3BA63CB}"/>
            </c:ext>
          </c:extLst>
        </c:ser>
        <c:ser>
          <c:idx val="5"/>
          <c:order val="5"/>
          <c:tx>
            <c:strRef>
              <c:f>データシート!$A$32</c:f>
              <c:strCache>
                <c:ptCount val="1"/>
                <c:pt idx="0">
                  <c:v>島原市温泉給湯事業特別会計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0.21</c:v>
                </c:pt>
                <c:pt idx="4">
                  <c:v>#N/A</c:v>
                </c:pt>
                <c:pt idx="5">
                  <c:v>0.27</c:v>
                </c:pt>
                <c:pt idx="6">
                  <c:v>#N/A</c:v>
                </c:pt>
                <c:pt idx="7">
                  <c:v>0.23</c:v>
                </c:pt>
                <c:pt idx="8">
                  <c:v>#N/A</c:v>
                </c:pt>
                <c:pt idx="9">
                  <c:v>0.06</c:v>
                </c:pt>
              </c:numCache>
            </c:numRef>
          </c:val>
          <c:extLst>
            <c:ext xmlns:c16="http://schemas.microsoft.com/office/drawing/2014/chart" uri="{C3380CC4-5D6E-409C-BE32-E72D297353CC}">
              <c16:uniqueId val="{00000005-6793-4EBE-B5D6-3AE2F3BA63CB}"/>
            </c:ext>
          </c:extLst>
        </c:ser>
        <c:ser>
          <c:idx val="6"/>
          <c:order val="6"/>
          <c:tx>
            <c:strRef>
              <c:f>データシート!$A$33</c:f>
              <c:strCache>
                <c:ptCount val="1"/>
                <c:pt idx="0">
                  <c:v>島原市後期高齢者医療特別会計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0.11</c:v>
                </c:pt>
                <c:pt idx="4">
                  <c:v>#N/A</c:v>
                </c:pt>
                <c:pt idx="5">
                  <c:v>0.1</c:v>
                </c:pt>
                <c:pt idx="6">
                  <c:v>#N/A</c:v>
                </c:pt>
                <c:pt idx="7">
                  <c:v>0.12</c:v>
                </c:pt>
                <c:pt idx="8">
                  <c:v>#N/A</c:v>
                </c:pt>
                <c:pt idx="9">
                  <c:v>0.11</c:v>
                </c:pt>
              </c:numCache>
            </c:numRef>
          </c:val>
          <c:extLst>
            <c:ext xmlns:c16="http://schemas.microsoft.com/office/drawing/2014/chart" uri="{C3380CC4-5D6E-409C-BE32-E72D297353CC}">
              <c16:uniqueId val="{00000006-6793-4EBE-B5D6-3AE2F3BA63CB}"/>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0.16</c:v>
                </c:pt>
                <c:pt idx="2">
                  <c:v>#N/A</c:v>
                </c:pt>
                <c:pt idx="3">
                  <c:v>0.6</c:v>
                </c:pt>
                <c:pt idx="4">
                  <c:v>#N/A</c:v>
                </c:pt>
                <c:pt idx="5">
                  <c:v>0.82</c:v>
                </c:pt>
                <c:pt idx="6">
                  <c:v>#N/A</c:v>
                </c:pt>
                <c:pt idx="7">
                  <c:v>1.47</c:v>
                </c:pt>
                <c:pt idx="8">
                  <c:v>#N/A</c:v>
                </c:pt>
                <c:pt idx="9">
                  <c:v>1.1399999999999999</c:v>
                </c:pt>
              </c:numCache>
            </c:numRef>
          </c:val>
          <c:extLst>
            <c:ext xmlns:c16="http://schemas.microsoft.com/office/drawing/2014/chart" uri="{C3380CC4-5D6E-409C-BE32-E72D297353CC}">
              <c16:uniqueId val="{00000007-6793-4EBE-B5D6-3AE2F3BA63CB}"/>
            </c:ext>
          </c:extLst>
        </c:ser>
        <c:ser>
          <c:idx val="8"/>
          <c:order val="8"/>
          <c:tx>
            <c:strRef>
              <c:f>データシート!$A$35</c:f>
              <c:strCache>
                <c:ptCount val="1"/>
                <c:pt idx="0">
                  <c:v>島原市水道事業会計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9.59</c:v>
                </c:pt>
                <c:pt idx="2">
                  <c:v>#N/A</c:v>
                </c:pt>
                <c:pt idx="3">
                  <c:v>6.65</c:v>
                </c:pt>
                <c:pt idx="4">
                  <c:v>#N/A</c:v>
                </c:pt>
                <c:pt idx="5">
                  <c:v>4.28</c:v>
                </c:pt>
                <c:pt idx="6">
                  <c:v>#N/A</c:v>
                </c:pt>
                <c:pt idx="7">
                  <c:v>4.37</c:v>
                </c:pt>
                <c:pt idx="8">
                  <c:v>#N/A</c:v>
                </c:pt>
                <c:pt idx="9">
                  <c:v>2.34</c:v>
                </c:pt>
              </c:numCache>
            </c:numRef>
          </c:val>
          <c:extLst>
            <c:ext xmlns:c16="http://schemas.microsoft.com/office/drawing/2014/chart" uri="{C3380CC4-5D6E-409C-BE32-E72D297353CC}">
              <c16:uniqueId val="{00000008-6793-4EBE-B5D6-3AE2F3BA63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2.84</c:v>
                </c:pt>
                <c:pt idx="2">
                  <c:v>#N/A</c:v>
                </c:pt>
                <c:pt idx="3">
                  <c:v>2.66</c:v>
                </c:pt>
                <c:pt idx="4">
                  <c:v>#N/A</c:v>
                </c:pt>
                <c:pt idx="5">
                  <c:v>3.7</c:v>
                </c:pt>
                <c:pt idx="6">
                  <c:v>#N/A</c:v>
                </c:pt>
                <c:pt idx="7">
                  <c:v>5.08</c:v>
                </c:pt>
                <c:pt idx="8">
                  <c:v>#N/A</c:v>
                </c:pt>
                <c:pt idx="9">
                  <c:v>3.73</c:v>
                </c:pt>
              </c:numCache>
            </c:numRef>
          </c:val>
          <c:extLst>
            <c:ext xmlns:c16="http://schemas.microsoft.com/office/drawing/2014/chart" uri="{C3380CC4-5D6E-409C-BE32-E72D297353CC}">
              <c16:uniqueId val="{00000009-6793-4EBE-B5D6-3AE2F3BA63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1785</c:v>
                </c:pt>
                <c:pt idx="5">
                  <c:v>1602</c:v>
                </c:pt>
                <c:pt idx="8">
                  <c:v>1721</c:v>
                </c:pt>
                <c:pt idx="11">
                  <c:v>2099</c:v>
                </c:pt>
                <c:pt idx="14">
                  <c:v>2061</c:v>
                </c:pt>
              </c:numCache>
            </c:numRef>
          </c:val>
          <c:extLst>
            <c:ext xmlns:c16="http://schemas.microsoft.com/office/drawing/2014/chart" uri="{C3380CC4-5D6E-409C-BE32-E72D297353CC}">
              <c16:uniqueId val="{00000000-BEBF-4649-9B3B-B960A5F038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BF-4649-9B3B-B960A5F038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3</c:v>
                </c:pt>
                <c:pt idx="6">
                  <c:v>0</c:v>
                </c:pt>
                <c:pt idx="9">
                  <c:v>0</c:v>
                </c:pt>
                <c:pt idx="12">
                  <c:v>0</c:v>
                </c:pt>
              </c:numCache>
            </c:numRef>
          </c:val>
          <c:extLst>
            <c:ext xmlns:c16="http://schemas.microsoft.com/office/drawing/2014/chart" uri="{C3380CC4-5D6E-409C-BE32-E72D297353CC}">
              <c16:uniqueId val="{00000002-BEBF-4649-9B3B-B960A5F038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111</c:v>
                </c:pt>
                <c:pt idx="3">
                  <c:v>50</c:v>
                </c:pt>
                <c:pt idx="6">
                  <c:v>84</c:v>
                </c:pt>
                <c:pt idx="9">
                  <c:v>103</c:v>
                </c:pt>
                <c:pt idx="12">
                  <c:v>98</c:v>
                </c:pt>
              </c:numCache>
            </c:numRef>
          </c:val>
          <c:extLst>
            <c:ext xmlns:c16="http://schemas.microsoft.com/office/drawing/2014/chart" uri="{C3380CC4-5D6E-409C-BE32-E72D297353CC}">
              <c16:uniqueId val="{00000003-BEBF-4649-9B3B-B960A5F038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c:v>
                </c:pt>
                <c:pt idx="3">
                  <c:v>71</c:v>
                </c:pt>
                <c:pt idx="6">
                  <c:v>73</c:v>
                </c:pt>
                <c:pt idx="9">
                  <c:v>94</c:v>
                </c:pt>
                <c:pt idx="12">
                  <c:v>72</c:v>
                </c:pt>
              </c:numCache>
            </c:numRef>
          </c:val>
          <c:extLst>
            <c:ext xmlns:c16="http://schemas.microsoft.com/office/drawing/2014/chart" uri="{C3380CC4-5D6E-409C-BE32-E72D297353CC}">
              <c16:uniqueId val="{00000004-BEBF-4649-9B3B-B960A5F038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BF-4649-9B3B-B960A5F038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BF-4649-9B3B-B960A5F038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1863</c:v>
                </c:pt>
                <c:pt idx="3">
                  <c:v>1773</c:v>
                </c:pt>
                <c:pt idx="6">
                  <c:v>2035</c:v>
                </c:pt>
                <c:pt idx="9">
                  <c:v>2529</c:v>
                </c:pt>
                <c:pt idx="12">
                  <c:v>2514</c:v>
                </c:pt>
              </c:numCache>
            </c:numRef>
          </c:val>
          <c:extLst>
            <c:ext xmlns:c16="http://schemas.microsoft.com/office/drawing/2014/chart" uri="{C3380CC4-5D6E-409C-BE32-E72D297353CC}">
              <c16:uniqueId val="{00000007-BEBF-4649-9B3B-B960A5F038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264</c:v>
                </c:pt>
                <c:pt idx="2">
                  <c:v>#N/A</c:v>
                </c:pt>
                <c:pt idx="3">
                  <c:v>#N/A</c:v>
                </c:pt>
                <c:pt idx="4">
                  <c:v>295</c:v>
                </c:pt>
                <c:pt idx="5">
                  <c:v>#N/A</c:v>
                </c:pt>
                <c:pt idx="6">
                  <c:v>#N/A</c:v>
                </c:pt>
                <c:pt idx="7">
                  <c:v>471</c:v>
                </c:pt>
                <c:pt idx="8">
                  <c:v>#N/A</c:v>
                </c:pt>
                <c:pt idx="9">
                  <c:v>#N/A</c:v>
                </c:pt>
                <c:pt idx="10">
                  <c:v>627</c:v>
                </c:pt>
                <c:pt idx="11">
                  <c:v>#N/A</c:v>
                </c:pt>
                <c:pt idx="12">
                  <c:v>#N/A</c:v>
                </c:pt>
                <c:pt idx="13">
                  <c:v>623</c:v>
                </c:pt>
                <c:pt idx="14">
                  <c:v>#N/A</c:v>
                </c:pt>
              </c:numCache>
            </c:numRef>
          </c:val>
          <c:smooth val="0"/>
          <c:extLst>
            <c:ext xmlns:c16="http://schemas.microsoft.com/office/drawing/2014/chart" uri="{C3380CC4-5D6E-409C-BE32-E72D297353CC}">
              <c16:uniqueId val="{00000008-BEBF-4649-9B3B-B960A5F038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17623</c:v>
                </c:pt>
                <c:pt idx="5">
                  <c:v>18633</c:v>
                </c:pt>
                <c:pt idx="8">
                  <c:v>18948</c:v>
                </c:pt>
                <c:pt idx="11">
                  <c:v>18236</c:v>
                </c:pt>
                <c:pt idx="14">
                  <c:v>17602</c:v>
                </c:pt>
              </c:numCache>
            </c:numRef>
          </c:val>
          <c:extLst>
            <c:ext xmlns:c16="http://schemas.microsoft.com/office/drawing/2014/chart" uri="{C3380CC4-5D6E-409C-BE32-E72D297353CC}">
              <c16:uniqueId val="{00000000-7E81-4D95-9764-3EE07334A3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2399</c:v>
                </c:pt>
                <c:pt idx="5">
                  <c:v>2401</c:v>
                </c:pt>
                <c:pt idx="8">
                  <c:v>2224</c:v>
                </c:pt>
                <c:pt idx="11">
                  <c:v>2033</c:v>
                </c:pt>
                <c:pt idx="14">
                  <c:v>1928</c:v>
                </c:pt>
              </c:numCache>
            </c:numRef>
          </c:val>
          <c:extLst>
            <c:ext xmlns:c16="http://schemas.microsoft.com/office/drawing/2014/chart" uri="{C3380CC4-5D6E-409C-BE32-E72D297353CC}">
              <c16:uniqueId val="{00000001-7E81-4D95-9764-3EE07334A3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6143</c:v>
                </c:pt>
                <c:pt idx="5">
                  <c:v>6406</c:v>
                </c:pt>
                <c:pt idx="8">
                  <c:v>7139</c:v>
                </c:pt>
                <c:pt idx="11">
                  <c:v>7496</c:v>
                </c:pt>
                <c:pt idx="14">
                  <c:v>7666</c:v>
                </c:pt>
              </c:numCache>
            </c:numRef>
          </c:val>
          <c:extLst>
            <c:ext xmlns:c16="http://schemas.microsoft.com/office/drawing/2014/chart" uri="{C3380CC4-5D6E-409C-BE32-E72D297353CC}">
              <c16:uniqueId val="{00000002-7E81-4D95-9764-3EE07334A3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81-4D95-9764-3EE07334A3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81-4D95-9764-3EE07334A3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81-4D95-9764-3EE07334A3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2035</c:v>
                </c:pt>
                <c:pt idx="3">
                  <c:v>2137</c:v>
                </c:pt>
                <c:pt idx="6">
                  <c:v>2107</c:v>
                </c:pt>
                <c:pt idx="9">
                  <c:v>2170</c:v>
                </c:pt>
                <c:pt idx="12">
                  <c:v>2185</c:v>
                </c:pt>
              </c:numCache>
            </c:numRef>
          </c:val>
          <c:extLst>
            <c:ext xmlns:c16="http://schemas.microsoft.com/office/drawing/2014/chart" uri="{C3380CC4-5D6E-409C-BE32-E72D297353CC}">
              <c16:uniqueId val="{00000006-7E81-4D95-9764-3EE07334A3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142</c:v>
                </c:pt>
                <c:pt idx="3">
                  <c:v>138</c:v>
                </c:pt>
                <c:pt idx="6">
                  <c:v>177</c:v>
                </c:pt>
                <c:pt idx="9">
                  <c:v>134</c:v>
                </c:pt>
                <c:pt idx="12">
                  <c:v>146</c:v>
                </c:pt>
              </c:numCache>
            </c:numRef>
          </c:val>
          <c:extLst>
            <c:ext xmlns:c16="http://schemas.microsoft.com/office/drawing/2014/chart" uri="{C3380CC4-5D6E-409C-BE32-E72D297353CC}">
              <c16:uniqueId val="{00000007-7E81-4D95-9764-3EE07334A3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1047</c:v>
                </c:pt>
                <c:pt idx="3">
                  <c:v>1131</c:v>
                </c:pt>
                <c:pt idx="6">
                  <c:v>1259</c:v>
                </c:pt>
                <c:pt idx="9">
                  <c:v>1411</c:v>
                </c:pt>
                <c:pt idx="12">
                  <c:v>1458</c:v>
                </c:pt>
              </c:numCache>
            </c:numRef>
          </c:val>
          <c:extLst>
            <c:ext xmlns:c16="http://schemas.microsoft.com/office/drawing/2014/chart" uri="{C3380CC4-5D6E-409C-BE32-E72D297353CC}">
              <c16:uniqueId val="{00000008-7E81-4D95-9764-3EE07334A3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81-4D95-9764-3EE07334A3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23401</c:v>
                </c:pt>
                <c:pt idx="3">
                  <c:v>23805</c:v>
                </c:pt>
                <c:pt idx="6">
                  <c:v>23746</c:v>
                </c:pt>
                <c:pt idx="9">
                  <c:v>22740</c:v>
                </c:pt>
                <c:pt idx="12">
                  <c:v>22113</c:v>
                </c:pt>
              </c:numCache>
            </c:numRef>
          </c:val>
          <c:extLst>
            <c:ext xmlns:c16="http://schemas.microsoft.com/office/drawing/2014/chart" uri="{C3380CC4-5D6E-409C-BE32-E72D297353CC}">
              <c16:uniqueId val="{0000000A-7E81-4D95-9764-3EE07334A3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81-4D95-9764-3EE07334A3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867</c:v>
                </c:pt>
                <c:pt idx="1">
                  <c:v>1027</c:v>
                </c:pt>
                <c:pt idx="2">
                  <c:v>1160</c:v>
                </c:pt>
              </c:numCache>
            </c:numRef>
          </c:val>
          <c:extLst>
            <c:ext xmlns:c16="http://schemas.microsoft.com/office/drawing/2014/chart" uri="{C3380CC4-5D6E-409C-BE32-E72D297353CC}">
              <c16:uniqueId val="{00000000-3CDA-4559-B456-1890A25ACF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968</c:v>
                </c:pt>
                <c:pt idx="1">
                  <c:v>980</c:v>
                </c:pt>
                <c:pt idx="2">
                  <c:v>987</c:v>
                </c:pt>
              </c:numCache>
            </c:numRef>
          </c:val>
          <c:extLst>
            <c:ext xmlns:c16="http://schemas.microsoft.com/office/drawing/2014/chart" uri="{C3380CC4-5D6E-409C-BE32-E72D297353CC}">
              <c16:uniqueId val="{00000001-3CDA-4559-B456-1890A25ACF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5080</c:v>
                </c:pt>
                <c:pt idx="1">
                  <c:v>5210</c:v>
                </c:pt>
                <c:pt idx="2">
                  <c:v>5081</c:v>
                </c:pt>
              </c:numCache>
            </c:numRef>
          </c:val>
          <c:extLst>
            <c:ext xmlns:c16="http://schemas.microsoft.com/office/drawing/2014/chart" uri="{C3380CC4-5D6E-409C-BE32-E72D297353CC}">
              <c16:uniqueId val="{00000002-3CDA-4559-B456-1890A25ACF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{BA1F7482-5AEA-4CFA-9B63-10F82908AB57}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961-400F-8682-E9D7A982DF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{3C4F3166-E29E-47F2-88AB-9C7A83C43046}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61-400F-8682-E9D7A982DF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{BDA1F997-55A0-4A5C-8D6E-E38CE01F4ACD}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61-400F-8682-E9D7A982DF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{546A235C-3B2D-4CA5-8C21-3A2571817A4A}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61-400F-8682-E9D7A982DF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{DC6BA3E7-9D4E-433F-87E7-62091B324262}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61-400F-8682-E9D7A982DF7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{3144EC08-09BE-4C03-BD09-9F3A4F801309}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961-400F-8682-E9D7A982DF7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{0288E785-3F38-48FF-94E8-DE7829AE842C}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961-400F-8682-E9D7A982DF7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{CDAEFB39-5573-45A7-8168-D2D5F0A2C2BA}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961-400F-8682-E9D7A982DF7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{4EBCAA03-F3C5-4B69-A116-C6EDEA5BB805}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961-400F-8682-E9D7A982DF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60.9</c:v>
                </c:pt>
                <c:pt idx="16">
                  <c:v>62</c:v>
                </c:pt>
                <c:pt idx="24">
                  <c:v>62.9</c:v>
                </c:pt>
                <c:pt idx="32">
                  <c:v>63.9</c:v>
                </c:pt>
              </c:numCache>
            </c:numRef>
          </c:xVal>
          <c:yVal>
            <c:numRef>
              <c:f>公会計指標分析・財政指標組合せ分析表!$BP$51:$DC$51</c:f>
              <c:numCache>
                <c:formatCode>#,##0.0;"▲ "#,##0.0</c:formatCode>
                <c:ptCount val="40"/>
                <c:pt idx="0">
                  <c:v>4.5999999999999996</c:v>
                </c:pt>
              </c:numCache>
            </c:numRef>
          </c:yVal>
          <c:smooth val="0"/>
          <c:extLst>
            <c:ext xmlns:c16="http://schemas.microsoft.com/office/drawing/2014/chart" uri="{C3380CC4-5D6E-409C-BE32-E72D297353CC}">
              <c16:uniqueId val="{00000009-5961-400F-8682-E9D7A982DF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{05A000F6-A4D0-4FF6-8DC0-9104BCD9EAEE}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961-400F-8682-E9D7A982DF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{F780CA78-6657-419C-A0DB-97920A560D7B}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61-400F-8682-E9D7A982DF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{BBAB5870-54DC-4992-9D6C-BC5889F910CE}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61-400F-8682-E9D7A982DF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{A4E06341-CA27-41B4-AAE1-33EF689C6B20}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61-400F-8682-E9D7A982DF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{FABB375F-E598-415C-A0F8-753BB58981A8}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61-400F-8682-E9D7A982DF7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{E68776D0-0045-4980-8D3E-064BF440C458}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961-400F-8682-E9D7A982DF7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{459B7E76-3B33-4083-A79A-9F9BCA3B7FAE}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961-400F-8682-E9D7A982DF7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{450D8F75-B7FB-455C-B500-1FB6BFBBA139}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961-400F-8682-E9D7A982DF7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{09217182-719F-47A2-B657-D7E37879B86B}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961-400F-8682-E9D7A982DF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961-400F-8682-E9D7A982DF79}"/>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{0E084C3B-F4F4-434C-92FD-07DDC7D36370}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92E-4F11-85F9-ED626498AB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{9A54BFE0-D2F0-4601-8FE4-4B45F024FBD2}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2E-4F11-85F9-ED626498AB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{54F0D71A-44C8-437D-BE75-4EA3FAE1AB35}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2E-4F11-85F9-ED626498AB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{57B63979-2BBE-4935-9423-BD7F0DA1FE32}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2E-4F11-85F9-ED626498AB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{463AE13A-EA74-4661-8B9A-94E3F74DB7C3}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2E-4F11-85F9-ED626498AB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{48269992-D47D-484C-BCF7-436267A899FF}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92E-4F11-85F9-ED626498AB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{D75285B5-6A07-4E32-B520-805A8CB8F3CC}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92E-4F11-85F9-ED626498AB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{00755095-C1EB-455F-8B0B-1E0DB1ECDB0A}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92E-4F11-85F9-ED626498AB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{C9B33FEF-A6EF-4B40-9972-217588B25F9B}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92E-4F11-85F9-ED626498AB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3.1</c:v>
                </c:pt>
                <c:pt idx="16">
                  <c:v>3.3</c:v>
                </c:pt>
                <c:pt idx="24">
                  <c:v>4.5</c:v>
                </c:pt>
                <c:pt idx="32">
                  <c:v>5.5</c:v>
                </c:pt>
              </c:numCache>
            </c:numRef>
          </c:xVal>
          <c:yVal>
            <c:numRef>
              <c:f>公会計指標分析・財政指標組合せ分析表!$BP$73:$DC$73</c:f>
              <c:numCache>
                <c:formatCode>#,##0.0;"▲ "#,##0.0</c:formatCode>
                <c:ptCount val="40"/>
                <c:pt idx="0">
                  <c:v>4.5999999999999996</c:v>
                </c:pt>
              </c:numCache>
            </c:numRef>
          </c:yVal>
          <c:smooth val="0"/>
          <c:extLst>
            <c:ext xmlns:c16="http://schemas.microsoft.com/office/drawing/2014/chart" uri="{C3380CC4-5D6E-409C-BE32-E72D297353CC}">
              <c16:uniqueId val="{00000009-092E-4F11-85F9-ED626498AB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{139D562C-C2E3-4292-B058-EF2D54613E97}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92E-4F11-85F9-ED626498AB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{ADE90DF7-9858-4C02-8C0C-8C127D3CCDC9}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2E-4F11-85F9-ED626498AB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{A1045314-398B-44FE-A52E-20F5CC4A3306}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2E-4F11-85F9-ED626498AB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{5E1B2728-44C1-4ADA-9FCF-0BF7CB8357C0}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2E-4F11-85F9-ED626498AB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{E2B6179F-99E3-439C-8776-509EA4148719}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2E-4F11-85F9-ED626498AB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{65A93EFF-63B7-49C8-A129-9186FAA40C9C}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92E-4F11-85F9-ED626498AB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{BD603F51-182C-4E2E-BCA6-45E8EBE9A3AE}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92E-4F11-85F9-ED626498AB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{883E138F-12B6-420D-991C-C30285B1BB8A}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92E-4F11-85F9-ED626498AB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{44FC6C69-870F-4A61-AB54-E43482FC7585}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92E-4F11-85F9-ED626498AB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92E-4F11-85F9-ED626498ABA8}"/>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年度の元利償還金については、災害復旧事業債や臨時財政対策債の償還減により減小した。</a:t>
          </a:r>
        </a:p>
        <a:p>
          <a:r>
            <a:rPr kumimoji="1" lang="ja-JP" altLang="en-US" sz="1400">
              <a:latin typeface="ＭＳ ゴシック" pitchFamily="49" charset="-128"/>
              <a:ea typeface="ＭＳ ゴシック" pitchFamily="49" charset="-128"/>
            </a:rPr>
            <a:t>　また、控除される算入公債費等は、庁舎災害復旧事業の償還にかかる交付税措置額が増加する一方地域総合整備事業繰上償還による貸付金の減少により減少している。</a:t>
          </a:r>
        </a:p>
        <a:p>
          <a:r>
            <a:rPr kumimoji="1" lang="ja-JP" altLang="en-US" sz="1400">
              <a:latin typeface="ＭＳ ゴシック" pitchFamily="49" charset="-128"/>
              <a:ea typeface="ＭＳ ゴシック" pitchFamily="49" charset="-128"/>
            </a:rPr>
            <a:t>　実質公債費比率については、類似団体内順位も上位にあり、今後も公債費と交付税措置とのバランスに配慮しながら健全な財政運営に努める。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水道事業の地方債残高の増により公営企業債等繰入見込額が増となった一方、災害復旧事業債や臨時対策事業債の元利償還による地方債現在高の減少に伴い、結果として将来負担額は減となった（△</a:t>
          </a:r>
          <a:r>
            <a:rPr kumimoji="1" lang="en-US" altLang="ja-JP" sz="1400">
              <a:latin typeface="ＭＳ ゴシック" pitchFamily="49" charset="-128"/>
              <a:ea typeface="ＭＳ ゴシック" pitchFamily="49" charset="-128"/>
            </a:rPr>
            <a:t>553</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将来負担額から控除する充当可能財源等の額は、ふるさとしまばら応援基金の増による充当可能基金の増などにより増加した一方、公債費にかかる普通交付税措置見込額の減などの要因で減少した（△</a:t>
          </a:r>
          <a:r>
            <a:rPr kumimoji="1" lang="en-US" altLang="ja-JP" sz="1400">
              <a:latin typeface="ＭＳ ゴシック" pitchFamily="49" charset="-128"/>
              <a:ea typeface="ＭＳ ゴシック" pitchFamily="49" charset="-128"/>
            </a:rPr>
            <a:t>569</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その結果、将来負担額よりも控除される充当可能財源等の額が上回ったことにより分子がマイナスとなった。</a:t>
          </a:r>
        </a:p>
        <a:p>
          <a:r>
            <a:rPr kumimoji="1" lang="ja-JP" altLang="en-US" sz="1400">
              <a:latin typeface="ＭＳ ゴシック" pitchFamily="49" charset="-128"/>
              <a:ea typeface="ＭＳ ゴシック" pitchFamily="49" charset="-128"/>
            </a:rPr>
            <a:t>　今後も健全財政を維持できるよう、公債費の抑制を図りながら、中長期的な視点に立った予算編成に努める。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ここ数年、歳出に対する歳入の不足分については、基金からの繰り入れにより収支バランスを図っている状態が続いている。令和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百万円などを積立てた結果、基金残高が増加した。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本市の基金残高については、類似団体と比較すると少額であり、特に、財政調整基金や減債基金は顕著である。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今後は、持続可能な行財政運営を行っていくため、これまで以上に行財政改革に取り組み、効果的な事業の実施と経常経費の削減を図り、財政調整基金等の基金残高の確保に努める。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合併振興基金：地域住民の連携の強化及び地域の振興を図るため。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ふるさとしまばら応援基金：ふるさと納税者（寄附者）の思いを具現化する重要施策に充てるため。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浄化槽整備事業基金：浄化槽設置整備を促進するため。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ふるさとしまばら応援基金：本市の地域づくりを応援するために寄せられた「ふるさとしまばら寄附金」を積み立てるため平成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新たに基金創設。令和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年度は、目的に応じた事業への充当と積立を行い、差引で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ふるさとしまばら応援基金：今後は寄附者の思いを具現化する施策の財源として活用する。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財政調整基金は、突発的な災害や緊急を要する経費に備えるという本基金の性質から、更なる積立が必要である。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今後も行政改革に取り組み、一般的に適正な水準とされる標準財政規模の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％程度の規模を目指すため、計画的な積立に努める。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百万円及び国補正に伴う普通交付税追加交付額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経済事情の変動等により著しく財源が不足する場合において、特に公債の償還の財源に充てるために必要な財源の確保をするために設置された基金であり、地方債現在高の状況や公債費負担の今後の見通しに応じた、計画的な積立て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F52972-104A-48EF-B343-E155A84FA3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D10BCC4-50D7-4791-84B4-714234AB36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AC413F1-7552-46DB-8F70-B30F9ECF796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468A87A2-73A2-4525-85D3-FE08693A90DF}"/>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29F2F9D-464C-4B6D-ACE6-D04D2974D6F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79786665-F04E-42E5-8F7B-518135F7CF3F}"/>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A5DA0E6F-2DBA-4754-B370-A5CAAC6E796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4BCA48D-BD6A-4F2D-8A69-EB250DDC9A9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17F8B731-3695-4FD1-A84B-464AC54C1F5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0CF3CE3-5624-458B-AF87-214B223AEB7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66A6320-9C1C-46CE-B912-7AB21ACDAAD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31F7307F-EFCF-4FBE-8EF8-80722A937C2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CF70594F-5C97-4F2D-9A87-EF8C968E72C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35B4315-BE02-4F2E-B505-D7C3B0D4A59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CC50429-65AD-48E6-93F4-58B5C066397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32900A55-ABF2-4E02-8115-C60953DE51E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400EF47-F427-452F-B349-1A2BC1C75C1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AF0D4582-F918-4608-83C0-119184531E5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2612059-9915-4049-8440-467CC2F216E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F06ECAD9-A25F-48FC-B273-8BA5193728F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42,641
41,991
82.96
26,542,971
25,908,648
453,181
12,120,600
22,113,421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DEA67673-31C0-40E7-A7A4-7C312120184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1E34489-8410-4153-9F34-25EE4B0EA9B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39A36B47-8243-47C6-AFDD-6CBB876D5F1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2F8E6724-3BB9-442E-8553-2C235492BAE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706874D2-D84E-4C3F-B3E2-1A94BC8BF6D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1333D9C-AD52-4CCB-A2B0-69BA1FBEFD1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5B1E2F55-5509-4602-B4BA-8073053B5AA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1A995B23-5A5F-41A5-8555-88DE4016AE2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E61AD02-2AE3-4ADC-8E22-1DCBB1F1F3F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4BAE2EFF-8DC2-4845-8B6E-F19D0630ABF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91048FA8-AFD4-4687-B224-DBCB9893A0E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540B194-C112-4F78-8F20-C6E1AFC0F2F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FCD07D5-BA9E-4DD2-B550-0310A8E9FEF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AB27399-530A-4000-B7B6-AA0628B1EB2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98ED4F35-A030-4DFF-903A-F8DD12887C5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B313CB0-DA24-44E2-961F-4C3996827F0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8E25E9EA-4FFB-403B-B06C-656BB63FA02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66D0D6A-3364-478A-8AD7-2F11BD95B36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798F355-208B-465C-ADA6-EFFEFDF7D1E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744F7ED-7B22-42FC-AE3D-52E3BD5A591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F8889E33-63DD-4FD9-9B3F-4E88660D83D7}"/>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3C9CC812-3B26-49AE-B592-8F8482FC7648}"/>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30661BB0-B24D-4577-91AF-F159DE9D052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56BB3C3-4237-49AE-B9B4-5A3F8887212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D5AD50D0-5B64-4F9A-BCE0-DD81B3F228B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BAB176B8-C484-42CB-A094-6BB26149B90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F66409E0-E0AB-4C34-BEF1-6C52B727447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19783CE-E4CE-40E5-A327-E2DF3E0D267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CABF1615-2B7C-4009-AFAC-99F869F948C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498C64F-C793-4250-9830-5701D1ECF32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1E248070-D163-4DE9-B864-A508E8171BD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713F717-5E1C-42D8-B85D-B796E72792D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A30118D-B290-4677-8FEF-F8130E4AD50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4AF472C-9D4D-43F3-82E3-73422BF41A4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19BB10D-F0C3-4F36-A425-799B3A8F2CF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年度において前年度から比較する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a:t>
          </a:r>
          <a:r>
            <a:rPr kumimoji="1" lang="ja-JP" altLang="en-US" sz="1100">
              <a:latin typeface="ＭＳ Ｐゴシック" panose="020B0600070205080204" pitchFamily="50" charset="-128"/>
              <a:ea typeface="ＭＳ Ｐゴシック" panose="020B0600070205080204" pitchFamily="50" charset="-128"/>
            </a:rPr>
            <a:t>となった。理由として、公共施設などの資産の老朽化が進んでいることがあげられるため今後も計画的な更新を進めていく。一方で、令和元年度に新庁舎建設が完成したことにより減価償却率は減少したことで　類似団体平均を下回る数値となっている。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5F24776-FECC-49A5-8907-F67BE4CD1E7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5780BCC-3A3D-4ADC-9602-23B77F81148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3EEA68B2-1B7B-4550-9FEA-6DF1EBD34077}"/>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9DB80908-855E-4262-80BF-6DBD2188993E}"/>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0CB0F2A5-96A6-4421-A3D9-128F53581FD6}"/>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DB507201-3B32-451A-AEBC-46F21E020DEA}"/>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E65B9528-5551-4707-B267-DD3FCB9F138A}"/>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F51930D2-6407-4FD4-8EF7-E71E8A318FAE}"/>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A4F04D3-8233-4337-9F64-A0A1E904754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835A3910-6E9C-4186-9073-D9DC33843F9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B855D6DC-04E0-42A3-A1FD-D5A5BEF20DF5}"/>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A7BCFA40-9BA9-41BC-B1DB-91B59060B449}"/>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6AECA048-73FE-47A5-9815-E84583AA052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E335FE3-3611-4957-A3D1-2CD0DC83764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2FBBC614-C26F-4EBB-B0E6-B0DC92A31E94}"/>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E6A303C-9D19-4136-9714-A78993BA746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3" name="直線コネクタ 72">
          <a:extLst>
            <a:ext uri="{FF2B5EF4-FFF2-40B4-BE49-F238E27FC236}">
              <a16:creationId xmlns:a16="http://schemas.microsoft.com/office/drawing/2014/main" id="{CBCD9E3A-F588-43C9-B9CE-963205EF9508}"/>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4" name="有形固定資産減価償却率最小値テキスト">
          <a:extLst>
            <a:ext uri="{FF2B5EF4-FFF2-40B4-BE49-F238E27FC236}">
              <a16:creationId xmlns:a16="http://schemas.microsoft.com/office/drawing/2014/main" id="{2E424CA5-B2BB-4FB7-AEA9-7A0EBE26C3FC}"/>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5" name="直線コネクタ 74">
          <a:extLst>
            <a:ext uri="{FF2B5EF4-FFF2-40B4-BE49-F238E27FC236}">
              <a16:creationId xmlns:a16="http://schemas.microsoft.com/office/drawing/2014/main" id="{99EA25A3-34FC-41FA-8BB8-4AEC057EB134}"/>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6" name="有形固定資産減価償却率最大値テキスト">
          <a:extLst>
            <a:ext uri="{FF2B5EF4-FFF2-40B4-BE49-F238E27FC236}">
              <a16:creationId xmlns:a16="http://schemas.microsoft.com/office/drawing/2014/main" id="{F0246165-2553-4BB4-9502-59B7A2DC1B37}"/>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7" name="直線コネクタ 76">
          <a:extLst>
            <a:ext uri="{FF2B5EF4-FFF2-40B4-BE49-F238E27FC236}">
              <a16:creationId xmlns:a16="http://schemas.microsoft.com/office/drawing/2014/main" id="{7A723FCB-05C9-4D7B-84BB-CEF571F199C0}"/>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8" name="有形固定資産減価償却率平均値テキスト">
          <a:extLst>
            <a:ext uri="{FF2B5EF4-FFF2-40B4-BE49-F238E27FC236}">
              <a16:creationId xmlns:a16="http://schemas.microsoft.com/office/drawing/2014/main" id="{514B99EF-33A4-46A4-B925-157F5F05891B}"/>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9" name="フローチャート: 判断 78">
          <a:extLst>
            <a:ext uri="{FF2B5EF4-FFF2-40B4-BE49-F238E27FC236}">
              <a16:creationId xmlns:a16="http://schemas.microsoft.com/office/drawing/2014/main" id="{D68E21F6-F3E3-4BBE-8FE7-5D3629858B42}"/>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0" name="フローチャート: 判断 79">
          <a:extLst>
            <a:ext uri="{FF2B5EF4-FFF2-40B4-BE49-F238E27FC236}">
              <a16:creationId xmlns:a16="http://schemas.microsoft.com/office/drawing/2014/main" id="{1793BA3E-C885-4F88-B1E0-4ABE4414FA0E}"/>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1" name="フローチャート: 判断 80">
          <a:extLst>
            <a:ext uri="{FF2B5EF4-FFF2-40B4-BE49-F238E27FC236}">
              <a16:creationId xmlns:a16="http://schemas.microsoft.com/office/drawing/2014/main" id="{D2C0A1E6-BE16-40A9-939F-08E7477C1373}"/>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2" name="フローチャート: 判断 81">
          <a:extLst>
            <a:ext uri="{FF2B5EF4-FFF2-40B4-BE49-F238E27FC236}">
              <a16:creationId xmlns:a16="http://schemas.microsoft.com/office/drawing/2014/main" id="{BB490B01-3FB5-43E2-8844-600ED677676E}"/>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3" name="フローチャート: 判断 82">
          <a:extLst>
            <a:ext uri="{FF2B5EF4-FFF2-40B4-BE49-F238E27FC236}">
              <a16:creationId xmlns:a16="http://schemas.microsoft.com/office/drawing/2014/main" id="{3B204B5B-0564-48F7-9556-6D47043A6348}"/>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5EB11DC-F397-4A5C-8D94-6443B168854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9779255-6D66-4B67-86BE-5DB56B0A6D7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A7A59BF-A5EA-4898-8224-1AF3C37DCAB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E5F652F-EF0A-4C01-9893-491DA1E5368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C21E0E2-EDDA-4CCC-8125-0B1B4DA4803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136842</xdr:rowOff>
    </xdr:from>
    <xdr:to>
      <xdr:col>23</xdr:col>
      <xdr:colOff>136525</xdr:colOff>
      <xdr:row>31</xdr:row>
      <xdr:rowOff>66992</xdr:rowOff>
    </xdr:to>
    <xdr:sp macro="" textlink="">
      <xdr:nvSpPr>
        <xdr:cNvPr id="89" name="楕円 88">
          <a:extLst>
            <a:ext uri="{FF2B5EF4-FFF2-40B4-BE49-F238E27FC236}">
              <a16:creationId xmlns:a16="http://schemas.microsoft.com/office/drawing/2014/main" id="{5CD3BA1D-6A8E-4D61-A18D-DE6E3A58D36C}"/>
            </a:ext>
          </a:extLst>
        </xdr:cNvPr>
        <xdr:cNvSpPr/>
      </xdr:nvSpPr>
      <xdr:spPr>
        <a:xfrm>
          <a:off x="4711700" y="528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159719</xdr:rowOff>
    </xdr:from>
    <xdr:ext cx="405111" cy="259045"/>
    <xdr:sp macro="" textlink="">
      <xdr:nvSpPr>
        <xdr:cNvPr id="90" name="有形固定資産減価償却率該当値テキスト">
          <a:extLst>
            <a:ext uri="{FF2B5EF4-FFF2-40B4-BE49-F238E27FC236}">
              <a16:creationId xmlns:a16="http://schemas.microsoft.com/office/drawing/2014/main" id="{A33470B4-5ECA-4618-8208-EBC537B062D4}"/>
            </a:ext>
          </a:extLst>
        </xdr:cNvPr>
        <xdr:cNvSpPr txBox="1"/>
      </xdr:nvSpPr>
      <xdr:spPr>
        <a:xfrm>
          <a:off x="4813300" y="513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118851</xdr:rowOff>
    </xdr:from>
    <xdr:to>
      <xdr:col>19</xdr:col>
      <xdr:colOff>187325</xdr:colOff>
      <xdr:row>31</xdr:row>
      <xdr:rowOff>49001</xdr:rowOff>
    </xdr:to>
    <xdr:sp macro="" textlink="">
      <xdr:nvSpPr>
        <xdr:cNvPr id="91" name="楕円 90">
          <a:extLst>
            <a:ext uri="{FF2B5EF4-FFF2-40B4-BE49-F238E27FC236}">
              <a16:creationId xmlns:a16="http://schemas.microsoft.com/office/drawing/2014/main" id="{26C2CB05-C517-429D-88CB-275AA339B999}"/>
            </a:ext>
          </a:extLst>
        </xdr:cNvPr>
        <xdr:cNvSpPr/>
      </xdr:nvSpPr>
      <xdr:spPr>
        <a:xfrm>
          <a:off x="4000500" y="526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169651</xdr:rowOff>
    </xdr:from>
    <xdr:to>
      <xdr:col>23</xdr:col>
      <xdr:colOff>85725</xdr:colOff>
      <xdr:row>31</xdr:row>
      <xdr:rowOff>16192</xdr:rowOff>
    </xdr:to>
    <xdr:cxnSp macro="">
      <xdr:nvCxnSpPr>
        <xdr:cNvPr id="92" name="直線コネクタ 91">
          <a:extLst>
            <a:ext uri="{FF2B5EF4-FFF2-40B4-BE49-F238E27FC236}">
              <a16:creationId xmlns:a16="http://schemas.microsoft.com/office/drawing/2014/main" id="{DAEF7776-39E3-4694-A8BC-7DCA529BAB75}"/>
            </a:ext>
          </a:extLst>
        </xdr:cNvPr>
        <xdr:cNvCxnSpPr/>
      </xdr:nvCxnSpPr>
      <xdr:spPr>
        <a:xfrm>
          <a:off x="4051300" y="5313151"/>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93" name="楕円 92">
          <a:extLst>
            <a:ext uri="{FF2B5EF4-FFF2-40B4-BE49-F238E27FC236}">
              <a16:creationId xmlns:a16="http://schemas.microsoft.com/office/drawing/2014/main" id="{CF5892DD-1FCB-4162-A5DB-DCAF14127FF2}"/>
            </a:ext>
          </a:extLst>
        </xdr:cNvPr>
        <xdr:cNvSpPr/>
      </xdr:nvSpPr>
      <xdr:spPr>
        <a:xfrm>
          <a:off x="32385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30</xdr:row>
      <xdr:rowOff>169651</xdr:rowOff>
    </xdr:to>
    <xdr:cxnSp macro="">
      <xdr:nvCxnSpPr>
        <xdr:cNvPr id="94" name="直線コネクタ 93">
          <a:extLst>
            <a:ext uri="{FF2B5EF4-FFF2-40B4-BE49-F238E27FC236}">
              <a16:creationId xmlns:a16="http://schemas.microsoft.com/office/drawing/2014/main" id="{CD4F9D57-56A3-4439-9547-C35E6D78E069}"/>
            </a:ext>
          </a:extLst>
        </xdr:cNvPr>
        <xdr:cNvCxnSpPr/>
      </xdr:nvCxnSpPr>
      <xdr:spPr>
        <a:xfrm>
          <a:off x="3289300" y="5296958"/>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82867</xdr:rowOff>
    </xdr:from>
    <xdr:to>
      <xdr:col>11</xdr:col>
      <xdr:colOff>187325</xdr:colOff>
      <xdr:row>31</xdr:row>
      <xdr:rowOff>13017</xdr:rowOff>
    </xdr:to>
    <xdr:sp macro="" textlink="">
      <xdr:nvSpPr>
        <xdr:cNvPr id="95" name="楕円 94">
          <a:extLst>
            <a:ext uri="{FF2B5EF4-FFF2-40B4-BE49-F238E27FC236}">
              <a16:creationId xmlns:a16="http://schemas.microsoft.com/office/drawing/2014/main" id="{469A6471-2386-4582-8085-19803ABF4E36}"/>
            </a:ext>
          </a:extLst>
        </xdr:cNvPr>
        <xdr:cNvSpPr/>
      </xdr:nvSpPr>
      <xdr:spPr>
        <a:xfrm>
          <a:off x="2476500" y="522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133667</xdr:rowOff>
    </xdr:from>
    <xdr:to>
      <xdr:col>15</xdr:col>
      <xdr:colOff>136525</xdr:colOff>
      <xdr:row>30</xdr:row>
      <xdr:rowOff>153458</xdr:rowOff>
    </xdr:to>
    <xdr:cxnSp macro="">
      <xdr:nvCxnSpPr>
        <xdr:cNvPr id="96" name="直線コネクタ 95">
          <a:extLst>
            <a:ext uri="{FF2B5EF4-FFF2-40B4-BE49-F238E27FC236}">
              <a16:creationId xmlns:a16="http://schemas.microsoft.com/office/drawing/2014/main" id="{15B7632B-064A-4DFA-8465-01537A9884FD}"/>
            </a:ext>
          </a:extLst>
        </xdr:cNvPr>
        <xdr:cNvCxnSpPr/>
      </xdr:nvCxnSpPr>
      <xdr:spPr>
        <a:xfrm>
          <a:off x="2527300" y="527716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7" name="楕円 96">
          <a:extLst>
            <a:ext uri="{FF2B5EF4-FFF2-40B4-BE49-F238E27FC236}">
              <a16:creationId xmlns:a16="http://schemas.microsoft.com/office/drawing/2014/main" id="{AC0DD018-82A6-4F7C-A91B-D8976501F296}"/>
            </a:ext>
          </a:extLst>
        </xdr:cNvPr>
        <xdr:cNvSpPr/>
      </xdr:nvSpPr>
      <xdr:spPr>
        <a:xfrm>
          <a:off x="17145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133667</xdr:rowOff>
    </xdr:to>
    <xdr:cxnSp macro="">
      <xdr:nvCxnSpPr>
        <xdr:cNvPr id="98" name="直線コネクタ 97">
          <a:extLst>
            <a:ext uri="{FF2B5EF4-FFF2-40B4-BE49-F238E27FC236}">
              <a16:creationId xmlns:a16="http://schemas.microsoft.com/office/drawing/2014/main" id="{E58EB46E-DE52-44FF-9754-92F538343D89}"/>
            </a:ext>
          </a:extLst>
        </xdr:cNvPr>
        <xdr:cNvCxnSpPr/>
      </xdr:nvCxnSpPr>
      <xdr:spPr>
        <a:xfrm>
          <a:off x="1765300" y="5260975"/>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9" name="n_1aveValue有形固定資産減価償却率">
          <a:extLst>
            <a:ext uri="{FF2B5EF4-FFF2-40B4-BE49-F238E27FC236}">
              <a16:creationId xmlns:a16="http://schemas.microsoft.com/office/drawing/2014/main" id="{48BD81BE-B5A7-4305-AF70-646DC28528D7}"/>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0" name="n_2aveValue有形固定資産減価償却率">
          <a:extLst>
            <a:ext uri="{FF2B5EF4-FFF2-40B4-BE49-F238E27FC236}">
              <a16:creationId xmlns:a16="http://schemas.microsoft.com/office/drawing/2014/main" id="{16398EEC-C363-4C35-BB8F-B6C5DDB76523}"/>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1" name="n_3aveValue有形固定資産減価償却率">
          <a:extLst>
            <a:ext uri="{FF2B5EF4-FFF2-40B4-BE49-F238E27FC236}">
              <a16:creationId xmlns:a16="http://schemas.microsoft.com/office/drawing/2014/main" id="{82114A7C-0AA7-472B-A1C1-1364C753C01C}"/>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2" name="n_4aveValue有形固定資産減価償却率">
          <a:extLst>
            <a:ext uri="{FF2B5EF4-FFF2-40B4-BE49-F238E27FC236}">
              <a16:creationId xmlns:a16="http://schemas.microsoft.com/office/drawing/2014/main" id="{D3CEEC58-C61F-4C0B-9292-7080C3BE309E}"/>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103" name="n_1mainValue有形固定資産減価償却率">
          <a:extLst>
            <a:ext uri="{FF2B5EF4-FFF2-40B4-BE49-F238E27FC236}">
              <a16:creationId xmlns:a16="http://schemas.microsoft.com/office/drawing/2014/main" id="{2FB7A587-0275-4040-A495-28EC84D9EDEB}"/>
            </a:ext>
          </a:extLst>
        </xdr:cNvPr>
        <xdr:cNvSpPr txBox="1"/>
      </xdr:nvSpPr>
      <xdr:spPr>
        <a:xfrm>
          <a:off x="3836044" y="503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4" name="n_2mainValue有形固定資産減価償却率">
          <a:extLst>
            <a:ext uri="{FF2B5EF4-FFF2-40B4-BE49-F238E27FC236}">
              <a16:creationId xmlns:a16="http://schemas.microsoft.com/office/drawing/2014/main" id="{CDCAA5AA-287F-47E0-B75A-1D31927FAFB0}"/>
            </a:ext>
          </a:extLst>
        </xdr:cNvPr>
        <xdr:cNvSpPr txBox="1"/>
      </xdr:nvSpPr>
      <xdr:spPr>
        <a:xfrm>
          <a:off x="3086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29544</xdr:rowOff>
    </xdr:from>
    <xdr:ext cx="405111" cy="259045"/>
    <xdr:sp macro="" textlink="">
      <xdr:nvSpPr>
        <xdr:cNvPr id="105" name="n_3mainValue有形固定資産減価償却率">
          <a:extLst>
            <a:ext uri="{FF2B5EF4-FFF2-40B4-BE49-F238E27FC236}">
              <a16:creationId xmlns:a16="http://schemas.microsoft.com/office/drawing/2014/main" id="{D42C91B8-2CD2-442E-B452-475C8321DA64}"/>
            </a:ext>
          </a:extLst>
        </xdr:cNvPr>
        <xdr:cNvSpPr txBox="1"/>
      </xdr:nvSpPr>
      <xdr:spPr>
        <a:xfrm>
          <a:off x="2324744" y="500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6" name="n_4mainValue有形固定資産減価償却率">
          <a:extLst>
            <a:ext uri="{FF2B5EF4-FFF2-40B4-BE49-F238E27FC236}">
              <a16:creationId xmlns:a16="http://schemas.microsoft.com/office/drawing/2014/main" id="{CC416B49-59FE-418E-B77B-FEEF96CF2D40}"/>
            </a:ext>
          </a:extLst>
        </xdr:cNvPr>
        <xdr:cNvSpPr txBox="1"/>
      </xdr:nvSpPr>
      <xdr:spPr>
        <a:xfrm>
          <a:off x="1562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0FD5D98-3B0D-49D1-9780-7F3CA2E1A22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07B260A-A5DE-4A4A-8786-71CF4AFCC06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D2DD6973-CC1E-44D8-89AA-5F366B6EF65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165EEA6-2A54-4677-8914-98EA13C3C8A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3D47665-C3A6-458C-B5E5-5ECCFFF2867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4844B16-5C63-4CAF-8B4B-9C88221C331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EF2E683-0723-4757-8C52-91328E80F6C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66DE8D5-0305-49C9-9BFB-E85386DD969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9F3ACB3-4A8A-4082-83DD-56960EFB1DC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C3909DD-B16E-40D3-88BD-F6D3E2191AA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DE244A8-DB36-4F95-8A65-0A39FBE47D3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F5AC662-3984-4945-9CFD-639ED072289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7750B67-E627-43EA-9947-3853B08FDDF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年度において前年度と比較し</a:t>
          </a:r>
          <a:r>
            <a:rPr kumimoji="1" lang="en-US" altLang="ja-JP" sz="1100">
              <a:latin typeface="ＭＳ Ｐゴシック" panose="020B0600070205080204" pitchFamily="50" charset="-128"/>
              <a:ea typeface="ＭＳ Ｐゴシック" panose="020B0600070205080204" pitchFamily="50" charset="-128"/>
            </a:rPr>
            <a:t>31.8</a:t>
          </a:r>
          <a:r>
            <a:rPr kumimoji="1" lang="ja-JP" altLang="en-US" sz="1100">
              <a:latin typeface="ＭＳ Ｐゴシック" panose="020B0600070205080204" pitchFamily="50" charset="-128"/>
              <a:ea typeface="ＭＳ Ｐゴシック" panose="020B0600070205080204" pitchFamily="50" charset="-128"/>
            </a:rPr>
            <a:t>ポイント減となった。また、類似団体内平均値を</a:t>
          </a:r>
          <a:r>
            <a:rPr kumimoji="1" lang="en-US" altLang="ja-JP" sz="1100">
              <a:latin typeface="ＭＳ Ｐゴシック" panose="020B0600070205080204" pitchFamily="50" charset="-128"/>
              <a:ea typeface="ＭＳ Ｐゴシック" panose="020B0600070205080204" pitchFamily="50" charset="-128"/>
            </a:rPr>
            <a:t>14.1</a:t>
          </a:r>
          <a:r>
            <a:rPr kumimoji="1" lang="ja-JP" altLang="en-US" sz="1100">
              <a:latin typeface="ＭＳ Ｐゴシック" panose="020B0600070205080204" pitchFamily="50" charset="-128"/>
              <a:ea typeface="ＭＳ Ｐゴシック" panose="020B0600070205080204" pitchFamily="50" charset="-128"/>
            </a:rPr>
            <a:t>ポイント下回った。これは令和元年度の新庁舎建設事業に係る地方債の元金償還が令和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年度から開始され地方債残高が減少し、将来負担額が減少したことが主な要因である。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79DCCB2-0B9C-4035-B6C6-F9AB78EC0D7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3558AB1-5174-4AFC-8521-BC7A092E94D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CE06A4C-2E40-4B29-A735-3E7197A4B92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F8C9ADB-85A3-456D-AC23-EE937442FA83}"/>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4CFCA563-2311-4918-B497-CB5ED15CF89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71824BC-842D-4960-A9CD-246DABA4832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802DC0D-7A9B-4DCF-A23F-76E231E0758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6D45EFB-AEB7-40E9-BB9A-DE6C68505D3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90EF08A-49FE-4905-864D-9CE03E28672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C3B2C47F-B718-4594-B2F3-615224C7C64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669363C2-F1ED-4CB9-9486-880B930AAFF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64FE8B4-96E7-4EA1-B72F-FF0658B16EA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AC7ED31-CFF7-485E-8CA1-68F6856C748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D029554-7DDA-41CB-B79A-755C7D5D5D5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5B7F464-840F-4BE5-8216-C5C7087FB8E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5" name="直線コネクタ 134">
          <a:extLst>
            <a:ext uri="{FF2B5EF4-FFF2-40B4-BE49-F238E27FC236}">
              <a16:creationId xmlns:a16="http://schemas.microsoft.com/office/drawing/2014/main" id="{26D7F3D4-8C33-4AB4-98C5-33FC5CEF4D2D}"/>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6" name="債務償還比率最小値テキスト">
          <a:extLst>
            <a:ext uri="{FF2B5EF4-FFF2-40B4-BE49-F238E27FC236}">
              <a16:creationId xmlns:a16="http://schemas.microsoft.com/office/drawing/2014/main" id="{DF200722-F82E-461A-BF6F-1C63E213DB80}"/>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7" name="直線コネクタ 136">
          <a:extLst>
            <a:ext uri="{FF2B5EF4-FFF2-40B4-BE49-F238E27FC236}">
              <a16:creationId xmlns:a16="http://schemas.microsoft.com/office/drawing/2014/main" id="{63F8BB13-D6F4-4905-853F-906CA52F3DDE}"/>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9F2C24A-43B0-4A39-A5AA-8E90B942EA3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BFD3AD2-F7DC-4B1A-94EE-3F911B2FAF3D}"/>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0" name="債務償還比率平均値テキスト">
          <a:extLst>
            <a:ext uri="{FF2B5EF4-FFF2-40B4-BE49-F238E27FC236}">
              <a16:creationId xmlns:a16="http://schemas.microsoft.com/office/drawing/2014/main" id="{AE42C91E-48C4-41FB-984A-8677AED39C45}"/>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1" name="フローチャート: 判断 140">
          <a:extLst>
            <a:ext uri="{FF2B5EF4-FFF2-40B4-BE49-F238E27FC236}">
              <a16:creationId xmlns:a16="http://schemas.microsoft.com/office/drawing/2014/main" id="{CB37AEDE-C703-4283-B0DA-F6B570443706}"/>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2" name="フローチャート: 判断 141">
          <a:extLst>
            <a:ext uri="{FF2B5EF4-FFF2-40B4-BE49-F238E27FC236}">
              <a16:creationId xmlns:a16="http://schemas.microsoft.com/office/drawing/2014/main" id="{3D5D6CFE-0A82-4856-882C-6D698EEBA2E8}"/>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3" name="フローチャート: 判断 142">
          <a:extLst>
            <a:ext uri="{FF2B5EF4-FFF2-40B4-BE49-F238E27FC236}">
              <a16:creationId xmlns:a16="http://schemas.microsoft.com/office/drawing/2014/main" id="{C42B726E-2838-4DD7-BCB3-C4C47364A5DF}"/>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4" name="フローチャート: 判断 143">
          <a:extLst>
            <a:ext uri="{FF2B5EF4-FFF2-40B4-BE49-F238E27FC236}">
              <a16:creationId xmlns:a16="http://schemas.microsoft.com/office/drawing/2014/main" id="{350B1D36-4E26-4D00-B872-8CBB7848A3E9}"/>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5" name="フローチャート: 判断 144">
          <a:extLst>
            <a:ext uri="{FF2B5EF4-FFF2-40B4-BE49-F238E27FC236}">
              <a16:creationId xmlns:a16="http://schemas.microsoft.com/office/drawing/2014/main" id="{AC7CA67D-3247-4BFC-8CC7-8B2E24D9A7F2}"/>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C6A5CA2-C228-48EC-BB07-0992D7638D1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6A23892-FC59-4740-A349-AF1C97C2C5F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1861C21-5DD9-4EA2-A36E-EB847A1171B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59D2A04-86CF-449C-BFE9-50CA35C3595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B328AFC-4F6B-4E53-B060-30DB79A5014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157642</xdr:rowOff>
    </xdr:from>
    <xdr:to>
      <xdr:col>76</xdr:col>
      <xdr:colOff>73025</xdr:colOff>
      <xdr:row>30</xdr:row>
      <xdr:rowOff>87792</xdr:rowOff>
    </xdr:to>
    <xdr:sp macro="" textlink="">
      <xdr:nvSpPr>
        <xdr:cNvPr id="151" name="楕円 150">
          <a:extLst>
            <a:ext uri="{FF2B5EF4-FFF2-40B4-BE49-F238E27FC236}">
              <a16:creationId xmlns:a16="http://schemas.microsoft.com/office/drawing/2014/main" id="{4C74597E-8CE9-491D-9938-9369924A1B0A}"/>
            </a:ext>
          </a:extLst>
        </xdr:cNvPr>
        <xdr:cNvSpPr/>
      </xdr:nvSpPr>
      <xdr:spPr>
        <a:xfrm>
          <a:off x="14744700" y="51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9069</xdr:rowOff>
    </xdr:from>
    <xdr:ext cx="469744" cy="259045"/>
    <xdr:sp macro="" textlink="">
      <xdr:nvSpPr>
        <xdr:cNvPr id="152" name="債務償還比率該当値テキスト">
          <a:extLst>
            <a:ext uri="{FF2B5EF4-FFF2-40B4-BE49-F238E27FC236}">
              <a16:creationId xmlns:a16="http://schemas.microsoft.com/office/drawing/2014/main" id="{4E56D009-E80B-4C9E-9C73-EC5E52E9EC40}"/>
            </a:ext>
          </a:extLst>
        </xdr:cNvPr>
        <xdr:cNvSpPr txBox="1"/>
      </xdr:nvSpPr>
      <xdr:spPr>
        <a:xfrm>
          <a:off x="14846300" y="498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24335</xdr:rowOff>
    </xdr:from>
    <xdr:to>
      <xdr:col>72</xdr:col>
      <xdr:colOff>123825</xdr:colOff>
      <xdr:row>30</xdr:row>
      <xdr:rowOff>125935</xdr:rowOff>
    </xdr:to>
    <xdr:sp macro="" textlink="">
      <xdr:nvSpPr>
        <xdr:cNvPr id="153" name="楕円 152">
          <a:extLst>
            <a:ext uri="{FF2B5EF4-FFF2-40B4-BE49-F238E27FC236}">
              <a16:creationId xmlns:a16="http://schemas.microsoft.com/office/drawing/2014/main" id="{C2401DD5-AD66-44B7-ACD1-CF2B2FA4A428}"/>
            </a:ext>
          </a:extLst>
        </xdr:cNvPr>
        <xdr:cNvSpPr/>
      </xdr:nvSpPr>
      <xdr:spPr>
        <a:xfrm>
          <a:off x="14033500" y="51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36992</xdr:rowOff>
    </xdr:from>
    <xdr:to>
      <xdr:col>76</xdr:col>
      <xdr:colOff>22225</xdr:colOff>
      <xdr:row>30</xdr:row>
      <xdr:rowOff>75135</xdr:rowOff>
    </xdr:to>
    <xdr:cxnSp macro="">
      <xdr:nvCxnSpPr>
        <xdr:cNvPr id="154" name="直線コネクタ 153">
          <a:extLst>
            <a:ext uri="{FF2B5EF4-FFF2-40B4-BE49-F238E27FC236}">
              <a16:creationId xmlns:a16="http://schemas.microsoft.com/office/drawing/2014/main" id="{B70D987B-ACB3-4B27-A680-1524F9DFCC50}"/>
            </a:ext>
          </a:extLst>
        </xdr:cNvPr>
        <xdr:cNvCxnSpPr/>
      </xdr:nvCxnSpPr>
      <xdr:spPr>
        <a:xfrm flipV="1">
          <a:off x="14084300" y="5180492"/>
          <a:ext cx="7112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24215</xdr:rowOff>
    </xdr:from>
    <xdr:to>
      <xdr:col>68</xdr:col>
      <xdr:colOff>123825</xdr:colOff>
      <xdr:row>30</xdr:row>
      <xdr:rowOff>125815</xdr:rowOff>
    </xdr:to>
    <xdr:sp macro="" textlink="">
      <xdr:nvSpPr>
        <xdr:cNvPr id="155" name="楕円 154">
          <a:extLst>
            <a:ext uri="{FF2B5EF4-FFF2-40B4-BE49-F238E27FC236}">
              <a16:creationId xmlns:a16="http://schemas.microsoft.com/office/drawing/2014/main" id="{D26E0A35-7B64-484A-9B2F-B86FB0099B49}"/>
            </a:ext>
          </a:extLst>
        </xdr:cNvPr>
        <xdr:cNvSpPr/>
      </xdr:nvSpPr>
      <xdr:spPr>
        <a:xfrm>
          <a:off x="13271500" y="51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75015</xdr:rowOff>
    </xdr:from>
    <xdr:to>
      <xdr:col>72</xdr:col>
      <xdr:colOff>73025</xdr:colOff>
      <xdr:row>30</xdr:row>
      <xdr:rowOff>75135</xdr:rowOff>
    </xdr:to>
    <xdr:cxnSp macro="">
      <xdr:nvCxnSpPr>
        <xdr:cNvPr id="156" name="直線コネクタ 155">
          <a:extLst>
            <a:ext uri="{FF2B5EF4-FFF2-40B4-BE49-F238E27FC236}">
              <a16:creationId xmlns:a16="http://schemas.microsoft.com/office/drawing/2014/main" id="{8CB0A702-D374-45E2-AEA4-54E058E2A266}"/>
            </a:ext>
          </a:extLst>
        </xdr:cNvPr>
        <xdr:cNvCxnSpPr/>
      </xdr:nvCxnSpPr>
      <xdr:spPr>
        <a:xfrm>
          <a:off x="13322300" y="5218515"/>
          <a:ext cx="762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46355</xdr:rowOff>
    </xdr:from>
    <xdr:to>
      <xdr:col>64</xdr:col>
      <xdr:colOff>123825</xdr:colOff>
      <xdr:row>31</xdr:row>
      <xdr:rowOff>147955</xdr:rowOff>
    </xdr:to>
    <xdr:sp macro="" textlink="">
      <xdr:nvSpPr>
        <xdr:cNvPr id="157" name="楕円 156">
          <a:extLst>
            <a:ext uri="{FF2B5EF4-FFF2-40B4-BE49-F238E27FC236}">
              <a16:creationId xmlns:a16="http://schemas.microsoft.com/office/drawing/2014/main" id="{4318A0F3-D892-4C1C-BE0D-B6CB022AE620}"/>
            </a:ext>
          </a:extLst>
        </xdr:cNvPr>
        <xdr:cNvSpPr/>
      </xdr:nvSpPr>
      <xdr:spPr>
        <a:xfrm>
          <a:off x="12509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75015</xdr:rowOff>
    </xdr:from>
    <xdr:to>
      <xdr:col>68</xdr:col>
      <xdr:colOff>73025</xdr:colOff>
      <xdr:row>31</xdr:row>
      <xdr:rowOff>97155</xdr:rowOff>
    </xdr:to>
    <xdr:cxnSp macro="">
      <xdr:nvCxnSpPr>
        <xdr:cNvPr id="158" name="直線コネクタ 157">
          <a:extLst>
            <a:ext uri="{FF2B5EF4-FFF2-40B4-BE49-F238E27FC236}">
              <a16:creationId xmlns:a16="http://schemas.microsoft.com/office/drawing/2014/main" id="{F206053B-84B0-4C66-855B-F3E0ECB42DCC}"/>
            </a:ext>
          </a:extLst>
        </xdr:cNvPr>
        <xdr:cNvCxnSpPr/>
      </xdr:nvCxnSpPr>
      <xdr:spPr>
        <a:xfrm flipV="1">
          <a:off x="12560300" y="5218515"/>
          <a:ext cx="762000" cy="19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59" name="楕円 158">
          <a:extLst>
            <a:ext uri="{FF2B5EF4-FFF2-40B4-BE49-F238E27FC236}">
              <a16:creationId xmlns:a16="http://schemas.microsoft.com/office/drawing/2014/main" id="{F6E2240E-B20D-49B4-8355-E1EA149A862E}"/>
            </a:ext>
          </a:extLst>
        </xdr:cNvPr>
        <xdr:cNvSpPr/>
      </xdr:nvSpPr>
      <xdr:spPr>
        <a:xfrm>
          <a:off x="11747500" y="52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161495</xdr:rowOff>
    </xdr:from>
    <xdr:to>
      <xdr:col>64</xdr:col>
      <xdr:colOff>73025</xdr:colOff>
      <xdr:row>31</xdr:row>
      <xdr:rowOff>97155</xdr:rowOff>
    </xdr:to>
    <xdr:cxnSp macro="">
      <xdr:nvCxnSpPr>
        <xdr:cNvPr id="160" name="直線コネクタ 159">
          <a:extLst>
            <a:ext uri="{FF2B5EF4-FFF2-40B4-BE49-F238E27FC236}">
              <a16:creationId xmlns:a16="http://schemas.microsoft.com/office/drawing/2014/main" id="{A18C3A41-4813-4C90-88DE-0A0A7A4E844E}"/>
            </a:ext>
          </a:extLst>
        </xdr:cNvPr>
        <xdr:cNvCxnSpPr/>
      </xdr:nvCxnSpPr>
      <xdr:spPr>
        <a:xfrm>
          <a:off x="11798300" y="5304995"/>
          <a:ext cx="762000" cy="10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61" name="n_1aveValue債務償還比率">
          <a:extLst>
            <a:ext uri="{FF2B5EF4-FFF2-40B4-BE49-F238E27FC236}">
              <a16:creationId xmlns:a16="http://schemas.microsoft.com/office/drawing/2014/main" id="{1609E872-BD2C-4004-9330-12283520DE50}"/>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62" name="n_2aveValue債務償還比率">
          <a:extLst>
            <a:ext uri="{FF2B5EF4-FFF2-40B4-BE49-F238E27FC236}">
              <a16:creationId xmlns:a16="http://schemas.microsoft.com/office/drawing/2014/main" id="{A86D3A5E-DA21-4ACE-B91E-A1469A32D6CC}"/>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63" name="n_3aveValue債務償還比率">
          <a:extLst>
            <a:ext uri="{FF2B5EF4-FFF2-40B4-BE49-F238E27FC236}">
              <a16:creationId xmlns:a16="http://schemas.microsoft.com/office/drawing/2014/main" id="{8474A5CF-306C-4284-8664-374CDC7855BB}"/>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4" name="n_4aveValue債務償還比率">
          <a:extLst>
            <a:ext uri="{FF2B5EF4-FFF2-40B4-BE49-F238E27FC236}">
              <a16:creationId xmlns:a16="http://schemas.microsoft.com/office/drawing/2014/main" id="{E80EE45C-221C-492B-BE1C-FD7C64EF97C1}"/>
            </a:ext>
          </a:extLst>
        </xdr:cNvPr>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117062</xdr:rowOff>
    </xdr:from>
    <xdr:ext cx="469744" cy="259045"/>
    <xdr:sp macro="" textlink="">
      <xdr:nvSpPr>
        <xdr:cNvPr id="165" name="n_1mainValue債務償還比率">
          <a:extLst>
            <a:ext uri="{FF2B5EF4-FFF2-40B4-BE49-F238E27FC236}">
              <a16:creationId xmlns:a16="http://schemas.microsoft.com/office/drawing/2014/main" id="{4A126B50-C0B9-4803-9616-8A00041869EC}"/>
            </a:ext>
          </a:extLst>
        </xdr:cNvPr>
        <xdr:cNvSpPr txBox="1"/>
      </xdr:nvSpPr>
      <xdr:spPr>
        <a:xfrm>
          <a:off x="13836727" y="52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116942</xdr:rowOff>
    </xdr:from>
    <xdr:ext cx="469744" cy="259045"/>
    <xdr:sp macro="" textlink="">
      <xdr:nvSpPr>
        <xdr:cNvPr id="166" name="n_2mainValue債務償還比率">
          <a:extLst>
            <a:ext uri="{FF2B5EF4-FFF2-40B4-BE49-F238E27FC236}">
              <a16:creationId xmlns:a16="http://schemas.microsoft.com/office/drawing/2014/main" id="{FEF66503-6523-4E8C-8A1C-DF678FBE8914}"/>
            </a:ext>
          </a:extLst>
        </xdr:cNvPr>
        <xdr:cNvSpPr txBox="1"/>
      </xdr:nvSpPr>
      <xdr:spPr>
        <a:xfrm>
          <a:off x="13087427" y="52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139082</xdr:rowOff>
    </xdr:from>
    <xdr:ext cx="469744" cy="259045"/>
    <xdr:sp macro="" textlink="">
      <xdr:nvSpPr>
        <xdr:cNvPr id="167" name="n_3mainValue債務償還比率">
          <a:extLst>
            <a:ext uri="{FF2B5EF4-FFF2-40B4-BE49-F238E27FC236}">
              <a16:creationId xmlns:a16="http://schemas.microsoft.com/office/drawing/2014/main" id="{9F32FB4F-EA13-4059-8D4C-A3FEE9EC9EA1}"/>
            </a:ext>
          </a:extLst>
        </xdr:cNvPr>
        <xdr:cNvSpPr txBox="1"/>
      </xdr:nvSpPr>
      <xdr:spPr>
        <a:xfrm>
          <a:off x="12325427" y="545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68" name="n_4mainValue債務償還比率">
          <a:extLst>
            <a:ext uri="{FF2B5EF4-FFF2-40B4-BE49-F238E27FC236}">
              <a16:creationId xmlns:a16="http://schemas.microsoft.com/office/drawing/2014/main" id="{F379A86F-4B71-45BA-B033-EEF55B467401}"/>
            </a:ext>
          </a:extLst>
        </xdr:cNvPr>
        <xdr:cNvSpPr txBox="1"/>
      </xdr:nvSpPr>
      <xdr:spPr>
        <a:xfrm>
          <a:off x="115634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DF1D683-58E7-4A6F-8CC3-31BAFF99374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44C20E0C-7D46-4B1A-9A82-CB34B57D564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16EC1DB-CABB-4642-9AF7-77B2C5B32FD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78864F75-6323-45D2-9579-04EA44072CB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A9E4FCC-8C32-4DB4-9744-AF0CD39F0AB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C8E17F8-F5EB-4D15-9B90-66D0DB737B0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6CFE35-02B0-479F-8DD6-86E98FC440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98043B-326E-4849-93E7-C043A6336F0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AC5C63-C402-4568-BB74-0473940476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2566B4-CE30-4812-ADD8-9EFE15E325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20D5F8-CF53-4CD8-B011-0C4D8027A9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B90285-CB7C-4E15-9358-8174CFC1E6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5F85D3-FB48-4533-BBD7-6AA4BA2398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574A86-3014-4A9F-941D-C4C5EE4FA6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04E54C-B482-457E-AABF-0948C3E30F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419818-AB92-4EB8-BF61-53DDE661C75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42,641
41,991
82.96
26,542,971
25,908,648
453,181
12,120,600
22,113,421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740503-B91D-4D09-BEA9-C66B8CF339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6A1C08-7ECE-45C8-B3C0-0DC11F833F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53D8EA-370A-483B-B738-D4EEFC6CD7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349389-8A71-440D-9F24-2DB6877E49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B3B901-4265-429F-A867-959EF0F660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FA237C-8C96-4970-A213-07B57E21116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66B0A1-CE50-4450-AAB5-6AEB1C09F3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6A5AFC-E79A-417E-9BA1-DED8EDFA8D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850D87-3281-4C2F-9A2D-66EB62335F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BDB1F3-0B84-4855-B7DC-63F885A31C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3B3011-ED00-4448-B57D-6A74B37EF1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703786-B111-4454-B39A-E8978042C7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3FC514-8B99-427E-A072-78E54C833C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05C376-72E4-42BB-83DB-352970A220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88391B-DE7B-4255-A43E-5C358C6941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18B6A0-A6B5-4867-A0AA-D3837A1FCC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A813DC-C71F-4EE6-BD13-1501FA3BB0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B729533-BCB0-4B9A-B759-B4452B3426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AA4DF3-8CC0-49C4-92DF-51C1345E3F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5FF23E-E407-4E04-A88E-7FF8EEBC087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6D523D-D49F-4F9B-8B6F-DA7580E5F76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FADEBF-2D81-4005-87D0-3EC68277AE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9AB29F-135A-4C5B-84B0-E6B15CFAA2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16B717-4E12-474E-BEC1-C88D719EF9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2ADECB-495B-4B4C-8945-535151EF93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6B87F0-BAF2-4FA4-A1D8-E2E16E12C9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2D36F4-EE24-4FE2-90DD-D58E787070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FDB3F1-D01A-4F1C-AFBF-915CC0566F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29EBED-6409-4551-A7BB-ACD3B3DBF6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417490-686E-4B9A-96E1-E41ED88172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5D557D-1842-43BA-A558-5A27650818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7086A6C-47F6-498F-9E1C-0609A1D146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A86F291-BF59-413E-9308-6EE082E260F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90651B6-FB2E-4C67-87E3-A4AA64463B3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94D1C82-287D-41E2-A749-8578DE0AE3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56347BC-B305-4EEA-BC2C-7A5E950B0C4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2D6DECE-4300-46DA-988A-0DB678D03D8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281FF6A-8B67-4123-B86C-61D9B813560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E4BDD83-0254-41A6-AF89-C74EF587F54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6222591-AD9F-4BB3-B76A-D186479693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B4B2C49-471B-4A56-9066-750E5281EAB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13AEB57-EB0C-4A88-898A-FFF6BF20B33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A6666EB-C1EF-439F-AEA8-BD77431012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F168596-AB91-48FE-98B0-5743018EC07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573DDD1-81E1-45C3-AA76-36886A4B8EC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299273AD-6251-4BF9-9BC5-7B7013980A5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CFD471A-BDD8-4C34-A5D2-D67AB3DBAE7C}"/>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0E1CB3E-C56C-4A60-BEA1-75B0F1A93BB8}"/>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AE87DBD5-1EF4-4AFC-8C21-2CA4500D6C42}"/>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CCF38C07-1C7F-47AA-809E-305CF649FD92}"/>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13B51800-D5BD-4B47-95C9-D265A3FDE996}"/>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5E6E2813-3262-4AAD-9D18-49679324F95A}"/>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97EF91C2-1238-487E-8622-C328A5C9831E}"/>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56CFFE2-0764-4DB7-A956-39878C7755DD}"/>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151EEAC-388F-4FE8-BEDB-B23850970309}"/>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B0044A52-600A-4935-8600-AC64D6844D93}"/>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858D8C-440D-4089-9CDF-5B9FB2791B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6D9985-E076-4B03-AB83-833C0844FE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87FB12-2F40-4073-AA25-332950FCC6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C4A939-1EEA-4541-864B-9DCFDF5BD6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991235-EABB-43FD-8F9E-D72D76CF5F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3" name="楕円 72">
          <a:extLst>
            <a:ext uri="{FF2B5EF4-FFF2-40B4-BE49-F238E27FC236}">
              <a16:creationId xmlns:a16="http://schemas.microsoft.com/office/drawing/2014/main" id="{5B95F980-7302-4ABD-B5C7-6FC410D46FA0}"/>
            </a:ext>
          </a:extLst>
        </xdr:cNvPr>
        <xdr:cNvSpPr/>
      </xdr:nvSpPr>
      <xdr:spPr>
        <a:xfrm>
          <a:off x="4584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52087</xdr:rowOff>
    </xdr:from>
    <xdr:ext cx="405111" cy="259045"/>
    <xdr:sp macro="" textlink="">
      <xdr:nvSpPr>
        <xdr:cNvPr id="74" name="【道路】&#10;有形固定資産減価償却率該当値テキスト">
          <a:extLst>
            <a:ext uri="{FF2B5EF4-FFF2-40B4-BE49-F238E27FC236}">
              <a16:creationId xmlns:a16="http://schemas.microsoft.com/office/drawing/2014/main" id="{0979E714-BCA8-435F-9008-A9433F516701}"/>
            </a:ext>
          </a:extLst>
        </xdr:cNvPr>
        <xdr:cNvSpPr txBox="1"/>
      </xdr:nvSpPr>
      <xdr:spPr>
        <a:xfrm>
          <a:off x="467360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164465</xdr:rowOff>
    </xdr:from>
    <xdr:to>
      <xdr:col>20</xdr:col>
      <xdr:colOff>38100</xdr:colOff>
      <xdr:row>37</xdr:row>
      <xdr:rowOff>94615</xdr:rowOff>
    </xdr:to>
    <xdr:sp macro="" textlink="">
      <xdr:nvSpPr>
        <xdr:cNvPr id="75" name="楕円 74">
          <a:extLst>
            <a:ext uri="{FF2B5EF4-FFF2-40B4-BE49-F238E27FC236}">
              <a16:creationId xmlns:a16="http://schemas.microsoft.com/office/drawing/2014/main" id="{5C83F733-ED35-4DFB-A257-D3BF201A5C5F}"/>
            </a:ext>
          </a:extLst>
        </xdr:cNvPr>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80010</xdr:rowOff>
    </xdr:to>
    <xdr:cxnSp macro="">
      <xdr:nvCxnSpPr>
        <xdr:cNvPr id="76" name="直線コネクタ 75">
          <a:extLst>
            <a:ext uri="{FF2B5EF4-FFF2-40B4-BE49-F238E27FC236}">
              <a16:creationId xmlns:a16="http://schemas.microsoft.com/office/drawing/2014/main" id="{5758A943-3C3F-4275-A03C-EEA8C095DE3E}"/>
            </a:ext>
          </a:extLst>
        </xdr:cNvPr>
        <xdr:cNvCxnSpPr/>
      </xdr:nvCxnSpPr>
      <xdr:spPr>
        <a:xfrm>
          <a:off x="3797300" y="63874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BCCEB0E7-8091-4818-B78E-567AE0DAB1C6}"/>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43815</xdr:rowOff>
    </xdr:to>
    <xdr:cxnSp macro="">
      <xdr:nvCxnSpPr>
        <xdr:cNvPr id="78" name="直線コネクタ 77">
          <a:extLst>
            <a:ext uri="{FF2B5EF4-FFF2-40B4-BE49-F238E27FC236}">
              <a16:creationId xmlns:a16="http://schemas.microsoft.com/office/drawing/2014/main" id="{D50E4CED-B2C3-4973-AE90-1AC8096B0C97}"/>
            </a:ext>
          </a:extLst>
        </xdr:cNvPr>
        <xdr:cNvCxnSpPr/>
      </xdr:nvCxnSpPr>
      <xdr:spPr>
        <a:xfrm>
          <a:off x="2908300" y="63779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a:extLst>
            <a:ext uri="{FF2B5EF4-FFF2-40B4-BE49-F238E27FC236}">
              <a16:creationId xmlns:a16="http://schemas.microsoft.com/office/drawing/2014/main" id="{3E3A1E06-7794-4EC9-826F-2002E2208B7D}"/>
            </a:ext>
          </a:extLst>
        </xdr:cNvPr>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3202685C-FE6C-49B7-8195-C218E39148D5}"/>
            </a:ext>
          </a:extLst>
        </xdr:cNvPr>
        <xdr:cNvCxnSpPr/>
      </xdr:nvCxnSpPr>
      <xdr:spPr>
        <a:xfrm>
          <a:off x="2019300" y="6358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95885</xdr:rowOff>
    </xdr:from>
    <xdr:to>
      <xdr:col>6</xdr:col>
      <xdr:colOff>38100</xdr:colOff>
      <xdr:row>37</xdr:row>
      <xdr:rowOff>26035</xdr:rowOff>
    </xdr:to>
    <xdr:sp macro="" textlink="">
      <xdr:nvSpPr>
        <xdr:cNvPr id="81" name="楕円 80">
          <a:extLst>
            <a:ext uri="{FF2B5EF4-FFF2-40B4-BE49-F238E27FC236}">
              <a16:creationId xmlns:a16="http://schemas.microsoft.com/office/drawing/2014/main" id="{3B7A9281-D0FB-4B8B-8CC9-9D78AC585878}"/>
            </a:ext>
          </a:extLst>
        </xdr:cNvPr>
        <xdr:cNvSpPr/>
      </xdr:nvSpPr>
      <xdr:spPr>
        <a:xfrm>
          <a:off x="1079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146685</xdr:rowOff>
    </xdr:from>
    <xdr:to>
      <xdr:col>10</xdr:col>
      <xdr:colOff>114300</xdr:colOff>
      <xdr:row>37</xdr:row>
      <xdr:rowOff>15240</xdr:rowOff>
    </xdr:to>
    <xdr:cxnSp macro="">
      <xdr:nvCxnSpPr>
        <xdr:cNvPr id="82" name="直線コネクタ 81">
          <a:extLst>
            <a:ext uri="{FF2B5EF4-FFF2-40B4-BE49-F238E27FC236}">
              <a16:creationId xmlns:a16="http://schemas.microsoft.com/office/drawing/2014/main" id="{85C59ABA-A38D-4EC9-946C-60898B880DBB}"/>
            </a:ext>
          </a:extLst>
        </xdr:cNvPr>
        <xdr:cNvCxnSpPr/>
      </xdr:nvCxnSpPr>
      <xdr:spPr>
        <a:xfrm>
          <a:off x="1130300" y="63188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7FE6CAF9-FB57-41F6-BA29-20237E12A826}"/>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DC092740-73ED-4D1F-815B-98C81F5E29FE}"/>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D879B13D-8EB0-4952-AE02-B437035347C6}"/>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D7737240-A04A-4EA3-887F-B7C82AA0393C}"/>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111142</xdr:rowOff>
    </xdr:from>
    <xdr:ext cx="405111" cy="259045"/>
    <xdr:sp macro="" textlink="">
      <xdr:nvSpPr>
        <xdr:cNvPr id="87" name="n_1mainValue【道路】&#10;有形固定資産減価償却率">
          <a:extLst>
            <a:ext uri="{FF2B5EF4-FFF2-40B4-BE49-F238E27FC236}">
              <a16:creationId xmlns:a16="http://schemas.microsoft.com/office/drawing/2014/main" id="{3DEA4065-97DB-4EE7-B2F2-5496A23CDFC8}"/>
            </a:ext>
          </a:extLst>
        </xdr:cNvPr>
        <xdr:cNvSpPr txBox="1"/>
      </xdr:nvSpPr>
      <xdr:spPr>
        <a:xfrm>
          <a:off x="3582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101617</xdr:rowOff>
    </xdr:from>
    <xdr:ext cx="405111" cy="259045"/>
    <xdr:sp macro="" textlink="">
      <xdr:nvSpPr>
        <xdr:cNvPr id="88" name="n_2mainValue【道路】&#10;有形固定資産減価償却率">
          <a:extLst>
            <a:ext uri="{FF2B5EF4-FFF2-40B4-BE49-F238E27FC236}">
              <a16:creationId xmlns:a16="http://schemas.microsoft.com/office/drawing/2014/main" id="{86761865-55C1-4447-82B5-C3DDF5C34897}"/>
            </a:ext>
          </a:extLst>
        </xdr:cNvPr>
        <xdr:cNvSpPr txBox="1"/>
      </xdr:nvSpPr>
      <xdr:spPr>
        <a:xfrm>
          <a:off x="2705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9" name="n_3mainValue【道路】&#10;有形固定資産減価償却率">
          <a:extLst>
            <a:ext uri="{FF2B5EF4-FFF2-40B4-BE49-F238E27FC236}">
              <a16:creationId xmlns:a16="http://schemas.microsoft.com/office/drawing/2014/main" id="{0476A524-CA08-41D3-BCFC-33BA3B75815F}"/>
            </a:ext>
          </a:extLst>
        </xdr:cNvPr>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42562</xdr:rowOff>
    </xdr:from>
    <xdr:ext cx="405111" cy="259045"/>
    <xdr:sp macro="" textlink="">
      <xdr:nvSpPr>
        <xdr:cNvPr id="90" name="n_4mainValue【道路】&#10;有形固定資産減価償却率">
          <a:extLst>
            <a:ext uri="{FF2B5EF4-FFF2-40B4-BE49-F238E27FC236}">
              <a16:creationId xmlns:a16="http://schemas.microsoft.com/office/drawing/2014/main" id="{A0955A76-E3E9-4685-80FB-38BB1513DB9C}"/>
            </a:ext>
          </a:extLst>
        </xdr:cNvPr>
        <xdr:cNvSpPr txBox="1"/>
      </xdr:nvSpPr>
      <xdr:spPr>
        <a:xfrm>
          <a:off x="927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316A804-ADA8-440A-BC35-CA397731DE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DC8E5EE-9D23-485F-8FE7-C67D9DFE11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968BCDC-E842-4525-AF29-C9E811EC20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C27EEFB-7EDB-47D7-A1B5-75150029C3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C4E07E0-DC4B-4839-9509-28D13CA67B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47BC76-6EA4-4C7E-A071-6616034703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761C349-C15E-4298-B46A-7AC8E2A395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41F55F1-1F4D-4317-B716-C129D3AB16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8E9EAAF-7085-4FB3-8C1A-8505E057706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6F66F8F-1FE8-445E-B50F-E8C112A0E1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7FC0198-04CD-4053-A3C8-FD28C9009B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9642BB9-DC03-4D8B-A2DB-4566ED7F798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4C4064D-067B-49C7-8657-5F883A068ED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57A0B83-70D8-4611-8AE5-2F2BA18BE0F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A84FC50-46A4-431F-BDFC-9FD3CACCF0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1572B3E-8881-4536-9721-80D12FF7E8D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F80A85-FE1E-4FF7-895F-F7A9A9FBEE4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2AD0DF4-B067-48FA-8DD2-DFC195224F9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997F8DD-B464-480D-A32A-D4D1C92EEEC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21DF921-DB6A-4105-BBA9-256AE7FE364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67B3DBF-FE6D-407C-AB3D-1BFF011E1F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1C4D850-9C3A-4151-844D-1CD273C8CD4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01E9EA6-B35C-4718-B30E-1ACCD463D0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37183491-94F1-4255-B475-755F439DB762}"/>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D3BC4E4-F65D-4E5B-BBD5-E6462BF6A8F1}"/>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C7996D05-E87D-4518-AC84-25FACCF4E04D}"/>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37B6E2CE-514B-4557-8241-578035E349D5}"/>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71F33C60-55AF-400C-9466-1838B95AEEA5}"/>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236F3103-8E49-455D-98C6-D4D912225399}"/>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9E7A521E-8FB3-4750-8FB5-E14867CA31BE}"/>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6219C4E8-12A6-46A8-810B-BF08CB3DCEC2}"/>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D625839E-B84F-4361-A830-9DE50041A6D8}"/>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C0EE486D-44F5-40DA-87ED-0C536BA507FB}"/>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5E6E4168-AB5D-4125-A81B-90E2D0BC8BB8}"/>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8199EF6-161A-4405-AD19-191A22BBCB3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09226F-24B9-4B9F-8A11-136F1EEC03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EA2002-8829-41F1-A272-0A7B3E66E48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E1F45A-D99F-424F-9311-AE20FFC7197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3C3FF49-8193-4BC7-A8CC-358A00B005E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88894</xdr:rowOff>
    </xdr:from>
    <xdr:to>
      <xdr:col>55</xdr:col>
      <xdr:colOff>50800</xdr:colOff>
      <xdr:row>41</xdr:row>
      <xdr:rowOff>19044</xdr:rowOff>
    </xdr:to>
    <xdr:sp macro="" textlink="">
      <xdr:nvSpPr>
        <xdr:cNvPr id="130" name="楕円 129">
          <a:extLst>
            <a:ext uri="{FF2B5EF4-FFF2-40B4-BE49-F238E27FC236}">
              <a16:creationId xmlns:a16="http://schemas.microsoft.com/office/drawing/2014/main" id="{84E9F0B6-11E2-4471-9090-7F3F35E7C0F6}"/>
            </a:ext>
          </a:extLst>
        </xdr:cNvPr>
        <xdr:cNvSpPr/>
      </xdr:nvSpPr>
      <xdr:spPr>
        <a:xfrm>
          <a:off x="10426700" y="69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67321</xdr:rowOff>
    </xdr:from>
    <xdr:ext cx="534377" cy="259045"/>
    <xdr:sp macro="" textlink="">
      <xdr:nvSpPr>
        <xdr:cNvPr id="131" name="【道路】&#10;一人当たり延長該当値テキスト">
          <a:extLst>
            <a:ext uri="{FF2B5EF4-FFF2-40B4-BE49-F238E27FC236}">
              <a16:creationId xmlns:a16="http://schemas.microsoft.com/office/drawing/2014/main" id="{F2BC0324-72F4-495F-AE9F-80169C6494FA}"/>
            </a:ext>
          </a:extLst>
        </xdr:cNvPr>
        <xdr:cNvSpPr txBox="1"/>
      </xdr:nvSpPr>
      <xdr:spPr>
        <a:xfrm>
          <a:off x="10515600" y="69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91846</xdr:rowOff>
    </xdr:from>
    <xdr:to>
      <xdr:col>50</xdr:col>
      <xdr:colOff>165100</xdr:colOff>
      <xdr:row>41</xdr:row>
      <xdr:rowOff>21996</xdr:rowOff>
    </xdr:to>
    <xdr:sp macro="" textlink="">
      <xdr:nvSpPr>
        <xdr:cNvPr id="132" name="楕円 131">
          <a:extLst>
            <a:ext uri="{FF2B5EF4-FFF2-40B4-BE49-F238E27FC236}">
              <a16:creationId xmlns:a16="http://schemas.microsoft.com/office/drawing/2014/main" id="{A914A148-DEF1-43B3-9C67-A5A4713E2CA3}"/>
            </a:ext>
          </a:extLst>
        </xdr:cNvPr>
        <xdr:cNvSpPr/>
      </xdr:nvSpPr>
      <xdr:spPr>
        <a:xfrm>
          <a:off x="9588500" y="69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139694</xdr:rowOff>
    </xdr:from>
    <xdr:to>
      <xdr:col>55</xdr:col>
      <xdr:colOff>0</xdr:colOff>
      <xdr:row>40</xdr:row>
      <xdr:rowOff>142646</xdr:rowOff>
    </xdr:to>
    <xdr:cxnSp macro="">
      <xdr:nvCxnSpPr>
        <xdr:cNvPr id="133" name="直線コネクタ 132">
          <a:extLst>
            <a:ext uri="{FF2B5EF4-FFF2-40B4-BE49-F238E27FC236}">
              <a16:creationId xmlns:a16="http://schemas.microsoft.com/office/drawing/2014/main" id="{586B16D8-7EC1-4367-9141-48A11C9501B9}"/>
            </a:ext>
          </a:extLst>
        </xdr:cNvPr>
        <xdr:cNvCxnSpPr/>
      </xdr:nvCxnSpPr>
      <xdr:spPr>
        <a:xfrm flipV="1">
          <a:off x="9639300" y="6997694"/>
          <a:ext cx="8382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94894</xdr:rowOff>
    </xdr:from>
    <xdr:to>
      <xdr:col>46</xdr:col>
      <xdr:colOff>38100</xdr:colOff>
      <xdr:row>41</xdr:row>
      <xdr:rowOff>25044</xdr:rowOff>
    </xdr:to>
    <xdr:sp macro="" textlink="">
      <xdr:nvSpPr>
        <xdr:cNvPr id="134" name="楕円 133">
          <a:extLst>
            <a:ext uri="{FF2B5EF4-FFF2-40B4-BE49-F238E27FC236}">
              <a16:creationId xmlns:a16="http://schemas.microsoft.com/office/drawing/2014/main" id="{7A0E75CE-F996-4B19-B5AC-301F48C341C5}"/>
            </a:ext>
          </a:extLst>
        </xdr:cNvPr>
        <xdr:cNvSpPr/>
      </xdr:nvSpPr>
      <xdr:spPr>
        <a:xfrm>
          <a:off x="8699500" y="69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142646</xdr:rowOff>
    </xdr:from>
    <xdr:to>
      <xdr:col>50</xdr:col>
      <xdr:colOff>114300</xdr:colOff>
      <xdr:row>40</xdr:row>
      <xdr:rowOff>145694</xdr:rowOff>
    </xdr:to>
    <xdr:cxnSp macro="">
      <xdr:nvCxnSpPr>
        <xdr:cNvPr id="135" name="直線コネクタ 134">
          <a:extLst>
            <a:ext uri="{FF2B5EF4-FFF2-40B4-BE49-F238E27FC236}">
              <a16:creationId xmlns:a16="http://schemas.microsoft.com/office/drawing/2014/main" id="{F04CB8DE-C260-42CD-9273-F45C209D448C}"/>
            </a:ext>
          </a:extLst>
        </xdr:cNvPr>
        <xdr:cNvCxnSpPr/>
      </xdr:nvCxnSpPr>
      <xdr:spPr>
        <a:xfrm flipV="1">
          <a:off x="8750300" y="70006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98799</xdr:rowOff>
    </xdr:from>
    <xdr:to>
      <xdr:col>41</xdr:col>
      <xdr:colOff>101600</xdr:colOff>
      <xdr:row>41</xdr:row>
      <xdr:rowOff>28949</xdr:rowOff>
    </xdr:to>
    <xdr:sp macro="" textlink="">
      <xdr:nvSpPr>
        <xdr:cNvPr id="136" name="楕円 135">
          <a:extLst>
            <a:ext uri="{FF2B5EF4-FFF2-40B4-BE49-F238E27FC236}">
              <a16:creationId xmlns:a16="http://schemas.microsoft.com/office/drawing/2014/main" id="{78CBADF2-01EF-4C9A-9F1A-384F28A21EFE}"/>
            </a:ext>
          </a:extLst>
        </xdr:cNvPr>
        <xdr:cNvSpPr/>
      </xdr:nvSpPr>
      <xdr:spPr>
        <a:xfrm>
          <a:off x="7810500" y="69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145694</xdr:rowOff>
    </xdr:from>
    <xdr:to>
      <xdr:col>45</xdr:col>
      <xdr:colOff>177800</xdr:colOff>
      <xdr:row>40</xdr:row>
      <xdr:rowOff>149599</xdr:rowOff>
    </xdr:to>
    <xdr:cxnSp macro="">
      <xdr:nvCxnSpPr>
        <xdr:cNvPr id="137" name="直線コネクタ 136">
          <a:extLst>
            <a:ext uri="{FF2B5EF4-FFF2-40B4-BE49-F238E27FC236}">
              <a16:creationId xmlns:a16="http://schemas.microsoft.com/office/drawing/2014/main" id="{91493C80-4EF4-4F6C-BEFE-DB278C9492BD}"/>
            </a:ext>
          </a:extLst>
        </xdr:cNvPr>
        <xdr:cNvCxnSpPr/>
      </xdr:nvCxnSpPr>
      <xdr:spPr>
        <a:xfrm flipV="1">
          <a:off x="7861300" y="7003694"/>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101981</xdr:rowOff>
    </xdr:from>
    <xdr:to>
      <xdr:col>36</xdr:col>
      <xdr:colOff>165100</xdr:colOff>
      <xdr:row>41</xdr:row>
      <xdr:rowOff>32131</xdr:rowOff>
    </xdr:to>
    <xdr:sp macro="" textlink="">
      <xdr:nvSpPr>
        <xdr:cNvPr id="138" name="楕円 137">
          <a:extLst>
            <a:ext uri="{FF2B5EF4-FFF2-40B4-BE49-F238E27FC236}">
              <a16:creationId xmlns:a16="http://schemas.microsoft.com/office/drawing/2014/main" id="{735B34E8-E468-4A7E-A4DC-9C1E3C5B1045}"/>
            </a:ext>
          </a:extLst>
        </xdr:cNvPr>
        <xdr:cNvSpPr/>
      </xdr:nvSpPr>
      <xdr:spPr>
        <a:xfrm>
          <a:off x="6921500" y="69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149599</xdr:rowOff>
    </xdr:from>
    <xdr:to>
      <xdr:col>41</xdr:col>
      <xdr:colOff>50800</xdr:colOff>
      <xdr:row>40</xdr:row>
      <xdr:rowOff>152781</xdr:rowOff>
    </xdr:to>
    <xdr:cxnSp macro="">
      <xdr:nvCxnSpPr>
        <xdr:cNvPr id="139" name="直線コネクタ 138">
          <a:extLst>
            <a:ext uri="{FF2B5EF4-FFF2-40B4-BE49-F238E27FC236}">
              <a16:creationId xmlns:a16="http://schemas.microsoft.com/office/drawing/2014/main" id="{8CE66A83-AD8A-41D0-B5EC-FF9BBC28DA82}"/>
            </a:ext>
          </a:extLst>
        </xdr:cNvPr>
        <xdr:cNvCxnSpPr/>
      </xdr:nvCxnSpPr>
      <xdr:spPr>
        <a:xfrm flipV="1">
          <a:off x="6972300" y="7007599"/>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15E65B8C-9600-48BC-8F0F-E31BBBF17F66}"/>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493437E3-4DFE-42F2-9556-197A8EF8A066}"/>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D0910FDF-8E70-46CB-969B-51F63BEBC21D}"/>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A4943976-BB2A-467C-9DD7-D6A17342D333}"/>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13123</xdr:rowOff>
    </xdr:from>
    <xdr:ext cx="534377" cy="259045"/>
    <xdr:sp macro="" textlink="">
      <xdr:nvSpPr>
        <xdr:cNvPr id="144" name="n_1mainValue【道路】&#10;一人当たり延長">
          <a:extLst>
            <a:ext uri="{FF2B5EF4-FFF2-40B4-BE49-F238E27FC236}">
              <a16:creationId xmlns:a16="http://schemas.microsoft.com/office/drawing/2014/main" id="{097F5D34-59E2-40E9-AE18-1784710B913F}"/>
            </a:ext>
          </a:extLst>
        </xdr:cNvPr>
        <xdr:cNvSpPr txBox="1"/>
      </xdr:nvSpPr>
      <xdr:spPr>
        <a:xfrm>
          <a:off x="9359411" y="704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16171</xdr:rowOff>
    </xdr:from>
    <xdr:ext cx="534377" cy="259045"/>
    <xdr:sp macro="" textlink="">
      <xdr:nvSpPr>
        <xdr:cNvPr id="145" name="n_2mainValue【道路】&#10;一人当たり延長">
          <a:extLst>
            <a:ext uri="{FF2B5EF4-FFF2-40B4-BE49-F238E27FC236}">
              <a16:creationId xmlns:a16="http://schemas.microsoft.com/office/drawing/2014/main" id="{76985505-AD0A-41F5-921D-6D72FE4CA49D}"/>
            </a:ext>
          </a:extLst>
        </xdr:cNvPr>
        <xdr:cNvSpPr txBox="1"/>
      </xdr:nvSpPr>
      <xdr:spPr>
        <a:xfrm>
          <a:off x="8483111" y="704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20076</xdr:rowOff>
    </xdr:from>
    <xdr:ext cx="534377" cy="259045"/>
    <xdr:sp macro="" textlink="">
      <xdr:nvSpPr>
        <xdr:cNvPr id="146" name="n_3mainValue【道路】&#10;一人当たり延長">
          <a:extLst>
            <a:ext uri="{FF2B5EF4-FFF2-40B4-BE49-F238E27FC236}">
              <a16:creationId xmlns:a16="http://schemas.microsoft.com/office/drawing/2014/main" id="{D4945973-79F7-434C-93F0-04CCF1D29E33}"/>
            </a:ext>
          </a:extLst>
        </xdr:cNvPr>
        <xdr:cNvSpPr txBox="1"/>
      </xdr:nvSpPr>
      <xdr:spPr>
        <a:xfrm>
          <a:off x="7594111" y="704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23258</xdr:rowOff>
    </xdr:from>
    <xdr:ext cx="534377" cy="259045"/>
    <xdr:sp macro="" textlink="">
      <xdr:nvSpPr>
        <xdr:cNvPr id="147" name="n_4mainValue【道路】&#10;一人当たり延長">
          <a:extLst>
            <a:ext uri="{FF2B5EF4-FFF2-40B4-BE49-F238E27FC236}">
              <a16:creationId xmlns:a16="http://schemas.microsoft.com/office/drawing/2014/main" id="{BA36E695-E4F7-46EB-9ACF-BDA34C2013D2}"/>
            </a:ext>
          </a:extLst>
        </xdr:cNvPr>
        <xdr:cNvSpPr txBox="1"/>
      </xdr:nvSpPr>
      <xdr:spPr>
        <a:xfrm>
          <a:off x="6705111" y="70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2B8D382-2FF7-41C4-97A9-954AC08C19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7775AA2-E83A-45F3-A31D-AF2FF2DFAD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42F99B5-988B-4384-86F5-2F023D02FA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079127B-94F5-4575-9A4E-AFE34AE41A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C98FA56-CCD8-4D0F-9D52-5749E6F5CE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8C33A76-447C-4DF6-9BA8-2EFBB27059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E077A00-7FE0-4EE0-97CE-FCC47BD6DB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953F794-231F-4BDC-B27C-BD2562DDFC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E901871-6AB2-4BEF-993E-AF8638517C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562A39E-E8AF-4A1B-B9F3-28F23F6889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D82A7FC-0390-4959-9FFA-2ED39CB4E5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1B4B88D-7926-49E2-AC3A-C766AB1E37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6080DBB-4B0F-4CDC-959B-B03220C50FB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725CE9C-A169-45DF-9BAA-08F9C2A5CF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B8D640D-E8DA-44E9-96C2-D0D47954FC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A1D155E-B0F4-4CC7-86F8-2AC6DA404EF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6462B48-F5DB-4E6A-8B01-64749AFA709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25C717F-40CC-40F8-B1A5-1B72C6A3940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6B15649-DE17-48B4-9D2E-7CC60F63D3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97BDE8D-8F19-4D45-925B-7D9049599A4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35C18C9-889D-461A-AE68-67A477B23A1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5E3308B-65D8-40FA-83DA-1F503C4AFED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19E09C0-7014-45B6-8FC6-FB0E6874A14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A27AF11-254E-422B-A596-AD1ABC054A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883711B-8B45-4FD2-8099-9D7230CCC9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9C88FA53-925B-4264-B4C3-1F7A85CA7971}"/>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7181AFB-4126-4A34-A7B1-DB73ACCEBD71}"/>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B4BD489D-2806-4C41-80EB-69B7C4CB0BB5}"/>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172ED32-1661-4B30-B1EE-981DD2AA4398}"/>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9FB8AE9-F5FD-41CD-893A-50B7F16D6B66}"/>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3F9334F-23C1-4867-AFCA-EC03D053249B}"/>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BCB17E7B-6FBF-4389-B8D9-43A2B64EE5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15CFEE2C-06C4-4F51-A59A-6CF932BC47CD}"/>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933C386B-6832-424B-92C2-DE398F44B5FC}"/>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63BDEDA5-F4AD-40ED-A451-18DF0BA7AE1A}"/>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40969214-729F-4BDB-B65A-BCC2A400797E}"/>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B703183-045F-423E-9ED2-53CA5D38B34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348E8B-30C4-4DC5-8301-951A6316C6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0BFDC4-99EB-49DB-AA3E-10791020A2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7D631CB-7FEA-408C-ADB9-33CF18CDDA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8EF11EF-0BB5-46CB-B940-AD86A1912E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117384</xdr:rowOff>
    </xdr:from>
    <xdr:to>
      <xdr:col>24</xdr:col>
      <xdr:colOff>114300</xdr:colOff>
      <xdr:row>58</xdr:row>
      <xdr:rowOff>47534</xdr:rowOff>
    </xdr:to>
    <xdr:sp macro="" textlink="">
      <xdr:nvSpPr>
        <xdr:cNvPr id="189" name="楕円 188">
          <a:extLst>
            <a:ext uri="{FF2B5EF4-FFF2-40B4-BE49-F238E27FC236}">
              <a16:creationId xmlns:a16="http://schemas.microsoft.com/office/drawing/2014/main" id="{D8FAEB63-20C9-41D7-9BD2-8E6DF7C03EB7}"/>
            </a:ext>
          </a:extLst>
        </xdr:cNvPr>
        <xdr:cNvSpPr/>
      </xdr:nvSpPr>
      <xdr:spPr>
        <a:xfrm>
          <a:off x="45847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140261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3DBA587-C047-4448-872B-28DBD5D5E6C0}"/>
            </a:ext>
          </a:extLst>
        </xdr:cNvPr>
        <xdr:cNvSpPr txBox="1"/>
      </xdr:nvSpPr>
      <xdr:spPr>
        <a:xfrm>
          <a:off x="4673600" y="974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122283</xdr:rowOff>
    </xdr:from>
    <xdr:to>
      <xdr:col>20</xdr:col>
      <xdr:colOff>38100</xdr:colOff>
      <xdr:row>58</xdr:row>
      <xdr:rowOff>52433</xdr:rowOff>
    </xdr:to>
    <xdr:sp macro="" textlink="">
      <xdr:nvSpPr>
        <xdr:cNvPr id="191" name="楕円 190">
          <a:extLst>
            <a:ext uri="{FF2B5EF4-FFF2-40B4-BE49-F238E27FC236}">
              <a16:creationId xmlns:a16="http://schemas.microsoft.com/office/drawing/2014/main" id="{3A40369D-540A-48BB-8FCC-91E9DCBFEF8B}"/>
            </a:ext>
          </a:extLst>
        </xdr:cNvPr>
        <xdr:cNvSpPr/>
      </xdr:nvSpPr>
      <xdr:spPr>
        <a:xfrm>
          <a:off x="3746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168184</xdr:rowOff>
    </xdr:from>
    <xdr:to>
      <xdr:col>24</xdr:col>
      <xdr:colOff>63500</xdr:colOff>
      <xdr:row>58</xdr:row>
      <xdr:rowOff>1633</xdr:rowOff>
    </xdr:to>
    <xdr:cxnSp macro="">
      <xdr:nvCxnSpPr>
        <xdr:cNvPr id="192" name="直線コネクタ 191">
          <a:extLst>
            <a:ext uri="{FF2B5EF4-FFF2-40B4-BE49-F238E27FC236}">
              <a16:creationId xmlns:a16="http://schemas.microsoft.com/office/drawing/2014/main" id="{2CF3C5F7-EDDB-4472-942B-096B566E65B4}"/>
            </a:ext>
          </a:extLst>
        </xdr:cNvPr>
        <xdr:cNvCxnSpPr/>
      </xdr:nvCxnSpPr>
      <xdr:spPr>
        <a:xfrm flipV="1">
          <a:off x="3797300" y="994083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171269</xdr:rowOff>
    </xdr:from>
    <xdr:to>
      <xdr:col>15</xdr:col>
      <xdr:colOff>101600</xdr:colOff>
      <xdr:row>58</xdr:row>
      <xdr:rowOff>101419</xdr:rowOff>
    </xdr:to>
    <xdr:sp macro="" textlink="">
      <xdr:nvSpPr>
        <xdr:cNvPr id="193" name="楕円 192">
          <a:extLst>
            <a:ext uri="{FF2B5EF4-FFF2-40B4-BE49-F238E27FC236}">
              <a16:creationId xmlns:a16="http://schemas.microsoft.com/office/drawing/2014/main" id="{867EC338-1DB8-4A87-AE5D-EC47BBB89F04}"/>
            </a:ext>
          </a:extLst>
        </xdr:cNvPr>
        <xdr:cNvSpPr/>
      </xdr:nvSpPr>
      <xdr:spPr>
        <a:xfrm>
          <a:off x="2857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1633</xdr:rowOff>
    </xdr:from>
    <xdr:to>
      <xdr:col>19</xdr:col>
      <xdr:colOff>177800</xdr:colOff>
      <xdr:row>58</xdr:row>
      <xdr:rowOff>50619</xdr:rowOff>
    </xdr:to>
    <xdr:cxnSp macro="">
      <xdr:nvCxnSpPr>
        <xdr:cNvPr id="194" name="直線コネクタ 193">
          <a:extLst>
            <a:ext uri="{FF2B5EF4-FFF2-40B4-BE49-F238E27FC236}">
              <a16:creationId xmlns:a16="http://schemas.microsoft.com/office/drawing/2014/main" id="{D43DC9F5-1EC5-442A-A6ED-629286A7CAF5}"/>
            </a:ext>
          </a:extLst>
        </xdr:cNvPr>
        <xdr:cNvCxnSpPr/>
      </xdr:nvCxnSpPr>
      <xdr:spPr>
        <a:xfrm flipV="1">
          <a:off x="2908300" y="99457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95" name="楕円 194">
          <a:extLst>
            <a:ext uri="{FF2B5EF4-FFF2-40B4-BE49-F238E27FC236}">
              <a16:creationId xmlns:a16="http://schemas.microsoft.com/office/drawing/2014/main" id="{1B34C2C6-D69E-4596-9A70-A47E15CAF41F}"/>
            </a:ext>
          </a:extLst>
        </xdr:cNvPr>
        <xdr:cNvSpPr/>
      </xdr:nvSpPr>
      <xdr:spPr>
        <a:xfrm>
          <a:off x="1968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50619</xdr:rowOff>
    </xdr:from>
    <xdr:to>
      <xdr:col>15</xdr:col>
      <xdr:colOff>50800</xdr:colOff>
      <xdr:row>58</xdr:row>
      <xdr:rowOff>114300</xdr:rowOff>
    </xdr:to>
    <xdr:cxnSp macro="">
      <xdr:nvCxnSpPr>
        <xdr:cNvPr id="196" name="直線コネクタ 195">
          <a:extLst>
            <a:ext uri="{FF2B5EF4-FFF2-40B4-BE49-F238E27FC236}">
              <a16:creationId xmlns:a16="http://schemas.microsoft.com/office/drawing/2014/main" id="{48BFF9D9-1F13-4A17-BBE3-BE7DB119DA4D}"/>
            </a:ext>
          </a:extLst>
        </xdr:cNvPr>
        <xdr:cNvCxnSpPr/>
      </xdr:nvCxnSpPr>
      <xdr:spPr>
        <a:xfrm flipV="1">
          <a:off x="2019300" y="999471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32476</xdr:rowOff>
    </xdr:from>
    <xdr:to>
      <xdr:col>6</xdr:col>
      <xdr:colOff>38100</xdr:colOff>
      <xdr:row>58</xdr:row>
      <xdr:rowOff>134076</xdr:rowOff>
    </xdr:to>
    <xdr:sp macro="" textlink="">
      <xdr:nvSpPr>
        <xdr:cNvPr id="197" name="楕円 196">
          <a:extLst>
            <a:ext uri="{FF2B5EF4-FFF2-40B4-BE49-F238E27FC236}">
              <a16:creationId xmlns:a16="http://schemas.microsoft.com/office/drawing/2014/main" id="{4A8485BE-A6E7-47B2-A55D-A83D6DB5EA67}"/>
            </a:ext>
          </a:extLst>
        </xdr:cNvPr>
        <xdr:cNvSpPr/>
      </xdr:nvSpPr>
      <xdr:spPr>
        <a:xfrm>
          <a:off x="1079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83276</xdr:rowOff>
    </xdr:from>
    <xdr:to>
      <xdr:col>10</xdr:col>
      <xdr:colOff>114300</xdr:colOff>
      <xdr:row>58</xdr:row>
      <xdr:rowOff>114300</xdr:rowOff>
    </xdr:to>
    <xdr:cxnSp macro="">
      <xdr:nvCxnSpPr>
        <xdr:cNvPr id="198" name="直線コネクタ 197">
          <a:extLst>
            <a:ext uri="{FF2B5EF4-FFF2-40B4-BE49-F238E27FC236}">
              <a16:creationId xmlns:a16="http://schemas.microsoft.com/office/drawing/2014/main" id="{67974D25-4617-4A77-939C-0092A222C9D8}"/>
            </a:ext>
          </a:extLst>
        </xdr:cNvPr>
        <xdr:cNvCxnSpPr/>
      </xdr:nvCxnSpPr>
      <xdr:spPr>
        <a:xfrm>
          <a:off x="1130300" y="100273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584C3C6-1B97-4D17-AC3C-0FB35B9A508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A2B42FD-7A11-41B9-A3B3-EBCC714E6C0E}"/>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B47246F-1827-4052-A781-259C9409280F}"/>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CF6398B-39DE-454D-8086-46968AF92316}"/>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68960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D109F88-72AA-40C9-BE93-5CDF91B13944}"/>
            </a:ext>
          </a:extLst>
        </xdr:cNvPr>
        <xdr:cNvSpPr txBox="1"/>
      </xdr:nvSpPr>
      <xdr:spPr>
        <a:xfrm>
          <a:off x="35820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117946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A9A66D7-C70A-4287-AFD0-75BF4FD9E4E9}"/>
            </a:ext>
          </a:extLst>
        </xdr:cNvPr>
        <xdr:cNvSpPr txBox="1"/>
      </xdr:nvSpPr>
      <xdr:spPr>
        <a:xfrm>
          <a:off x="2705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CD2A22A-F58B-4B46-BC59-B129DC871CDD}"/>
            </a:ext>
          </a:extLst>
        </xdr:cNvPr>
        <xdr:cNvSpPr txBox="1"/>
      </xdr:nvSpPr>
      <xdr:spPr>
        <a:xfrm>
          <a:off x="1816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150603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D6ADEE7-EC77-41B0-959E-BFCF406D9E2D}"/>
            </a:ext>
          </a:extLst>
        </xdr:cNvPr>
        <xdr:cNvSpPr txBox="1"/>
      </xdr:nvSpPr>
      <xdr:spPr>
        <a:xfrm>
          <a:off x="927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AB2B05F-9948-4D35-BD62-27307FEE13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EEA2186-220B-4DE5-86AE-56E174CF07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6C39815-4D0D-4D86-87B0-7C0A6FC6EF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2453C1F-D102-430C-94DE-045A6359FC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426FA58-1360-4A64-82C2-23B7200954B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B04F985-CFB0-4F6A-8E4C-E643053800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0CAD410-340A-4712-A99B-214FFF24446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515B626-424A-4202-BC3D-2A8BCE2679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A771E57-AED5-48B0-B2DE-17560D08B1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94D72FB-7467-42DF-B824-8954CC593A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A38649F-579E-4056-9C61-4A9BA44B4C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90CFC34-3458-422C-B496-F4A1BD174D3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47F0924-09B5-465F-AE30-23E40542C69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01F095A-B87D-42F5-9924-78CA31CB45A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CD0AD05-A47C-46B0-B6D4-3DB5E6C965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6E9C999-0511-4302-822C-5DBFB8EC62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4ECEB65-F821-434B-925C-B55F392209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9B22228-3882-42BC-B761-CC7DD011F87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10ADE72-E276-48E8-91FA-347EBFAE0C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CA45497-0A4E-4CE1-8327-9F672EF3450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B2002B7-8B14-4903-A2A5-97F579A56B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CD48B3C-58D0-4249-BE6F-C9579D36126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0B8AC13-DACA-42CC-BB6F-7D623BA2E8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1015DFAD-6313-4280-912F-EB0610E5703D}"/>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D68B63D-09EE-49CD-BC32-3E58815E389C}"/>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336DAEFF-0D08-4F30-B763-80E6A405F43F}"/>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D439F4B-4D1E-4A24-8683-32CF8465666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B74AA401-8C7D-4C5B-AD29-A4D9943BB6BD}"/>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CF9584C-96CB-4272-B5BB-07EAB557BCE7}"/>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7877C4B1-3425-4874-8F10-16C8406546E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EFC400C0-85CB-4FC7-ACC7-52741EF73C1C}"/>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34756E68-253B-4F33-A164-C47092EDC68E}"/>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CA12F3CE-70AE-49F8-899C-2024A4E6CE2A}"/>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6E70962D-2812-4145-9FDB-E7C29CDE04A6}"/>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D63E5E5-80F1-4C73-95EF-CC6D6E8FEF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5AE171-6F30-42A1-801D-85547E386C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9E820CB-7B3B-4803-A61D-245217B3DF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880169D-4957-4210-9DBF-2553A33D20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FFDA99-D282-4311-95D9-83B98DD5F0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11618</xdr:rowOff>
    </xdr:from>
    <xdr:to>
      <xdr:col>55</xdr:col>
      <xdr:colOff>50800</xdr:colOff>
      <xdr:row>64</xdr:row>
      <xdr:rowOff>113218</xdr:rowOff>
    </xdr:to>
    <xdr:sp macro="" textlink="">
      <xdr:nvSpPr>
        <xdr:cNvPr id="246" name="楕円 245">
          <a:extLst>
            <a:ext uri="{FF2B5EF4-FFF2-40B4-BE49-F238E27FC236}">
              <a16:creationId xmlns:a16="http://schemas.microsoft.com/office/drawing/2014/main" id="{DAA27EB3-6A56-4E51-8899-600F0D7DCFF0}"/>
            </a:ext>
          </a:extLst>
        </xdr:cNvPr>
        <xdr:cNvSpPr/>
      </xdr:nvSpPr>
      <xdr:spPr>
        <a:xfrm>
          <a:off x="10426700" y="109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97995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6622D03-4E9B-4525-97E4-A8FF91721BB5}"/>
            </a:ext>
          </a:extLst>
        </xdr:cNvPr>
        <xdr:cNvSpPr txBox="1"/>
      </xdr:nvSpPr>
      <xdr:spPr>
        <a:xfrm>
          <a:off x="10515600" y="1089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12731</xdr:rowOff>
    </xdr:from>
    <xdr:to>
      <xdr:col>50</xdr:col>
      <xdr:colOff>165100</xdr:colOff>
      <xdr:row>64</xdr:row>
      <xdr:rowOff>114331</xdr:rowOff>
    </xdr:to>
    <xdr:sp macro="" textlink="">
      <xdr:nvSpPr>
        <xdr:cNvPr id="248" name="楕円 247">
          <a:extLst>
            <a:ext uri="{FF2B5EF4-FFF2-40B4-BE49-F238E27FC236}">
              <a16:creationId xmlns:a16="http://schemas.microsoft.com/office/drawing/2014/main" id="{F53E238D-0C4D-4156-A24D-40B06578FCB9}"/>
            </a:ext>
          </a:extLst>
        </xdr:cNvPr>
        <xdr:cNvSpPr/>
      </xdr:nvSpPr>
      <xdr:spPr>
        <a:xfrm>
          <a:off x="9588500" y="109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62418</xdr:rowOff>
    </xdr:from>
    <xdr:to>
      <xdr:col>55</xdr:col>
      <xdr:colOff>0</xdr:colOff>
      <xdr:row>64</xdr:row>
      <xdr:rowOff>63531</xdr:rowOff>
    </xdr:to>
    <xdr:cxnSp macro="">
      <xdr:nvCxnSpPr>
        <xdr:cNvPr id="249" name="直線コネクタ 248">
          <a:extLst>
            <a:ext uri="{FF2B5EF4-FFF2-40B4-BE49-F238E27FC236}">
              <a16:creationId xmlns:a16="http://schemas.microsoft.com/office/drawing/2014/main" id="{8EC1FFFB-DED3-4C35-898F-2747C57EDCE5}"/>
            </a:ext>
          </a:extLst>
        </xdr:cNvPr>
        <xdr:cNvCxnSpPr/>
      </xdr:nvCxnSpPr>
      <xdr:spPr>
        <a:xfrm flipV="1">
          <a:off x="9639300" y="11035218"/>
          <a:ext cx="8382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14782</xdr:rowOff>
    </xdr:from>
    <xdr:to>
      <xdr:col>46</xdr:col>
      <xdr:colOff>38100</xdr:colOff>
      <xdr:row>64</xdr:row>
      <xdr:rowOff>116382</xdr:rowOff>
    </xdr:to>
    <xdr:sp macro="" textlink="">
      <xdr:nvSpPr>
        <xdr:cNvPr id="250" name="楕円 249">
          <a:extLst>
            <a:ext uri="{FF2B5EF4-FFF2-40B4-BE49-F238E27FC236}">
              <a16:creationId xmlns:a16="http://schemas.microsoft.com/office/drawing/2014/main" id="{FA6D9251-EE89-4994-BDA6-7CBB64E2A449}"/>
            </a:ext>
          </a:extLst>
        </xdr:cNvPr>
        <xdr:cNvSpPr/>
      </xdr:nvSpPr>
      <xdr:spPr>
        <a:xfrm>
          <a:off x="8699500" y="109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63531</xdr:rowOff>
    </xdr:from>
    <xdr:to>
      <xdr:col>50</xdr:col>
      <xdr:colOff>114300</xdr:colOff>
      <xdr:row>64</xdr:row>
      <xdr:rowOff>65582</xdr:rowOff>
    </xdr:to>
    <xdr:cxnSp macro="">
      <xdr:nvCxnSpPr>
        <xdr:cNvPr id="251" name="直線コネクタ 250">
          <a:extLst>
            <a:ext uri="{FF2B5EF4-FFF2-40B4-BE49-F238E27FC236}">
              <a16:creationId xmlns:a16="http://schemas.microsoft.com/office/drawing/2014/main" id="{5FA30EA9-F002-4404-8926-0CA63C017E29}"/>
            </a:ext>
          </a:extLst>
        </xdr:cNvPr>
        <xdr:cNvCxnSpPr/>
      </xdr:nvCxnSpPr>
      <xdr:spPr>
        <a:xfrm flipV="1">
          <a:off x="8750300" y="11036331"/>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16574</xdr:rowOff>
    </xdr:from>
    <xdr:to>
      <xdr:col>41</xdr:col>
      <xdr:colOff>101600</xdr:colOff>
      <xdr:row>64</xdr:row>
      <xdr:rowOff>118174</xdr:rowOff>
    </xdr:to>
    <xdr:sp macro="" textlink="">
      <xdr:nvSpPr>
        <xdr:cNvPr id="252" name="楕円 251">
          <a:extLst>
            <a:ext uri="{FF2B5EF4-FFF2-40B4-BE49-F238E27FC236}">
              <a16:creationId xmlns:a16="http://schemas.microsoft.com/office/drawing/2014/main" id="{42CDC3ED-5FE5-4F22-9A49-F075CCE3CEA0}"/>
            </a:ext>
          </a:extLst>
        </xdr:cNvPr>
        <xdr:cNvSpPr/>
      </xdr:nvSpPr>
      <xdr:spPr>
        <a:xfrm>
          <a:off x="7810500" y="109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65582</xdr:rowOff>
    </xdr:from>
    <xdr:to>
      <xdr:col>45</xdr:col>
      <xdr:colOff>177800</xdr:colOff>
      <xdr:row>64</xdr:row>
      <xdr:rowOff>67374</xdr:rowOff>
    </xdr:to>
    <xdr:cxnSp macro="">
      <xdr:nvCxnSpPr>
        <xdr:cNvPr id="253" name="直線コネクタ 252">
          <a:extLst>
            <a:ext uri="{FF2B5EF4-FFF2-40B4-BE49-F238E27FC236}">
              <a16:creationId xmlns:a16="http://schemas.microsoft.com/office/drawing/2014/main" id="{0CF39003-34CC-4FBB-BDFE-440745CED475}"/>
            </a:ext>
          </a:extLst>
        </xdr:cNvPr>
        <xdr:cNvCxnSpPr/>
      </xdr:nvCxnSpPr>
      <xdr:spPr>
        <a:xfrm flipV="1">
          <a:off x="7861300" y="11038382"/>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16696</xdr:rowOff>
    </xdr:from>
    <xdr:to>
      <xdr:col>36</xdr:col>
      <xdr:colOff>165100</xdr:colOff>
      <xdr:row>64</xdr:row>
      <xdr:rowOff>118296</xdr:rowOff>
    </xdr:to>
    <xdr:sp macro="" textlink="">
      <xdr:nvSpPr>
        <xdr:cNvPr id="254" name="楕円 253">
          <a:extLst>
            <a:ext uri="{FF2B5EF4-FFF2-40B4-BE49-F238E27FC236}">
              <a16:creationId xmlns:a16="http://schemas.microsoft.com/office/drawing/2014/main" id="{6F8F7C47-C36B-4B97-8055-7F702E776B8F}"/>
            </a:ext>
          </a:extLst>
        </xdr:cNvPr>
        <xdr:cNvSpPr/>
      </xdr:nvSpPr>
      <xdr:spPr>
        <a:xfrm>
          <a:off x="6921500" y="109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67374</xdr:rowOff>
    </xdr:from>
    <xdr:to>
      <xdr:col>41</xdr:col>
      <xdr:colOff>50800</xdr:colOff>
      <xdr:row>64</xdr:row>
      <xdr:rowOff>67496</xdr:rowOff>
    </xdr:to>
    <xdr:cxnSp macro="">
      <xdr:nvCxnSpPr>
        <xdr:cNvPr id="255" name="直線コネクタ 254">
          <a:extLst>
            <a:ext uri="{FF2B5EF4-FFF2-40B4-BE49-F238E27FC236}">
              <a16:creationId xmlns:a16="http://schemas.microsoft.com/office/drawing/2014/main" id="{A356053D-9508-4FD0-AB61-3C0A955FA06F}"/>
            </a:ext>
          </a:extLst>
        </xdr:cNvPr>
        <xdr:cNvCxnSpPr/>
      </xdr:nvCxnSpPr>
      <xdr:spPr>
        <a:xfrm flipV="1">
          <a:off x="6972300" y="11040174"/>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0465920-389D-488B-9ADC-EC4D43A2EDE1}"/>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B678562-6854-4175-980E-A8F4556B4D8D}"/>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2E8DC29-424A-4B7C-9605-62BA394F3CCD}"/>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B6D92F5-D8A2-4AA7-A673-C77F1D5BB8DC}"/>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105458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9F8DFEA-10CC-4F76-86CA-B9E18B4FD6A9}"/>
            </a:ext>
          </a:extLst>
        </xdr:cNvPr>
        <xdr:cNvSpPr txBox="1"/>
      </xdr:nvSpPr>
      <xdr:spPr>
        <a:xfrm>
          <a:off x="9359411" y="1107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107509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74C4850-E65A-472A-B096-046557AD62B2}"/>
            </a:ext>
          </a:extLst>
        </xdr:cNvPr>
        <xdr:cNvSpPr txBox="1"/>
      </xdr:nvSpPr>
      <xdr:spPr>
        <a:xfrm>
          <a:off x="8483111" y="110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109301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FC1A15E-7BD2-485B-9BD3-4E3CF3C067F9}"/>
            </a:ext>
          </a:extLst>
        </xdr:cNvPr>
        <xdr:cNvSpPr txBox="1"/>
      </xdr:nvSpPr>
      <xdr:spPr>
        <a:xfrm>
          <a:off x="7594111" y="1108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109423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537A712C-F125-4F14-A208-9C2DAA360875}"/>
            </a:ext>
          </a:extLst>
        </xdr:cNvPr>
        <xdr:cNvSpPr txBox="1"/>
      </xdr:nvSpPr>
      <xdr:spPr>
        <a:xfrm>
          <a:off x="6705111" y="110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D3ED885-142F-406D-8D28-766A2EB7B7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7434807-00BA-45A1-A6AF-103CFF1AFD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44AC3D3-D9EF-4E8F-A0CB-8BA00F476D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E0AC3B8-DE89-431E-BFD4-B5D6C79922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AF38EFF-0C9C-4C37-983D-D2EFD48260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152CC4A-6010-4DFA-AFCA-FE4C1E45B3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6D0FA0E-217B-4653-B94D-ECC1DCA0B0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F735B6E-B19A-4AD4-86E1-E231E69C47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FAADE4B-1B2F-4DCA-8AD2-03E9CC1B15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B0F9A32-85B2-4A88-B117-47D70A2CDA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FE83C88-D716-440B-9C91-B3380548E4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22964D5-654B-42D5-81EC-5F41FE4D368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61CB965-8DA3-4D2A-9FCA-6705AF58092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A6870CE-324F-496A-9A10-399311FEEF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830CC44-0257-46AF-9AE5-0FF3554136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F6AB71F-90B1-4911-A851-F288A00527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29829A7-3393-47B3-A12C-4B12731D1FB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C6C975F-CB8B-46F8-BB8C-33C00E503E0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B0EC482-0FD4-4816-827F-F70A7A22406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89D88A4-6658-454E-928E-D7F58325270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6671D0E-4B60-4E5A-9A5D-7C2E3D10E89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AF30E9C-F9B4-4208-A3BA-81AD24958C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BC0F788-1BF4-4775-A555-B06EF6EFB95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84E44B6-0D2B-4BBD-AF61-D207D5B4333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3D411BE-E27E-43AD-A8A5-092A86E3EF77}"/>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429B36E-4AD1-4427-8FC4-95B2B76730E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45B249E-C639-4654-BD01-023B4BDF7F2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5228B04-F8D3-4CFB-B500-F67FF932D7B3}"/>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414D9CAF-4300-4288-879F-2496578D0066}"/>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DA4C585-5D1A-4AEF-B3C1-8E10AC3A666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8AB047AA-B31B-4AA9-B1F2-079897552BB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133089F6-1853-499F-80B9-416F46526CE9}"/>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2C53DEF8-E6FE-4321-8B7A-40AFBD2555BA}"/>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4E459239-CB45-4D19-8E5E-C19082927989}"/>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9079EE84-C522-4F9E-AB6E-FDFAC099AE16}"/>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2D8C9F-9BD4-4657-A67B-0E17AA43522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73BCB5-E9E6-43AF-9EBB-7E572344EC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56B6A3-B89E-4E74-A405-CB8AA0BA65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19B96F4-DF30-4F3F-9478-491E3BD96D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80B1FA4-6D10-453F-8B71-7DFBEBF3AD6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105411</xdr:rowOff>
    </xdr:from>
    <xdr:to>
      <xdr:col>24</xdr:col>
      <xdr:colOff>114300</xdr:colOff>
      <xdr:row>83</xdr:row>
      <xdr:rowOff>35561</xdr:rowOff>
    </xdr:to>
    <xdr:sp macro="" textlink="">
      <xdr:nvSpPr>
        <xdr:cNvPr id="304" name="楕円 303">
          <a:extLst>
            <a:ext uri="{FF2B5EF4-FFF2-40B4-BE49-F238E27FC236}">
              <a16:creationId xmlns:a16="http://schemas.microsoft.com/office/drawing/2014/main" id="{DDA45159-A058-4750-AAA3-D0E77B7419EA}"/>
            </a:ext>
          </a:extLst>
        </xdr:cNvPr>
        <xdr:cNvSpPr/>
      </xdr:nvSpPr>
      <xdr:spPr>
        <a:xfrm>
          <a:off x="4584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128288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5996EBC-645C-438A-BA2A-539686A01FB3}"/>
            </a:ext>
          </a:extLst>
        </xdr:cNvPr>
        <xdr:cNvSpPr txBox="1"/>
      </xdr:nvSpPr>
      <xdr:spPr>
        <a:xfrm>
          <a:off x="4673600"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6" name="楕円 305">
          <a:extLst>
            <a:ext uri="{FF2B5EF4-FFF2-40B4-BE49-F238E27FC236}">
              <a16:creationId xmlns:a16="http://schemas.microsoft.com/office/drawing/2014/main" id="{513021B9-BDA2-4A75-A8D3-A595E465424E}"/>
            </a:ext>
          </a:extLst>
        </xdr:cNvPr>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82</xdr:row>
      <xdr:rowOff>156211</xdr:rowOff>
    </xdr:to>
    <xdr:cxnSp macro="">
      <xdr:nvCxnSpPr>
        <xdr:cNvPr id="307" name="直線コネクタ 306">
          <a:extLst>
            <a:ext uri="{FF2B5EF4-FFF2-40B4-BE49-F238E27FC236}">
              <a16:creationId xmlns:a16="http://schemas.microsoft.com/office/drawing/2014/main" id="{3561D9BF-99F2-4978-9FF3-5AD0E4A86F65}"/>
            </a:ext>
          </a:extLst>
        </xdr:cNvPr>
        <xdr:cNvCxnSpPr/>
      </xdr:nvCxnSpPr>
      <xdr:spPr>
        <a:xfrm>
          <a:off x="3797300" y="141998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73025</xdr:rowOff>
    </xdr:from>
    <xdr:to>
      <xdr:col>15</xdr:col>
      <xdr:colOff>101600</xdr:colOff>
      <xdr:row>83</xdr:row>
      <xdr:rowOff>3175</xdr:rowOff>
    </xdr:to>
    <xdr:sp macro="" textlink="">
      <xdr:nvSpPr>
        <xdr:cNvPr id="308" name="楕円 307">
          <a:extLst>
            <a:ext uri="{FF2B5EF4-FFF2-40B4-BE49-F238E27FC236}">
              <a16:creationId xmlns:a16="http://schemas.microsoft.com/office/drawing/2014/main" id="{F2A168A2-9812-406E-AE6F-753B75616B6D}"/>
            </a:ext>
          </a:extLst>
        </xdr:cNvPr>
        <xdr:cNvSpPr/>
      </xdr:nvSpPr>
      <xdr:spPr>
        <a:xfrm>
          <a:off x="2857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123825</xdr:rowOff>
    </xdr:from>
    <xdr:to>
      <xdr:col>19</xdr:col>
      <xdr:colOff>177800</xdr:colOff>
      <xdr:row>82</xdr:row>
      <xdr:rowOff>140970</xdr:rowOff>
    </xdr:to>
    <xdr:cxnSp macro="">
      <xdr:nvCxnSpPr>
        <xdr:cNvPr id="309" name="直線コネクタ 308">
          <a:extLst>
            <a:ext uri="{FF2B5EF4-FFF2-40B4-BE49-F238E27FC236}">
              <a16:creationId xmlns:a16="http://schemas.microsoft.com/office/drawing/2014/main" id="{BC301B98-0580-4CC5-81CA-029AB4635480}"/>
            </a:ext>
          </a:extLst>
        </xdr:cNvPr>
        <xdr:cNvCxnSpPr/>
      </xdr:nvCxnSpPr>
      <xdr:spPr>
        <a:xfrm>
          <a:off x="2908300" y="14182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42545</xdr:rowOff>
    </xdr:from>
    <xdr:to>
      <xdr:col>10</xdr:col>
      <xdr:colOff>165100</xdr:colOff>
      <xdr:row>82</xdr:row>
      <xdr:rowOff>144145</xdr:rowOff>
    </xdr:to>
    <xdr:sp macro="" textlink="">
      <xdr:nvSpPr>
        <xdr:cNvPr id="310" name="楕円 309">
          <a:extLst>
            <a:ext uri="{FF2B5EF4-FFF2-40B4-BE49-F238E27FC236}">
              <a16:creationId xmlns:a16="http://schemas.microsoft.com/office/drawing/2014/main" id="{70C611C8-F2B1-4934-AC5C-AB9D6C50EB3F}"/>
            </a:ext>
          </a:extLst>
        </xdr:cNvPr>
        <xdr:cNvSpPr/>
      </xdr:nvSpPr>
      <xdr:spPr>
        <a:xfrm>
          <a:off x="1968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93345</xdr:rowOff>
    </xdr:from>
    <xdr:to>
      <xdr:col>15</xdr:col>
      <xdr:colOff>50800</xdr:colOff>
      <xdr:row>82</xdr:row>
      <xdr:rowOff>123825</xdr:rowOff>
    </xdr:to>
    <xdr:cxnSp macro="">
      <xdr:nvCxnSpPr>
        <xdr:cNvPr id="311" name="直線コネクタ 310">
          <a:extLst>
            <a:ext uri="{FF2B5EF4-FFF2-40B4-BE49-F238E27FC236}">
              <a16:creationId xmlns:a16="http://schemas.microsoft.com/office/drawing/2014/main" id="{396F3D43-A53E-49E1-A4BC-DE54BD6A8BAA}"/>
            </a:ext>
          </a:extLst>
        </xdr:cNvPr>
        <xdr:cNvCxnSpPr/>
      </xdr:nvCxnSpPr>
      <xdr:spPr>
        <a:xfrm>
          <a:off x="2019300" y="141522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23495</xdr:rowOff>
    </xdr:from>
    <xdr:to>
      <xdr:col>6</xdr:col>
      <xdr:colOff>38100</xdr:colOff>
      <xdr:row>82</xdr:row>
      <xdr:rowOff>125095</xdr:rowOff>
    </xdr:to>
    <xdr:sp macro="" textlink="">
      <xdr:nvSpPr>
        <xdr:cNvPr id="312" name="楕円 311">
          <a:extLst>
            <a:ext uri="{FF2B5EF4-FFF2-40B4-BE49-F238E27FC236}">
              <a16:creationId xmlns:a16="http://schemas.microsoft.com/office/drawing/2014/main" id="{938B3699-A287-448D-A2CE-812F9DCE8F08}"/>
            </a:ext>
          </a:extLst>
        </xdr:cNvPr>
        <xdr:cNvSpPr/>
      </xdr:nvSpPr>
      <xdr:spPr>
        <a:xfrm>
          <a:off x="1079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82</xdr:row>
      <xdr:rowOff>93345</xdr:rowOff>
    </xdr:to>
    <xdr:cxnSp macro="">
      <xdr:nvCxnSpPr>
        <xdr:cNvPr id="313" name="直線コネクタ 312">
          <a:extLst>
            <a:ext uri="{FF2B5EF4-FFF2-40B4-BE49-F238E27FC236}">
              <a16:creationId xmlns:a16="http://schemas.microsoft.com/office/drawing/2014/main" id="{FF1CDE3C-E4A0-4918-A031-B478D624255B}"/>
            </a:ext>
          </a:extLst>
        </xdr:cNvPr>
        <xdr:cNvCxnSpPr/>
      </xdr:nvCxnSpPr>
      <xdr:spPr>
        <a:xfrm>
          <a:off x="1130300" y="141331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0E17BD3F-6BA8-42D7-8193-0DA763A1664D}"/>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E5CDDC3E-9BB4-4BB3-BA03-EE3CF0E851F4}"/>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0EDF4D97-A8F9-4668-B837-2048A67136DB}"/>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57EBA71C-DBBB-4D30-9AA5-A72334B10E7C}"/>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8" name="n_1mainValue【公営住宅】&#10;有形固定資産減価償却率">
          <a:extLst>
            <a:ext uri="{FF2B5EF4-FFF2-40B4-BE49-F238E27FC236}">
              <a16:creationId xmlns:a16="http://schemas.microsoft.com/office/drawing/2014/main" id="{528FBD8A-2C8C-4052-AEC6-B8E38B1D83A2}"/>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9" name="n_2mainValue【公営住宅】&#10;有形固定資産減価償却率">
          <a:extLst>
            <a:ext uri="{FF2B5EF4-FFF2-40B4-BE49-F238E27FC236}">
              <a16:creationId xmlns:a16="http://schemas.microsoft.com/office/drawing/2014/main" id="{0C450DBC-D40B-4925-B8DA-68D2A94292BC}"/>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160672</xdr:rowOff>
    </xdr:from>
    <xdr:ext cx="405111" cy="259045"/>
    <xdr:sp macro="" textlink="">
      <xdr:nvSpPr>
        <xdr:cNvPr id="320" name="n_3mainValue【公営住宅】&#10;有形固定資産減価償却率">
          <a:extLst>
            <a:ext uri="{FF2B5EF4-FFF2-40B4-BE49-F238E27FC236}">
              <a16:creationId xmlns:a16="http://schemas.microsoft.com/office/drawing/2014/main" id="{29FD7451-6DD4-43DE-B90A-156809C0A7DF}"/>
            </a:ext>
          </a:extLst>
        </xdr:cNvPr>
        <xdr:cNvSpPr txBox="1"/>
      </xdr:nvSpPr>
      <xdr:spPr>
        <a:xfrm>
          <a:off x="1816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21" name="n_4mainValue【公営住宅】&#10;有形固定資産減価償却率">
          <a:extLst>
            <a:ext uri="{FF2B5EF4-FFF2-40B4-BE49-F238E27FC236}">
              <a16:creationId xmlns:a16="http://schemas.microsoft.com/office/drawing/2014/main" id="{C158C585-8C99-42D2-B745-BD09132F20B3}"/>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59FD269-6DDB-4323-BB9F-13B56E16F5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410E98-6670-423F-87BB-B63D1729933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0F67A0B-D5E0-42E4-9C8E-51FE6FC510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3CF71A8-807F-46C4-9C75-30C616B745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58EE5BE-59FA-417D-B995-6BDB84B8C26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1E2C99B-0397-4ABD-96BB-CD8D0D4744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C030190-566F-4446-842A-352B2CDCBC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9FE7199-F00E-436E-935E-88C07EE3452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02CA8A2-08BE-4B65-86D8-123DBDFBDD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5B83304-0D07-4A1A-B8E7-5DF9C89ECE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F00065EF-F4F9-48CC-8C7F-A2EE0E24F4D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5756CAF-CD93-4E7A-A3C2-228DE954FF5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1907A30-A877-4E7E-93C6-3222B6F430E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BA2BADE-34AE-4E18-B263-B7E2979E2BC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732EBCE-C7EB-4F64-8492-BFFB7514B23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79E17FF-BB30-4D07-96D4-2C2E1F1896C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BB91FD5-8FF1-449B-90A3-5828CEB70C1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1F093FB-1C19-4411-A646-917DF8A3790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1ADB70B-39C7-43E4-8CE8-AD6B77E411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B975603-91D6-4BFB-94CD-50A0E990F65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2D98E38F-08BA-4D25-ACD6-5B9CA60102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8DA09940-B9D3-4059-A68F-57ADD48310A3}"/>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D14047E-B9B7-42DA-9424-8D566D22C2B8}"/>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BC8FF49-2133-4D0F-8326-9E7540E2C437}"/>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F19E1AA-FF38-4D4B-B1B4-9CE25BB96814}"/>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6B072BA0-755A-4625-AE05-4D796960A314}"/>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41A3C9B1-E553-4392-BDDA-3F0D0C434665}"/>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E53A5FC5-2864-47F7-ADE0-7F5C2927024D}"/>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734FF2C-6F60-4B3E-8648-8C9D0D53A0CA}"/>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AA2D9CFC-F51C-412C-ADE8-C7F3EBA62892}"/>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9A868F02-C15D-4757-9531-A2BCD907ACC3}"/>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9A404077-07FC-4F01-9196-156A8EE4A77C}"/>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6D8F145-EE94-49E4-987B-FBC1D80593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2DBF5E3-991F-4147-A9C3-BD5526F47D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123FF7E-710F-41C0-A106-1E197A5DE0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100D166-D202-4E4B-9B4C-2F5E00E78AC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1A2E4C5-3AAD-428C-B051-FE9461D24B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95016</xdr:rowOff>
    </xdr:from>
    <xdr:to>
      <xdr:col>55</xdr:col>
      <xdr:colOff>50800</xdr:colOff>
      <xdr:row>86</xdr:row>
      <xdr:rowOff>25166</xdr:rowOff>
    </xdr:to>
    <xdr:sp macro="" textlink="">
      <xdr:nvSpPr>
        <xdr:cNvPr id="359" name="楕円 358">
          <a:extLst>
            <a:ext uri="{FF2B5EF4-FFF2-40B4-BE49-F238E27FC236}">
              <a16:creationId xmlns:a16="http://schemas.microsoft.com/office/drawing/2014/main" id="{BC5C8776-660E-4DC0-8164-A70B2994CCD8}"/>
            </a:ext>
          </a:extLst>
        </xdr:cNvPr>
        <xdr:cNvSpPr/>
      </xdr:nvSpPr>
      <xdr:spPr>
        <a:xfrm>
          <a:off x="10426700" y="146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54393</xdr:rowOff>
    </xdr:from>
    <xdr:ext cx="469744" cy="259045"/>
    <xdr:sp macro="" textlink="">
      <xdr:nvSpPr>
        <xdr:cNvPr id="360" name="【公営住宅】&#10;一人当たり面積該当値テキスト">
          <a:extLst>
            <a:ext uri="{FF2B5EF4-FFF2-40B4-BE49-F238E27FC236}">
              <a16:creationId xmlns:a16="http://schemas.microsoft.com/office/drawing/2014/main" id="{2A892CFD-F471-48B6-A93E-2FE63F72E37B}"/>
            </a:ext>
          </a:extLst>
        </xdr:cNvPr>
        <xdr:cNvSpPr txBox="1"/>
      </xdr:nvSpPr>
      <xdr:spPr>
        <a:xfrm>
          <a:off x="10515600" y="144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95245</xdr:rowOff>
    </xdr:from>
    <xdr:to>
      <xdr:col>50</xdr:col>
      <xdr:colOff>165100</xdr:colOff>
      <xdr:row>86</xdr:row>
      <xdr:rowOff>25395</xdr:rowOff>
    </xdr:to>
    <xdr:sp macro="" textlink="">
      <xdr:nvSpPr>
        <xdr:cNvPr id="361" name="楕円 360">
          <a:extLst>
            <a:ext uri="{FF2B5EF4-FFF2-40B4-BE49-F238E27FC236}">
              <a16:creationId xmlns:a16="http://schemas.microsoft.com/office/drawing/2014/main" id="{EEB1239A-0F6D-4E86-87A5-61BE0D780C07}"/>
            </a:ext>
          </a:extLst>
        </xdr:cNvPr>
        <xdr:cNvSpPr/>
      </xdr:nvSpPr>
      <xdr:spPr>
        <a:xfrm>
          <a:off x="9588500" y="1466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145816</xdr:rowOff>
    </xdr:from>
    <xdr:to>
      <xdr:col>55</xdr:col>
      <xdr:colOff>0</xdr:colOff>
      <xdr:row>85</xdr:row>
      <xdr:rowOff>146045</xdr:rowOff>
    </xdr:to>
    <xdr:cxnSp macro="">
      <xdr:nvCxnSpPr>
        <xdr:cNvPr id="362" name="直線コネクタ 361">
          <a:extLst>
            <a:ext uri="{FF2B5EF4-FFF2-40B4-BE49-F238E27FC236}">
              <a16:creationId xmlns:a16="http://schemas.microsoft.com/office/drawing/2014/main" id="{86F9F722-262A-4B5B-86FE-6EC59E74CB04}"/>
            </a:ext>
          </a:extLst>
        </xdr:cNvPr>
        <xdr:cNvCxnSpPr/>
      </xdr:nvCxnSpPr>
      <xdr:spPr>
        <a:xfrm flipV="1">
          <a:off x="9639300" y="1471906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94697</xdr:rowOff>
    </xdr:from>
    <xdr:to>
      <xdr:col>46</xdr:col>
      <xdr:colOff>38100</xdr:colOff>
      <xdr:row>86</xdr:row>
      <xdr:rowOff>24847</xdr:rowOff>
    </xdr:to>
    <xdr:sp macro="" textlink="">
      <xdr:nvSpPr>
        <xdr:cNvPr id="363" name="楕円 362">
          <a:extLst>
            <a:ext uri="{FF2B5EF4-FFF2-40B4-BE49-F238E27FC236}">
              <a16:creationId xmlns:a16="http://schemas.microsoft.com/office/drawing/2014/main" id="{9AF79D62-3C32-4432-ADEF-963B5920A1A2}"/>
            </a:ext>
          </a:extLst>
        </xdr:cNvPr>
        <xdr:cNvSpPr/>
      </xdr:nvSpPr>
      <xdr:spPr>
        <a:xfrm>
          <a:off x="8699500" y="1466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145497</xdr:rowOff>
    </xdr:from>
    <xdr:to>
      <xdr:col>50</xdr:col>
      <xdr:colOff>114300</xdr:colOff>
      <xdr:row>85</xdr:row>
      <xdr:rowOff>146045</xdr:rowOff>
    </xdr:to>
    <xdr:cxnSp macro="">
      <xdr:nvCxnSpPr>
        <xdr:cNvPr id="364" name="直線コネクタ 363">
          <a:extLst>
            <a:ext uri="{FF2B5EF4-FFF2-40B4-BE49-F238E27FC236}">
              <a16:creationId xmlns:a16="http://schemas.microsoft.com/office/drawing/2014/main" id="{141C2F12-335E-47EE-8E6F-C4B9F4196E56}"/>
            </a:ext>
          </a:extLst>
        </xdr:cNvPr>
        <xdr:cNvCxnSpPr/>
      </xdr:nvCxnSpPr>
      <xdr:spPr>
        <a:xfrm>
          <a:off x="8750300" y="14718747"/>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95062</xdr:rowOff>
    </xdr:from>
    <xdr:to>
      <xdr:col>41</xdr:col>
      <xdr:colOff>101600</xdr:colOff>
      <xdr:row>86</xdr:row>
      <xdr:rowOff>25212</xdr:rowOff>
    </xdr:to>
    <xdr:sp macro="" textlink="">
      <xdr:nvSpPr>
        <xdr:cNvPr id="365" name="楕円 364">
          <a:extLst>
            <a:ext uri="{FF2B5EF4-FFF2-40B4-BE49-F238E27FC236}">
              <a16:creationId xmlns:a16="http://schemas.microsoft.com/office/drawing/2014/main" id="{92C61106-9C26-4BB2-930A-0B1742F1FD61}"/>
            </a:ext>
          </a:extLst>
        </xdr:cNvPr>
        <xdr:cNvSpPr/>
      </xdr:nvSpPr>
      <xdr:spPr>
        <a:xfrm>
          <a:off x="7810500" y="146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145497</xdr:rowOff>
    </xdr:from>
    <xdr:to>
      <xdr:col>45</xdr:col>
      <xdr:colOff>177800</xdr:colOff>
      <xdr:row>85</xdr:row>
      <xdr:rowOff>145862</xdr:rowOff>
    </xdr:to>
    <xdr:cxnSp macro="">
      <xdr:nvCxnSpPr>
        <xdr:cNvPr id="366" name="直線コネクタ 365">
          <a:extLst>
            <a:ext uri="{FF2B5EF4-FFF2-40B4-BE49-F238E27FC236}">
              <a16:creationId xmlns:a16="http://schemas.microsoft.com/office/drawing/2014/main" id="{32DA88AC-3E0D-41E6-887E-72273ADCC73A}"/>
            </a:ext>
          </a:extLst>
        </xdr:cNvPr>
        <xdr:cNvCxnSpPr/>
      </xdr:nvCxnSpPr>
      <xdr:spPr>
        <a:xfrm flipV="1">
          <a:off x="7861300" y="14718747"/>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94742</xdr:rowOff>
    </xdr:from>
    <xdr:to>
      <xdr:col>36</xdr:col>
      <xdr:colOff>165100</xdr:colOff>
      <xdr:row>86</xdr:row>
      <xdr:rowOff>24892</xdr:rowOff>
    </xdr:to>
    <xdr:sp macro="" textlink="">
      <xdr:nvSpPr>
        <xdr:cNvPr id="367" name="楕円 366">
          <a:extLst>
            <a:ext uri="{FF2B5EF4-FFF2-40B4-BE49-F238E27FC236}">
              <a16:creationId xmlns:a16="http://schemas.microsoft.com/office/drawing/2014/main" id="{2F2C55DA-6166-4EF1-AF85-256D975C8E92}"/>
            </a:ext>
          </a:extLst>
        </xdr:cNvPr>
        <xdr:cNvSpPr/>
      </xdr:nvSpPr>
      <xdr:spPr>
        <a:xfrm>
          <a:off x="6921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145542</xdr:rowOff>
    </xdr:from>
    <xdr:to>
      <xdr:col>41</xdr:col>
      <xdr:colOff>50800</xdr:colOff>
      <xdr:row>85</xdr:row>
      <xdr:rowOff>145862</xdr:rowOff>
    </xdr:to>
    <xdr:cxnSp macro="">
      <xdr:nvCxnSpPr>
        <xdr:cNvPr id="368" name="直線コネクタ 367">
          <a:extLst>
            <a:ext uri="{FF2B5EF4-FFF2-40B4-BE49-F238E27FC236}">
              <a16:creationId xmlns:a16="http://schemas.microsoft.com/office/drawing/2014/main" id="{FBC82F5D-471B-4BDE-9B28-0C3ED8B5E5F8}"/>
            </a:ext>
          </a:extLst>
        </xdr:cNvPr>
        <xdr:cNvCxnSpPr/>
      </xdr:nvCxnSpPr>
      <xdr:spPr>
        <a:xfrm>
          <a:off x="6972300" y="1471879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ED0E398E-865E-4263-AF9F-4A292FC016DD}"/>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9D3E3576-3291-4363-8693-FCEC641B3899}"/>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9EE7B05B-02E3-408F-808A-EEB11A137778}"/>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618B453F-B49E-4465-8BC5-EF92DF180595}"/>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41922</xdr:rowOff>
    </xdr:from>
    <xdr:ext cx="469744" cy="259045"/>
    <xdr:sp macro="" textlink="">
      <xdr:nvSpPr>
        <xdr:cNvPr id="373" name="n_1mainValue【公営住宅】&#10;一人当たり面積">
          <a:extLst>
            <a:ext uri="{FF2B5EF4-FFF2-40B4-BE49-F238E27FC236}">
              <a16:creationId xmlns:a16="http://schemas.microsoft.com/office/drawing/2014/main" id="{D9125625-27F0-49BA-B107-6929FC4328F4}"/>
            </a:ext>
          </a:extLst>
        </xdr:cNvPr>
        <xdr:cNvSpPr txBox="1"/>
      </xdr:nvSpPr>
      <xdr:spPr>
        <a:xfrm>
          <a:off x="9391727" y="1444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41374</xdr:rowOff>
    </xdr:from>
    <xdr:ext cx="469744" cy="259045"/>
    <xdr:sp macro="" textlink="">
      <xdr:nvSpPr>
        <xdr:cNvPr id="374" name="n_2mainValue【公営住宅】&#10;一人当たり面積">
          <a:extLst>
            <a:ext uri="{FF2B5EF4-FFF2-40B4-BE49-F238E27FC236}">
              <a16:creationId xmlns:a16="http://schemas.microsoft.com/office/drawing/2014/main" id="{994EF5EF-40B2-4A37-8EC5-B4C49D696E9D}"/>
            </a:ext>
          </a:extLst>
        </xdr:cNvPr>
        <xdr:cNvSpPr txBox="1"/>
      </xdr:nvSpPr>
      <xdr:spPr>
        <a:xfrm>
          <a:off x="8515427" y="144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41739</xdr:rowOff>
    </xdr:from>
    <xdr:ext cx="469744" cy="259045"/>
    <xdr:sp macro="" textlink="">
      <xdr:nvSpPr>
        <xdr:cNvPr id="375" name="n_3mainValue【公営住宅】&#10;一人当たり面積">
          <a:extLst>
            <a:ext uri="{FF2B5EF4-FFF2-40B4-BE49-F238E27FC236}">
              <a16:creationId xmlns:a16="http://schemas.microsoft.com/office/drawing/2014/main" id="{F419D3ED-96C9-4F19-BFC3-EE1EDBE2EBB3}"/>
            </a:ext>
          </a:extLst>
        </xdr:cNvPr>
        <xdr:cNvSpPr txBox="1"/>
      </xdr:nvSpPr>
      <xdr:spPr>
        <a:xfrm>
          <a:off x="7626427" y="144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41419</xdr:rowOff>
    </xdr:from>
    <xdr:ext cx="469744" cy="259045"/>
    <xdr:sp macro="" textlink="">
      <xdr:nvSpPr>
        <xdr:cNvPr id="376" name="n_4mainValue【公営住宅】&#10;一人当たり面積">
          <a:extLst>
            <a:ext uri="{FF2B5EF4-FFF2-40B4-BE49-F238E27FC236}">
              <a16:creationId xmlns:a16="http://schemas.microsoft.com/office/drawing/2014/main" id="{37D56BF3-EA6A-484C-A4F3-BAB3A57BA16A}"/>
            </a:ext>
          </a:extLst>
        </xdr:cNvPr>
        <xdr:cNvSpPr txBox="1"/>
      </xdr:nvSpPr>
      <xdr:spPr>
        <a:xfrm>
          <a:off x="67374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FD2C863-3B79-4A53-834F-8E2DC10F87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67A4015-5921-4CE6-8104-4596461C1E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DCA8F2D-D381-43AD-A188-3425623ADA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E9B4911-11CD-4ADC-9F73-BC0C03F866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2E3CED7-68CE-491B-B1E5-8CF8CE858A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FF52CC6-D044-4D8A-B5C1-F578FD9789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92A6A36-93DC-4D17-AAA3-376FA5F1DA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A075AA01-3B46-4F16-919C-F460F43E6C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BA58CCC-B587-401A-924E-05E8542090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4DDBE04-D360-4D04-B9D5-4DD85ED35F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716380D-50C7-47E7-845D-FE64A6484B6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9B70EFA0-71A9-4B68-B8A5-FB2AA154633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23CD296A-0A0F-4881-87C4-AD3F1FF882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CFD2BC2-5DEE-468D-A131-613CDA0A749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8612F306-C495-4418-A9BB-A889739662A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F0754C68-C906-4E8B-BC5A-AF8039C85F0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F27594A7-DF49-45F2-810A-96153521DAF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BEBA73DC-42BC-4F17-A461-5937EBDF7F8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39AE9454-C86F-49BA-A99A-32D4AE96506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41FF8DA7-F71B-4EFD-A828-FC18516F28F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C6402587-EC68-47C9-B841-67F4F3CAC19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66D1116-4385-44FD-8737-6332EE55E2D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710D6DDF-F252-4250-94AA-558A7845A2E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381A8E30-5BE3-4E0D-83DA-E1210DA17F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E03E8FA4-238C-453F-8854-2A40F013799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DA8F7684-832C-4AB0-A3A5-C354F2B7AEA3}"/>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605DA5B4-526A-4192-95DC-FA83FAA118EF}"/>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51C9FD22-1E10-4C33-89F9-31CC9A4D4795}"/>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5458395C-827E-4B73-9C4E-7085A0192387}"/>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1F15BEA7-281E-4708-BA00-DEE1CFAE73AD}"/>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95B2DD42-9BE0-43DC-BBFE-076BDE746BBB}"/>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8FB2F028-5D2F-477D-96E2-250277047239}"/>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640768D2-FD4A-4128-8D57-EA2D8EA791F2}"/>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661A5CDD-A425-41AF-A9A5-A39AF10D31CC}"/>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6164F153-1A5B-49FB-9205-3E7F210863B9}"/>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372ED1C5-2E0C-4AB9-997C-24B097C6A418}"/>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B6F59E5-F5FF-419E-B7C6-2C721AC5EAE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8790552-A7B4-4FCF-B2EA-E0D767DCAB2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57DC56B-67B3-4090-84A3-4C368366DE9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2CF1266-A94C-4396-8900-129C5A8DFB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05E8E40-806A-42F3-AE13-48333A0C90F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418" name="楕円 417">
          <a:extLst>
            <a:ext uri="{FF2B5EF4-FFF2-40B4-BE49-F238E27FC236}">
              <a16:creationId xmlns:a16="http://schemas.microsoft.com/office/drawing/2014/main" id="{2AEB174D-6772-40E5-B6A5-5CD462A15FCC}"/>
            </a:ext>
          </a:extLst>
        </xdr:cNvPr>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A9683769-2288-47F5-A16E-F72CB233C89C}"/>
            </a:ext>
          </a:extLst>
        </xdr:cNvPr>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9071</xdr:rowOff>
    </xdr:from>
    <xdr:to>
      <xdr:col>20</xdr:col>
      <xdr:colOff>38100</xdr:colOff>
      <xdr:row>103</xdr:row>
      <xdr:rowOff>110671</xdr:rowOff>
    </xdr:to>
    <xdr:sp macro="" textlink="">
      <xdr:nvSpPr>
        <xdr:cNvPr id="420" name="楕円 419">
          <a:extLst>
            <a:ext uri="{FF2B5EF4-FFF2-40B4-BE49-F238E27FC236}">
              <a16:creationId xmlns:a16="http://schemas.microsoft.com/office/drawing/2014/main" id="{7C75533D-F64D-4E0E-9385-F3420DAFF258}"/>
            </a:ext>
          </a:extLst>
        </xdr:cNvPr>
        <xdr:cNvSpPr/>
      </xdr:nvSpPr>
      <xdr:spPr>
        <a:xfrm>
          <a:off x="3746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59871</xdr:rowOff>
    </xdr:from>
    <xdr:to>
      <xdr:col>24</xdr:col>
      <xdr:colOff>63500</xdr:colOff>
      <xdr:row>103</xdr:row>
      <xdr:rowOff>92529</xdr:rowOff>
    </xdr:to>
    <xdr:cxnSp macro="">
      <xdr:nvCxnSpPr>
        <xdr:cNvPr id="421" name="直線コネクタ 420">
          <a:extLst>
            <a:ext uri="{FF2B5EF4-FFF2-40B4-BE49-F238E27FC236}">
              <a16:creationId xmlns:a16="http://schemas.microsoft.com/office/drawing/2014/main" id="{74AE9CBB-7518-4C58-BEE8-378383177F6A}"/>
            </a:ext>
          </a:extLst>
        </xdr:cNvPr>
        <xdr:cNvCxnSpPr/>
      </xdr:nvCxnSpPr>
      <xdr:spPr>
        <a:xfrm>
          <a:off x="3797300" y="177192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146231</xdr:rowOff>
    </xdr:from>
    <xdr:to>
      <xdr:col>15</xdr:col>
      <xdr:colOff>101600</xdr:colOff>
      <xdr:row>103</xdr:row>
      <xdr:rowOff>76381</xdr:rowOff>
    </xdr:to>
    <xdr:sp macro="" textlink="">
      <xdr:nvSpPr>
        <xdr:cNvPr id="422" name="楕円 421">
          <a:extLst>
            <a:ext uri="{FF2B5EF4-FFF2-40B4-BE49-F238E27FC236}">
              <a16:creationId xmlns:a16="http://schemas.microsoft.com/office/drawing/2014/main" id="{70760710-9215-47D4-B633-9C6918D766BB}"/>
            </a:ext>
          </a:extLst>
        </xdr:cNvPr>
        <xdr:cNvSpPr/>
      </xdr:nvSpPr>
      <xdr:spPr>
        <a:xfrm>
          <a:off x="2857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25581</xdr:rowOff>
    </xdr:from>
    <xdr:to>
      <xdr:col>19</xdr:col>
      <xdr:colOff>177800</xdr:colOff>
      <xdr:row>103</xdr:row>
      <xdr:rowOff>59871</xdr:rowOff>
    </xdr:to>
    <xdr:cxnSp macro="">
      <xdr:nvCxnSpPr>
        <xdr:cNvPr id="423" name="直線コネクタ 422">
          <a:extLst>
            <a:ext uri="{FF2B5EF4-FFF2-40B4-BE49-F238E27FC236}">
              <a16:creationId xmlns:a16="http://schemas.microsoft.com/office/drawing/2014/main" id="{9D6B504D-BF87-48E8-9DEA-05ECF4C7E648}"/>
            </a:ext>
          </a:extLst>
        </xdr:cNvPr>
        <xdr:cNvCxnSpPr/>
      </xdr:nvCxnSpPr>
      <xdr:spPr>
        <a:xfrm>
          <a:off x="2908300" y="1768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113574</xdr:rowOff>
    </xdr:from>
    <xdr:to>
      <xdr:col>10</xdr:col>
      <xdr:colOff>165100</xdr:colOff>
      <xdr:row>103</xdr:row>
      <xdr:rowOff>43724</xdr:rowOff>
    </xdr:to>
    <xdr:sp macro="" textlink="">
      <xdr:nvSpPr>
        <xdr:cNvPr id="424" name="楕円 423">
          <a:extLst>
            <a:ext uri="{FF2B5EF4-FFF2-40B4-BE49-F238E27FC236}">
              <a16:creationId xmlns:a16="http://schemas.microsoft.com/office/drawing/2014/main" id="{8C91CEDA-5624-495F-B586-CE9A0F2CDA46}"/>
            </a:ext>
          </a:extLst>
        </xdr:cNvPr>
        <xdr:cNvSpPr/>
      </xdr:nvSpPr>
      <xdr:spPr>
        <a:xfrm>
          <a:off x="1968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164374</xdr:rowOff>
    </xdr:from>
    <xdr:to>
      <xdr:col>15</xdr:col>
      <xdr:colOff>50800</xdr:colOff>
      <xdr:row>103</xdr:row>
      <xdr:rowOff>25581</xdr:rowOff>
    </xdr:to>
    <xdr:cxnSp macro="">
      <xdr:nvCxnSpPr>
        <xdr:cNvPr id="425" name="直線コネクタ 424">
          <a:extLst>
            <a:ext uri="{FF2B5EF4-FFF2-40B4-BE49-F238E27FC236}">
              <a16:creationId xmlns:a16="http://schemas.microsoft.com/office/drawing/2014/main" id="{97C40FC1-2C76-4739-A8FD-4FFE7A86583D}"/>
            </a:ext>
          </a:extLst>
        </xdr:cNvPr>
        <xdr:cNvCxnSpPr/>
      </xdr:nvCxnSpPr>
      <xdr:spPr>
        <a:xfrm>
          <a:off x="2019300" y="1765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80918</xdr:rowOff>
    </xdr:from>
    <xdr:to>
      <xdr:col>6</xdr:col>
      <xdr:colOff>38100</xdr:colOff>
      <xdr:row>103</xdr:row>
      <xdr:rowOff>11068</xdr:rowOff>
    </xdr:to>
    <xdr:sp macro="" textlink="">
      <xdr:nvSpPr>
        <xdr:cNvPr id="426" name="楕円 425">
          <a:extLst>
            <a:ext uri="{FF2B5EF4-FFF2-40B4-BE49-F238E27FC236}">
              <a16:creationId xmlns:a16="http://schemas.microsoft.com/office/drawing/2014/main" id="{1FACF81A-E348-4474-9372-5A2BEEB7FDA0}"/>
            </a:ext>
          </a:extLst>
        </xdr:cNvPr>
        <xdr:cNvSpPr/>
      </xdr:nvSpPr>
      <xdr:spPr>
        <a:xfrm>
          <a:off x="1079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131718</xdr:rowOff>
    </xdr:from>
    <xdr:to>
      <xdr:col>10</xdr:col>
      <xdr:colOff>114300</xdr:colOff>
      <xdr:row>102</xdr:row>
      <xdr:rowOff>164374</xdr:rowOff>
    </xdr:to>
    <xdr:cxnSp macro="">
      <xdr:nvCxnSpPr>
        <xdr:cNvPr id="427" name="直線コネクタ 426">
          <a:extLst>
            <a:ext uri="{FF2B5EF4-FFF2-40B4-BE49-F238E27FC236}">
              <a16:creationId xmlns:a16="http://schemas.microsoft.com/office/drawing/2014/main" id="{2546E1A6-208F-4EDF-844C-6B6B3BA9D53A}"/>
            </a:ext>
          </a:extLst>
        </xdr:cNvPr>
        <xdr:cNvCxnSpPr/>
      </xdr:nvCxnSpPr>
      <xdr:spPr>
        <a:xfrm>
          <a:off x="1130300" y="176196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F9CB3993-7736-48CD-B689-A4455B94B843}"/>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F7BE58E0-6301-4ECE-B3BC-842F33AC4C72}"/>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71250575-CC67-409D-A590-212BEFF47E2C}"/>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3DA4B728-D8F2-4EF6-AB81-E0F84ECFFFC2}"/>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127198</xdr:rowOff>
    </xdr:from>
    <xdr:ext cx="405111" cy="259045"/>
    <xdr:sp macro="" textlink="">
      <xdr:nvSpPr>
        <xdr:cNvPr id="432" name="n_1mainValue【港湾・漁港】&#10;有形固定資産減価償却率">
          <a:extLst>
            <a:ext uri="{FF2B5EF4-FFF2-40B4-BE49-F238E27FC236}">
              <a16:creationId xmlns:a16="http://schemas.microsoft.com/office/drawing/2014/main" id="{446214FB-8529-4514-BE7A-88DB0F879713}"/>
            </a:ext>
          </a:extLst>
        </xdr:cNvPr>
        <xdr:cNvSpPr txBox="1"/>
      </xdr:nvSpPr>
      <xdr:spPr>
        <a:xfrm>
          <a:off x="3582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92908</xdr:rowOff>
    </xdr:from>
    <xdr:ext cx="405111" cy="259045"/>
    <xdr:sp macro="" textlink="">
      <xdr:nvSpPr>
        <xdr:cNvPr id="433" name="n_2mainValue【港湾・漁港】&#10;有形固定資産減価償却率">
          <a:extLst>
            <a:ext uri="{FF2B5EF4-FFF2-40B4-BE49-F238E27FC236}">
              <a16:creationId xmlns:a16="http://schemas.microsoft.com/office/drawing/2014/main" id="{0C8487DA-E5D6-4BF3-8D57-626FADF65502}"/>
            </a:ext>
          </a:extLst>
        </xdr:cNvPr>
        <xdr:cNvSpPr txBox="1"/>
      </xdr:nvSpPr>
      <xdr:spPr>
        <a:xfrm>
          <a:off x="2705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60251</xdr:rowOff>
    </xdr:from>
    <xdr:ext cx="405111" cy="259045"/>
    <xdr:sp macro="" textlink="">
      <xdr:nvSpPr>
        <xdr:cNvPr id="434" name="n_3mainValue【港湾・漁港】&#10;有形固定資産減価償却率">
          <a:extLst>
            <a:ext uri="{FF2B5EF4-FFF2-40B4-BE49-F238E27FC236}">
              <a16:creationId xmlns:a16="http://schemas.microsoft.com/office/drawing/2014/main" id="{60040C69-DAF1-44B3-A282-4EB1FE3644E8}"/>
            </a:ext>
          </a:extLst>
        </xdr:cNvPr>
        <xdr:cNvSpPr txBox="1"/>
      </xdr:nvSpPr>
      <xdr:spPr>
        <a:xfrm>
          <a:off x="1816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27595</xdr:rowOff>
    </xdr:from>
    <xdr:ext cx="405111" cy="259045"/>
    <xdr:sp macro="" textlink="">
      <xdr:nvSpPr>
        <xdr:cNvPr id="435" name="n_4mainValue【港湾・漁港】&#10;有形固定資産減価償却率">
          <a:extLst>
            <a:ext uri="{FF2B5EF4-FFF2-40B4-BE49-F238E27FC236}">
              <a16:creationId xmlns:a16="http://schemas.microsoft.com/office/drawing/2014/main" id="{9D6D520D-985D-4B0F-97F2-83B2022846F6}"/>
            </a:ext>
          </a:extLst>
        </xdr:cNvPr>
        <xdr:cNvSpPr txBox="1"/>
      </xdr:nvSpPr>
      <xdr:spPr>
        <a:xfrm>
          <a:off x="927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022E3A7-81B1-4374-B0F8-9876D5DE2B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8221A222-3E20-4691-AD8E-70B1A59FE4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E62F02D-A300-444D-9741-C882FB1F4A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36865C7-D42A-4C83-981D-32833AF9C5F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20EFE95-8720-41E3-A7D6-F5B5EFBE6E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2182544-445D-49D9-B555-8FBEF971C4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D105B2A-3DDC-4166-9591-822BD7F2CE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BE0A674-9015-4984-B0CE-A3FFA2BA129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84715A6-CA3A-46BB-88D1-4743C8761FC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DDA5E52-4A42-4C80-8AEB-5D19AA937BD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5FAFD7B0-B3E2-4C8F-B147-76337CDEBBD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F0B9A411-FE3D-4DBF-AEB0-AC409B67FC4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7404516B-2B27-4490-86EC-0EBD60CF7CB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6535B55D-E598-472B-9625-4E7A61E8803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E236F3-FC0A-45A1-A295-B88FEFE88EB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91C2FC75-1BB3-48B1-8442-946B9CD5484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135EC3EE-A22A-487B-8479-0B1DA8AD7A5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B62B5609-46EC-43BC-AD39-D2F524475878}"/>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F36E72D-6D9B-4970-924C-072B58A738E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A9D04392-EFF5-47DE-8488-F3CC4A34524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17494D64-DAB7-4B78-A91A-FD8C40E110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1085AA9C-D346-416A-B30C-59E40BAA747D}"/>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6E731F1E-F2CB-482A-8BC4-21D4E6902928}"/>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82ADDFDA-A1BA-449F-B160-B0EAB57D7B78}"/>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456012CC-BFFC-408A-A6A8-AF7FBDBEFF7C}"/>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93A53D73-376F-4EEE-89DC-F0CEB68ABD93}"/>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EA367EB8-FA76-4307-8A97-9DF5146218EC}"/>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DAAE6512-F290-4574-ADB5-3085FEBA360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AA5BE8B8-15AD-40A9-96B2-C3BDA4805528}"/>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E74FDA91-6989-4E7C-8BD4-B97E1DA905EA}"/>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C9C08F7E-7CD2-442A-BE15-78EFCEB6F5BB}"/>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CB14D318-9582-4643-B710-EFA54ED16C57}"/>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F6A5828-5333-4193-BDA2-E8E73C8EFBE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F702389-27F6-4679-9672-19DBE9C5C6A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DBEAAEF-F5D8-41F6-8F08-61E1966A438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F4FA9A1-68DF-4EA6-8B37-1F582BBF178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A989381-549B-4979-9E35-C8B7C0CB020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160716</xdr:rowOff>
    </xdr:from>
    <xdr:to>
      <xdr:col>55</xdr:col>
      <xdr:colOff>50800</xdr:colOff>
      <xdr:row>108</xdr:row>
      <xdr:rowOff>90866</xdr:rowOff>
    </xdr:to>
    <xdr:sp macro="" textlink="">
      <xdr:nvSpPr>
        <xdr:cNvPr id="473" name="楕円 472">
          <a:extLst>
            <a:ext uri="{FF2B5EF4-FFF2-40B4-BE49-F238E27FC236}">
              <a16:creationId xmlns:a16="http://schemas.microsoft.com/office/drawing/2014/main" id="{1543BF7D-6D83-4AEA-8B20-96EF9A1C0F51}"/>
            </a:ext>
          </a:extLst>
        </xdr:cNvPr>
        <xdr:cNvSpPr/>
      </xdr:nvSpPr>
      <xdr:spPr>
        <a:xfrm>
          <a:off x="10426700" y="1850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75643</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2156A461-BE43-4F80-9FE2-237F8D4A845F}"/>
            </a:ext>
          </a:extLst>
        </xdr:cNvPr>
        <xdr:cNvSpPr txBox="1"/>
      </xdr:nvSpPr>
      <xdr:spPr>
        <a:xfrm>
          <a:off x="10515600" y="1842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161158</xdr:rowOff>
    </xdr:from>
    <xdr:to>
      <xdr:col>50</xdr:col>
      <xdr:colOff>165100</xdr:colOff>
      <xdr:row>108</xdr:row>
      <xdr:rowOff>91308</xdr:rowOff>
    </xdr:to>
    <xdr:sp macro="" textlink="">
      <xdr:nvSpPr>
        <xdr:cNvPr id="475" name="楕円 474">
          <a:extLst>
            <a:ext uri="{FF2B5EF4-FFF2-40B4-BE49-F238E27FC236}">
              <a16:creationId xmlns:a16="http://schemas.microsoft.com/office/drawing/2014/main" id="{EAFA7220-96E2-46D9-B53E-4B942BCA26CA}"/>
            </a:ext>
          </a:extLst>
        </xdr:cNvPr>
        <xdr:cNvSpPr/>
      </xdr:nvSpPr>
      <xdr:spPr>
        <a:xfrm>
          <a:off x="9588500" y="1850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40066</xdr:rowOff>
    </xdr:from>
    <xdr:to>
      <xdr:col>55</xdr:col>
      <xdr:colOff>0</xdr:colOff>
      <xdr:row>108</xdr:row>
      <xdr:rowOff>40508</xdr:rowOff>
    </xdr:to>
    <xdr:cxnSp macro="">
      <xdr:nvCxnSpPr>
        <xdr:cNvPr id="476" name="直線コネクタ 475">
          <a:extLst>
            <a:ext uri="{FF2B5EF4-FFF2-40B4-BE49-F238E27FC236}">
              <a16:creationId xmlns:a16="http://schemas.microsoft.com/office/drawing/2014/main" id="{2925E7A6-D897-49FF-A171-FE14121F8E89}"/>
            </a:ext>
          </a:extLst>
        </xdr:cNvPr>
        <xdr:cNvCxnSpPr/>
      </xdr:nvCxnSpPr>
      <xdr:spPr>
        <a:xfrm flipV="1">
          <a:off x="9639300" y="18556666"/>
          <a:ext cx="8382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161573</xdr:rowOff>
    </xdr:from>
    <xdr:to>
      <xdr:col>46</xdr:col>
      <xdr:colOff>38100</xdr:colOff>
      <xdr:row>108</xdr:row>
      <xdr:rowOff>91723</xdr:rowOff>
    </xdr:to>
    <xdr:sp macro="" textlink="">
      <xdr:nvSpPr>
        <xdr:cNvPr id="477" name="楕円 476">
          <a:extLst>
            <a:ext uri="{FF2B5EF4-FFF2-40B4-BE49-F238E27FC236}">
              <a16:creationId xmlns:a16="http://schemas.microsoft.com/office/drawing/2014/main" id="{17C0E02E-64F6-40BB-A4A5-2D6DCC1770D9}"/>
            </a:ext>
          </a:extLst>
        </xdr:cNvPr>
        <xdr:cNvSpPr/>
      </xdr:nvSpPr>
      <xdr:spPr>
        <a:xfrm>
          <a:off x="8699500" y="185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40508</xdr:rowOff>
    </xdr:from>
    <xdr:to>
      <xdr:col>50</xdr:col>
      <xdr:colOff>114300</xdr:colOff>
      <xdr:row>108</xdr:row>
      <xdr:rowOff>40923</xdr:rowOff>
    </xdr:to>
    <xdr:cxnSp macro="">
      <xdr:nvCxnSpPr>
        <xdr:cNvPr id="478" name="直線コネクタ 477">
          <a:extLst>
            <a:ext uri="{FF2B5EF4-FFF2-40B4-BE49-F238E27FC236}">
              <a16:creationId xmlns:a16="http://schemas.microsoft.com/office/drawing/2014/main" id="{80526C3B-98F6-4940-9FB4-E5FD068E15C1}"/>
            </a:ext>
          </a:extLst>
        </xdr:cNvPr>
        <xdr:cNvCxnSpPr/>
      </xdr:nvCxnSpPr>
      <xdr:spPr>
        <a:xfrm flipV="1">
          <a:off x="8750300" y="18557108"/>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162189</xdr:rowOff>
    </xdr:from>
    <xdr:to>
      <xdr:col>41</xdr:col>
      <xdr:colOff>101600</xdr:colOff>
      <xdr:row>108</xdr:row>
      <xdr:rowOff>92339</xdr:rowOff>
    </xdr:to>
    <xdr:sp macro="" textlink="">
      <xdr:nvSpPr>
        <xdr:cNvPr id="479" name="楕円 478">
          <a:extLst>
            <a:ext uri="{FF2B5EF4-FFF2-40B4-BE49-F238E27FC236}">
              <a16:creationId xmlns:a16="http://schemas.microsoft.com/office/drawing/2014/main" id="{92AC2676-6690-4C2C-9620-120D47B0C154}"/>
            </a:ext>
          </a:extLst>
        </xdr:cNvPr>
        <xdr:cNvSpPr/>
      </xdr:nvSpPr>
      <xdr:spPr>
        <a:xfrm>
          <a:off x="7810500" y="185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40923</xdr:rowOff>
    </xdr:from>
    <xdr:to>
      <xdr:col>45</xdr:col>
      <xdr:colOff>177800</xdr:colOff>
      <xdr:row>108</xdr:row>
      <xdr:rowOff>41539</xdr:rowOff>
    </xdr:to>
    <xdr:cxnSp macro="">
      <xdr:nvCxnSpPr>
        <xdr:cNvPr id="480" name="直線コネクタ 479">
          <a:extLst>
            <a:ext uri="{FF2B5EF4-FFF2-40B4-BE49-F238E27FC236}">
              <a16:creationId xmlns:a16="http://schemas.microsoft.com/office/drawing/2014/main" id="{5CCDB7FA-8902-4BB5-8705-B18FE4700C72}"/>
            </a:ext>
          </a:extLst>
        </xdr:cNvPr>
        <xdr:cNvCxnSpPr/>
      </xdr:nvCxnSpPr>
      <xdr:spPr>
        <a:xfrm flipV="1">
          <a:off x="7861300" y="18557523"/>
          <a:ext cx="889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162666</xdr:rowOff>
    </xdr:from>
    <xdr:to>
      <xdr:col>36</xdr:col>
      <xdr:colOff>165100</xdr:colOff>
      <xdr:row>108</xdr:row>
      <xdr:rowOff>92816</xdr:rowOff>
    </xdr:to>
    <xdr:sp macro="" textlink="">
      <xdr:nvSpPr>
        <xdr:cNvPr id="481" name="楕円 480">
          <a:extLst>
            <a:ext uri="{FF2B5EF4-FFF2-40B4-BE49-F238E27FC236}">
              <a16:creationId xmlns:a16="http://schemas.microsoft.com/office/drawing/2014/main" id="{EB861539-B485-40DB-BA5A-D2F5D2EE0B72}"/>
            </a:ext>
          </a:extLst>
        </xdr:cNvPr>
        <xdr:cNvSpPr/>
      </xdr:nvSpPr>
      <xdr:spPr>
        <a:xfrm>
          <a:off x="6921500" y="185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41539</xdr:rowOff>
    </xdr:from>
    <xdr:to>
      <xdr:col>41</xdr:col>
      <xdr:colOff>50800</xdr:colOff>
      <xdr:row>108</xdr:row>
      <xdr:rowOff>42016</xdr:rowOff>
    </xdr:to>
    <xdr:cxnSp macro="">
      <xdr:nvCxnSpPr>
        <xdr:cNvPr id="482" name="直線コネクタ 481">
          <a:extLst>
            <a:ext uri="{FF2B5EF4-FFF2-40B4-BE49-F238E27FC236}">
              <a16:creationId xmlns:a16="http://schemas.microsoft.com/office/drawing/2014/main" id="{091E80DA-9C31-406E-BEC2-9CC412B385BB}"/>
            </a:ext>
          </a:extLst>
        </xdr:cNvPr>
        <xdr:cNvCxnSpPr/>
      </xdr:nvCxnSpPr>
      <xdr:spPr>
        <a:xfrm flipV="1">
          <a:off x="6972300" y="18558139"/>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1D033FAE-7B72-43A7-9773-83CDEA636297}"/>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9BFD95B4-E8B2-4EFB-92F9-EE2A37C9EA66}"/>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F49085FC-9F6D-47AC-A775-8FB9C1556E12}"/>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AAEC1F02-5484-401F-A5F3-C690AB3142E6}"/>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82435</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EFF379B7-CCFC-4395-B944-87E76516183F}"/>
            </a:ext>
          </a:extLst>
        </xdr:cNvPr>
        <xdr:cNvSpPr txBox="1"/>
      </xdr:nvSpPr>
      <xdr:spPr>
        <a:xfrm>
          <a:off x="9359411" y="1859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82850</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A06DC22C-1AAA-4CCA-9A26-0D5271B1921C}"/>
            </a:ext>
          </a:extLst>
        </xdr:cNvPr>
        <xdr:cNvSpPr txBox="1"/>
      </xdr:nvSpPr>
      <xdr:spPr>
        <a:xfrm>
          <a:off x="8483111" y="18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83466</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9D1E2310-7C42-4D30-9AF2-7079EBE174C7}"/>
            </a:ext>
          </a:extLst>
        </xdr:cNvPr>
        <xdr:cNvSpPr txBox="1"/>
      </xdr:nvSpPr>
      <xdr:spPr>
        <a:xfrm>
          <a:off x="7594111" y="186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83943</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28AB2E19-FAF7-4ADF-9E3E-907305A454FC}"/>
            </a:ext>
          </a:extLst>
        </xdr:cNvPr>
        <xdr:cNvSpPr txBox="1"/>
      </xdr:nvSpPr>
      <xdr:spPr>
        <a:xfrm>
          <a:off x="6705111" y="186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4A355B61-3D14-4659-AEEB-51D44E3F5F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4AD19FF-D9E0-4882-B5C3-EA7A399EE7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E39B3C9-440B-48C5-8D38-AB928FB61F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BF3999B-1D3E-4160-AEF0-2A0C29C7AFF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3C43925-81FF-4237-AED2-00D665622B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217094F4-6219-42BA-B24F-6BBE8FE7C6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A375C6A-E1CE-43D1-9A1D-EDD3462C1E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736706D-2A09-4ADD-9EE5-9191833AF9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1A2BD011-7218-4968-9C6D-7658E316D7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1F85BE2-809C-4D71-A010-B1A6D718127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D0399D0-A53D-4191-B4D9-AD5C632159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9339604C-CE1C-4497-9559-B915002C82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7BC1CABC-6F8C-4806-A03E-0931FC800D6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24C91128-A6C1-4431-8CCC-605D463A13B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51626917-449F-4ADC-8596-2760A71DBB6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5DC5F403-F916-4972-BC94-1D0466E9203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9D1A75D1-4307-4D5E-9364-EA80FF99CB8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5895AA56-4B4E-4585-840C-07EAFA76812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38BEF3E8-327D-49FB-8841-B7FA7027498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BD9556E3-3B51-44BF-97B0-1E2BAD6DE18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F6C2ED3B-9239-4A18-B24E-9FBA218463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E847C548-DB55-4031-9A7B-18C54E82954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553852ED-973D-4856-833C-2006F590D60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F0C8A58E-E25B-4E3E-A98E-2CED027202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7AA30AE8-CF5B-456C-A77E-46AED0DA5D4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A2E8186-D3CD-4B55-AE75-F03DAA9D9AE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21F9C8DB-8733-410E-8EAD-11C230A4EA5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FC6D9BBE-B838-4196-A0CC-EB91EAA50EC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6C174E42-C4AC-4E3F-AF09-FCC3BC48A30A}"/>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69558C76-F8D8-422B-91FC-BFD32814EE51}"/>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1B7A4D57-82AD-4956-A527-4744EC8647E4}"/>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6553200C-9205-4DB0-AB35-E87E364B473B}"/>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540D605C-5FEF-496C-B1D3-091E6FFEF684}"/>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30F7C666-EF95-4D06-8089-3E90463F6F35}"/>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3423BF81-A26C-468C-A4B9-8D66EBCB84EF}"/>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81D64FF6-5EF1-4DEF-8791-BDB13CF1C62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6AD70F6-22C4-4C75-99D6-CE84C00360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4F9E9E5-836F-4B1A-80D4-6E8887DA1B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FFC75FA-ABFF-4881-8CCD-80F485690D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C2CD949-3642-4EAE-BEF8-335CB6D598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66878CF-FC81-4DA8-9672-8EC62A7AA4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2" name="楕円 531">
          <a:extLst>
            <a:ext uri="{FF2B5EF4-FFF2-40B4-BE49-F238E27FC236}">
              <a16:creationId xmlns:a16="http://schemas.microsoft.com/office/drawing/2014/main" id="{1865E359-8BDE-49DF-B0D8-08856744A248}"/>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3" name="【認定こども園・幼稚園・保育所】&#10;有形固定資産減価償却率該当値テキスト">
          <a:extLst>
            <a:ext uri="{FF2B5EF4-FFF2-40B4-BE49-F238E27FC236}">
              <a16:creationId xmlns:a16="http://schemas.microsoft.com/office/drawing/2014/main" id="{D46E40D8-783F-436F-A8CE-47309893C1C3}"/>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4" name="楕円 533">
          <a:extLst>
            <a:ext uri="{FF2B5EF4-FFF2-40B4-BE49-F238E27FC236}">
              <a16:creationId xmlns:a16="http://schemas.microsoft.com/office/drawing/2014/main" id="{37EE110F-D65A-4A7C-8B46-1F901975D210}"/>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5" name="直線コネクタ 534">
          <a:extLst>
            <a:ext uri="{FF2B5EF4-FFF2-40B4-BE49-F238E27FC236}">
              <a16:creationId xmlns:a16="http://schemas.microsoft.com/office/drawing/2014/main" id="{C94BAC91-5E8E-41DA-80B7-743222FCAE7B}"/>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6" name="楕円 535">
          <a:extLst>
            <a:ext uri="{FF2B5EF4-FFF2-40B4-BE49-F238E27FC236}">
              <a16:creationId xmlns:a16="http://schemas.microsoft.com/office/drawing/2014/main" id="{6F973CE5-A0AB-4E4A-80A9-D82F335F94E9}"/>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7" name="直線コネクタ 536">
          <a:extLst>
            <a:ext uri="{FF2B5EF4-FFF2-40B4-BE49-F238E27FC236}">
              <a16:creationId xmlns:a16="http://schemas.microsoft.com/office/drawing/2014/main" id="{E0BCD2B3-6EFA-48AF-861D-6C93326B35C9}"/>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538" name="楕円 537">
          <a:extLst>
            <a:ext uri="{FF2B5EF4-FFF2-40B4-BE49-F238E27FC236}">
              <a16:creationId xmlns:a16="http://schemas.microsoft.com/office/drawing/2014/main" id="{08DA6920-B007-463A-8D51-D88794AE50F9}"/>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539" name="直線コネクタ 538">
          <a:extLst>
            <a:ext uri="{FF2B5EF4-FFF2-40B4-BE49-F238E27FC236}">
              <a16:creationId xmlns:a16="http://schemas.microsoft.com/office/drawing/2014/main" id="{D64EFEAE-AB75-4F28-9F13-21DBF8D8C722}"/>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40" name="楕円 539">
          <a:extLst>
            <a:ext uri="{FF2B5EF4-FFF2-40B4-BE49-F238E27FC236}">
              <a16:creationId xmlns:a16="http://schemas.microsoft.com/office/drawing/2014/main" id="{C51B9368-9C91-4ABC-B6C1-D1C4C7823A08}"/>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541" name="直線コネクタ 540">
          <a:extLst>
            <a:ext uri="{FF2B5EF4-FFF2-40B4-BE49-F238E27FC236}">
              <a16:creationId xmlns:a16="http://schemas.microsoft.com/office/drawing/2014/main" id="{8739DD2C-1227-49FC-85D0-B8EF2DB38470}"/>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DE037A7-C6D5-48CF-BA95-A4722A2327C8}"/>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4DA6FAA9-37E5-40E1-ACC6-EE34C36DD696}"/>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EA692E7-7857-4C29-939B-7A8450A5905D}"/>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C7A935FC-D698-43FF-89C1-7F11F90A025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6" name="n_1mainValue【認定こども園・幼稚園・保育所】&#10;有形固定資産減価償却率">
          <a:extLst>
            <a:ext uri="{FF2B5EF4-FFF2-40B4-BE49-F238E27FC236}">
              <a16:creationId xmlns:a16="http://schemas.microsoft.com/office/drawing/2014/main" id="{EEA0CAF8-C37A-4ACE-85EA-28BC2C367ECD}"/>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7" name="n_2mainValue【認定こども園・幼稚園・保育所】&#10;有形固定資産減価償却率">
          <a:extLst>
            <a:ext uri="{FF2B5EF4-FFF2-40B4-BE49-F238E27FC236}">
              <a16:creationId xmlns:a16="http://schemas.microsoft.com/office/drawing/2014/main" id="{42A4C7CD-6143-452A-B8CE-19B792019CB7}"/>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548" name="n_3mainValue【認定こども園・幼稚園・保育所】&#10;有形固定資産減価償却率">
          <a:extLst>
            <a:ext uri="{FF2B5EF4-FFF2-40B4-BE49-F238E27FC236}">
              <a16:creationId xmlns:a16="http://schemas.microsoft.com/office/drawing/2014/main" id="{917B349C-8628-467F-847D-0017AEFD9C8A}"/>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49" name="n_4mainValue【認定こども園・幼稚園・保育所】&#10;有形固定資産減価償却率">
          <a:extLst>
            <a:ext uri="{FF2B5EF4-FFF2-40B4-BE49-F238E27FC236}">
              <a16:creationId xmlns:a16="http://schemas.microsoft.com/office/drawing/2014/main" id="{009497F3-C6A1-43BD-9C6D-F9DB288060D4}"/>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FCF7604D-3741-4B96-AF3D-2A7EA5B09C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9693FC7-2286-4F59-AD63-551F2B5D13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8FD45B00-C247-4018-A387-66BF0D64E14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93E5E33E-0A8A-4308-8ABD-2E42AAF75B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4D21239-5DD4-48CA-B33A-313E0942CE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9147373F-6FC2-43A3-AAEF-F86164C0F4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2C4B9191-F685-44CA-9059-AEDA1569D34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325028E-5DE5-4EFC-A691-83D082163E9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99E5000-4866-4186-AB15-E8427F2F85E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4CEB537-C805-4634-93FD-52D14E63D1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F72287D6-05D1-4454-B680-E82094AD134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DBE49714-9200-423C-AA04-9B7ECA93066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7865B349-9496-4C8D-863B-D3B609CC904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774C7D52-27A7-440C-AD33-6D0D33B1049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BBA7A015-16E8-4289-A30E-9D9404F5A29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83551534-1935-4622-B195-38F00DF19C4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45C5CBF8-AD0E-45B4-8F27-528D67C1AFA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F88EE0CA-5159-49C3-848B-5D97F2C8323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C0013A1-6A49-475E-994C-FE2A78606C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B53BC51-1CDD-409E-A213-F88CD014FBB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D2FDA8EB-7E6D-45D6-8C97-2990B27D2A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A4530005-155E-4988-9BA5-ED8A96C81455}"/>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27EFAF2D-3AFC-46F4-A5DF-0716970C27C5}"/>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646EBE93-3FA2-4635-8AC9-C81115EF064A}"/>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1945B7D3-6E4A-4C9A-9A06-5DB0BAD5A4F4}"/>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F1D34687-A03D-4E18-8D71-69DEE84E2A85}"/>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F687BA21-E803-436B-863C-EF32ED6185B3}"/>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2EB4E336-18D6-4071-A5B9-B89FC05C4404}"/>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E18CAF55-2B8F-4B5C-B20B-F446BA652CC5}"/>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F3D268A6-7E4A-4310-82CB-A4191E3653EC}"/>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2D407401-07B8-48EB-B815-3773F6642663}"/>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A401073D-AEBD-49C1-80CE-01D2D7280FDE}"/>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0E14B3F-590A-47EB-A618-751EF6BF21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4964FD7-47D0-43A3-ACF6-BAD95C36D1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7EF84AB-0F1A-48CC-ABE6-A9A99387ED1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F037A43-45C9-4149-A6DB-971E79828B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129749F-A3FF-43CF-A80E-775B4B90ED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66548</xdr:rowOff>
    </xdr:from>
    <xdr:to>
      <xdr:col>116</xdr:col>
      <xdr:colOff>114300</xdr:colOff>
      <xdr:row>41</xdr:row>
      <xdr:rowOff>168148</xdr:rowOff>
    </xdr:to>
    <xdr:sp macro="" textlink="">
      <xdr:nvSpPr>
        <xdr:cNvPr id="587" name="楕円 586">
          <a:extLst>
            <a:ext uri="{FF2B5EF4-FFF2-40B4-BE49-F238E27FC236}">
              <a16:creationId xmlns:a16="http://schemas.microsoft.com/office/drawing/2014/main" id="{A6E7FF6C-79F5-4844-AE2C-9EC338BE2FDD}"/>
            </a:ext>
          </a:extLst>
        </xdr:cNvPr>
        <xdr:cNvSpPr/>
      </xdr:nvSpPr>
      <xdr:spPr>
        <a:xfrm>
          <a:off x="22110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152925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55BAF2E6-41ED-478F-82C6-E0172CE3A89E}"/>
            </a:ext>
          </a:extLst>
        </xdr:cNvPr>
        <xdr:cNvSpPr txBox="1"/>
      </xdr:nvSpPr>
      <xdr:spPr>
        <a:xfrm>
          <a:off x="22199600" y="70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66548</xdr:rowOff>
    </xdr:from>
    <xdr:to>
      <xdr:col>112</xdr:col>
      <xdr:colOff>38100</xdr:colOff>
      <xdr:row>41</xdr:row>
      <xdr:rowOff>168148</xdr:rowOff>
    </xdr:to>
    <xdr:sp macro="" textlink="">
      <xdr:nvSpPr>
        <xdr:cNvPr id="589" name="楕円 588">
          <a:extLst>
            <a:ext uri="{FF2B5EF4-FFF2-40B4-BE49-F238E27FC236}">
              <a16:creationId xmlns:a16="http://schemas.microsoft.com/office/drawing/2014/main" id="{2A5A0D02-4AA4-48CF-A863-7E8F06E4E29B}"/>
            </a:ext>
          </a:extLst>
        </xdr:cNvPr>
        <xdr:cNvSpPr/>
      </xdr:nvSpPr>
      <xdr:spPr>
        <a:xfrm>
          <a:off x="21272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117348</xdr:rowOff>
    </xdr:from>
    <xdr:to>
      <xdr:col>116</xdr:col>
      <xdr:colOff>63500</xdr:colOff>
      <xdr:row>41</xdr:row>
      <xdr:rowOff>117348</xdr:rowOff>
    </xdr:to>
    <xdr:cxnSp macro="">
      <xdr:nvCxnSpPr>
        <xdr:cNvPr id="590" name="直線コネクタ 589">
          <a:extLst>
            <a:ext uri="{FF2B5EF4-FFF2-40B4-BE49-F238E27FC236}">
              <a16:creationId xmlns:a16="http://schemas.microsoft.com/office/drawing/2014/main" id="{C3BEB9FC-5003-469C-B586-068D63EB9F8B}"/>
            </a:ext>
          </a:extLst>
        </xdr:cNvPr>
        <xdr:cNvCxnSpPr/>
      </xdr:nvCxnSpPr>
      <xdr:spPr>
        <a:xfrm>
          <a:off x="21323300" y="714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66548</xdr:rowOff>
    </xdr:from>
    <xdr:to>
      <xdr:col>107</xdr:col>
      <xdr:colOff>101600</xdr:colOff>
      <xdr:row>41</xdr:row>
      <xdr:rowOff>168148</xdr:rowOff>
    </xdr:to>
    <xdr:sp macro="" textlink="">
      <xdr:nvSpPr>
        <xdr:cNvPr id="591" name="楕円 590">
          <a:extLst>
            <a:ext uri="{FF2B5EF4-FFF2-40B4-BE49-F238E27FC236}">
              <a16:creationId xmlns:a16="http://schemas.microsoft.com/office/drawing/2014/main" id="{E9AAE3CB-05CE-46C3-890E-C80D56C2B2B6}"/>
            </a:ext>
          </a:extLst>
        </xdr:cNvPr>
        <xdr:cNvSpPr/>
      </xdr:nvSpPr>
      <xdr:spPr>
        <a:xfrm>
          <a:off x="20383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117348</xdr:rowOff>
    </xdr:from>
    <xdr:to>
      <xdr:col>111</xdr:col>
      <xdr:colOff>177800</xdr:colOff>
      <xdr:row>41</xdr:row>
      <xdr:rowOff>117348</xdr:rowOff>
    </xdr:to>
    <xdr:cxnSp macro="">
      <xdr:nvCxnSpPr>
        <xdr:cNvPr id="592" name="直線コネクタ 591">
          <a:extLst>
            <a:ext uri="{FF2B5EF4-FFF2-40B4-BE49-F238E27FC236}">
              <a16:creationId xmlns:a16="http://schemas.microsoft.com/office/drawing/2014/main" id="{F5ADE0EF-5294-4272-B046-8905EB18BBAE}"/>
            </a:ext>
          </a:extLst>
        </xdr:cNvPr>
        <xdr:cNvCxnSpPr/>
      </xdr:nvCxnSpPr>
      <xdr:spPr>
        <a:xfrm>
          <a:off x="20434300" y="714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66548</xdr:rowOff>
    </xdr:from>
    <xdr:to>
      <xdr:col>102</xdr:col>
      <xdr:colOff>165100</xdr:colOff>
      <xdr:row>41</xdr:row>
      <xdr:rowOff>168148</xdr:rowOff>
    </xdr:to>
    <xdr:sp macro="" textlink="">
      <xdr:nvSpPr>
        <xdr:cNvPr id="593" name="楕円 592">
          <a:extLst>
            <a:ext uri="{FF2B5EF4-FFF2-40B4-BE49-F238E27FC236}">
              <a16:creationId xmlns:a16="http://schemas.microsoft.com/office/drawing/2014/main" id="{697617D5-B157-4EFD-8EA6-D0238A76D081}"/>
            </a:ext>
          </a:extLst>
        </xdr:cNvPr>
        <xdr:cNvSpPr/>
      </xdr:nvSpPr>
      <xdr:spPr>
        <a:xfrm>
          <a:off x="19494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117348</xdr:rowOff>
    </xdr:from>
    <xdr:to>
      <xdr:col>107</xdr:col>
      <xdr:colOff>50800</xdr:colOff>
      <xdr:row>41</xdr:row>
      <xdr:rowOff>117348</xdr:rowOff>
    </xdr:to>
    <xdr:cxnSp macro="">
      <xdr:nvCxnSpPr>
        <xdr:cNvPr id="594" name="直線コネクタ 593">
          <a:extLst>
            <a:ext uri="{FF2B5EF4-FFF2-40B4-BE49-F238E27FC236}">
              <a16:creationId xmlns:a16="http://schemas.microsoft.com/office/drawing/2014/main" id="{F6251500-5E1A-473D-ACD5-3E6055B11F82}"/>
            </a:ext>
          </a:extLst>
        </xdr:cNvPr>
        <xdr:cNvCxnSpPr/>
      </xdr:nvCxnSpPr>
      <xdr:spPr>
        <a:xfrm>
          <a:off x="19545300" y="714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68834</xdr:rowOff>
    </xdr:from>
    <xdr:to>
      <xdr:col>98</xdr:col>
      <xdr:colOff>38100</xdr:colOff>
      <xdr:row>41</xdr:row>
      <xdr:rowOff>170434</xdr:rowOff>
    </xdr:to>
    <xdr:sp macro="" textlink="">
      <xdr:nvSpPr>
        <xdr:cNvPr id="595" name="楕円 594">
          <a:extLst>
            <a:ext uri="{FF2B5EF4-FFF2-40B4-BE49-F238E27FC236}">
              <a16:creationId xmlns:a16="http://schemas.microsoft.com/office/drawing/2014/main" id="{25F16C51-C0DD-4E13-B1DE-1C46D1681531}"/>
            </a:ext>
          </a:extLst>
        </xdr:cNvPr>
        <xdr:cNvSpPr/>
      </xdr:nvSpPr>
      <xdr:spPr>
        <a:xfrm>
          <a:off x="18605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117348</xdr:rowOff>
    </xdr:from>
    <xdr:to>
      <xdr:col>102</xdr:col>
      <xdr:colOff>114300</xdr:colOff>
      <xdr:row>41</xdr:row>
      <xdr:rowOff>119634</xdr:rowOff>
    </xdr:to>
    <xdr:cxnSp macro="">
      <xdr:nvCxnSpPr>
        <xdr:cNvPr id="596" name="直線コネクタ 595">
          <a:extLst>
            <a:ext uri="{FF2B5EF4-FFF2-40B4-BE49-F238E27FC236}">
              <a16:creationId xmlns:a16="http://schemas.microsoft.com/office/drawing/2014/main" id="{473B908E-4019-45BB-AEBF-C1D86D195ED8}"/>
            </a:ext>
          </a:extLst>
        </xdr:cNvPr>
        <xdr:cNvCxnSpPr/>
      </xdr:nvCxnSpPr>
      <xdr:spPr>
        <a:xfrm flipV="1">
          <a:off x="18656300" y="7146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271D115E-BCCD-4EEA-B2A9-503BC40541D1}"/>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C401AE42-AEEB-44D0-BAD8-EE0B170383B5}"/>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F65AD3F5-93F7-4AEF-80A5-CE22A5B1B031}"/>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7107E64-813A-4FAE-8A11-B2A7C5C6C1EC}"/>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159275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730C48D4-C1DF-4A55-9085-FC13280EB924}"/>
            </a:ext>
          </a:extLst>
        </xdr:cNvPr>
        <xdr:cNvSpPr txBox="1"/>
      </xdr:nvSpPr>
      <xdr:spPr>
        <a:xfrm>
          <a:off x="210757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159275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B3BE0AAA-AAAB-4274-AEA0-B55CA02139F9}"/>
            </a:ext>
          </a:extLst>
        </xdr:cNvPr>
        <xdr:cNvSpPr txBox="1"/>
      </xdr:nvSpPr>
      <xdr:spPr>
        <a:xfrm>
          <a:off x="20199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159275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D341A866-5637-440C-92C6-1BD3C0D6FD80}"/>
            </a:ext>
          </a:extLst>
        </xdr:cNvPr>
        <xdr:cNvSpPr txBox="1"/>
      </xdr:nvSpPr>
      <xdr:spPr>
        <a:xfrm>
          <a:off x="19310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161561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67A76EBA-9B1F-4224-90DA-9B8CA8AC7819}"/>
            </a:ext>
          </a:extLst>
        </xdr:cNvPr>
        <xdr:cNvSpPr txBox="1"/>
      </xdr:nvSpPr>
      <xdr:spPr>
        <a:xfrm>
          <a:off x="18421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18A6CDA4-EFFF-4886-880B-4F6D178DDB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DBB89341-B776-4D0F-B058-E8942A1D33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2BC97ED0-59B6-4F50-BB55-A292524D59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9D2B65F1-F691-413B-891A-C9A2F226DB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F65C1C22-71E6-46AF-9536-42A07E317B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84DBEB12-5CB1-4F8E-8A7C-D2D9AC7F12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33D7DB25-ED8A-4258-94D9-3DD0A2D8A9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72BB4AE-0E18-4D0B-9E91-DD76C70F42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9866CC8B-B439-4F3E-BD33-27DE5D0352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8958B878-1E4A-43A8-AF00-4FF873C544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19FF82EE-63A8-4815-8309-109FB86C03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E4CE38C7-283A-4F11-8271-6B596733633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533DB0DE-3215-48C4-8ADF-384E61A557D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E0B81E1E-AB45-49F3-8AC8-9B433CFB9DF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60461E1F-C5DA-4020-8E20-C7D4BD582C4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139F846F-8F0C-41DD-807F-AA1F08ED0FF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425F86A-E69D-465F-97FC-C0C8B141783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36C84759-84B4-4C77-A8B6-2B00527D3B4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D7DB6A1C-D1AB-4102-9FCE-D5C5EB7B13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C6948122-256A-42B1-B936-DDBDDA6CF0F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1B415F4F-FEDE-44ED-A272-FDBB10C939A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E48780B1-556B-4421-BBA3-BCD74173DE5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1CDC71A9-794A-4C63-B032-61CB3C5A11A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ED8BC0C1-4016-4EEF-819F-6C7A052E1C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D8AE00FC-02A1-4A3C-9DFE-9D240713553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744FE2DE-54F8-4BE7-8D2F-1286F1C2D6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401A7D30-1B1D-43F4-9AAF-6FCAB29F1E8E}"/>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51AF43FC-379D-4606-8E5B-23D494DBEC7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03DFFDA0-CBCF-49EC-B221-49BC2AA29B2E}"/>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C6581E77-0EFA-4373-BCE3-3C89DE312CA1}"/>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1B9BC6A6-E37A-4FA6-8820-9149865C6AB1}"/>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5B15FCB9-CC80-4FF7-85E9-6BCB50F32F9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68178341-07BE-4AC4-B958-455C8E1CA6B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EF69C883-8153-4E88-A253-DD8420B7026F}"/>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850213C3-E282-4D32-A477-8C87505A088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95FB2993-A649-4560-8B5C-45AF8F2ADB8D}"/>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23E8497A-0993-488A-9804-3C87753BBA86}"/>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C064723-4EA0-494A-A449-9A0C83DBDF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B99A4E0-64AD-479A-B221-77EC16C6199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3BEE697-EA81-4BD9-80C6-D975A76723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E54C95F-18EE-4A53-BA98-E61B61C171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942EC03-D11C-4D26-B8D6-5B7E59B828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47" name="楕円 646">
          <a:extLst>
            <a:ext uri="{FF2B5EF4-FFF2-40B4-BE49-F238E27FC236}">
              <a16:creationId xmlns:a16="http://schemas.microsoft.com/office/drawing/2014/main" id="{12FDF91F-6D6B-46B5-B842-0F3CA9D63C64}"/>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882CD61-644F-44C7-BD36-7801F7EF4A3B}"/>
            </a:ext>
          </a:extLst>
        </xdr:cNvPr>
        <xdr:cNvSpPr txBox="1"/>
      </xdr:nvSpPr>
      <xdr:spPr>
        <a:xfrm>
          <a:off x="16357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114119</xdr:rowOff>
    </xdr:from>
    <xdr:to>
      <xdr:col>81</xdr:col>
      <xdr:colOff>101600</xdr:colOff>
      <xdr:row>60</xdr:row>
      <xdr:rowOff>44269</xdr:rowOff>
    </xdr:to>
    <xdr:sp macro="" textlink="">
      <xdr:nvSpPr>
        <xdr:cNvPr id="649" name="楕円 648">
          <a:extLst>
            <a:ext uri="{FF2B5EF4-FFF2-40B4-BE49-F238E27FC236}">
              <a16:creationId xmlns:a16="http://schemas.microsoft.com/office/drawing/2014/main" id="{6F5816F4-2508-4476-AF61-A40BF23EC69D}"/>
            </a:ext>
          </a:extLst>
        </xdr:cNvPr>
        <xdr:cNvSpPr/>
      </xdr:nvSpPr>
      <xdr:spPr>
        <a:xfrm>
          <a:off x="15430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164919</xdr:rowOff>
    </xdr:from>
    <xdr:to>
      <xdr:col>85</xdr:col>
      <xdr:colOff>127000</xdr:colOff>
      <xdr:row>60</xdr:row>
      <xdr:rowOff>0</xdr:rowOff>
    </xdr:to>
    <xdr:cxnSp macro="">
      <xdr:nvCxnSpPr>
        <xdr:cNvPr id="650" name="直線コネクタ 649">
          <a:extLst>
            <a:ext uri="{FF2B5EF4-FFF2-40B4-BE49-F238E27FC236}">
              <a16:creationId xmlns:a16="http://schemas.microsoft.com/office/drawing/2014/main" id="{D9AA0705-BAB0-4A63-9170-ED9440FA95B8}"/>
            </a:ext>
          </a:extLst>
        </xdr:cNvPr>
        <xdr:cNvCxnSpPr/>
      </xdr:nvCxnSpPr>
      <xdr:spPr>
        <a:xfrm>
          <a:off x="15481300" y="102804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651" name="楕円 650">
          <a:extLst>
            <a:ext uri="{FF2B5EF4-FFF2-40B4-BE49-F238E27FC236}">
              <a16:creationId xmlns:a16="http://schemas.microsoft.com/office/drawing/2014/main" id="{03CF476C-2D78-443C-87C3-BBD3CE6FAC6F}"/>
            </a:ext>
          </a:extLst>
        </xdr:cNvPr>
        <xdr:cNvSpPr/>
      </xdr:nvSpPr>
      <xdr:spPr>
        <a:xfrm>
          <a:off x="14541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59</xdr:row>
      <xdr:rowOff>164919</xdr:rowOff>
    </xdr:to>
    <xdr:cxnSp macro="">
      <xdr:nvCxnSpPr>
        <xdr:cNvPr id="652" name="直線コネクタ 651">
          <a:extLst>
            <a:ext uri="{FF2B5EF4-FFF2-40B4-BE49-F238E27FC236}">
              <a16:creationId xmlns:a16="http://schemas.microsoft.com/office/drawing/2014/main" id="{9325F465-5717-48AE-BCD3-2FD5970B6461}"/>
            </a:ext>
          </a:extLst>
        </xdr:cNvPr>
        <xdr:cNvCxnSpPr/>
      </xdr:nvCxnSpPr>
      <xdr:spPr>
        <a:xfrm>
          <a:off x="14592300" y="102576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27577</xdr:rowOff>
    </xdr:from>
    <xdr:to>
      <xdr:col>72</xdr:col>
      <xdr:colOff>38100</xdr:colOff>
      <xdr:row>60</xdr:row>
      <xdr:rowOff>129177</xdr:rowOff>
    </xdr:to>
    <xdr:sp macro="" textlink="">
      <xdr:nvSpPr>
        <xdr:cNvPr id="653" name="楕円 652">
          <a:extLst>
            <a:ext uri="{FF2B5EF4-FFF2-40B4-BE49-F238E27FC236}">
              <a16:creationId xmlns:a16="http://schemas.microsoft.com/office/drawing/2014/main" id="{611AC4BD-942F-4022-BE6D-0F46AE8AD00C}"/>
            </a:ext>
          </a:extLst>
        </xdr:cNvPr>
        <xdr:cNvSpPr/>
      </xdr:nvSpPr>
      <xdr:spPr>
        <a:xfrm>
          <a:off x="13652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142059</xdr:rowOff>
    </xdr:from>
    <xdr:to>
      <xdr:col>76</xdr:col>
      <xdr:colOff>114300</xdr:colOff>
      <xdr:row>60</xdr:row>
      <xdr:rowOff>78377</xdr:rowOff>
    </xdr:to>
    <xdr:cxnSp macro="">
      <xdr:nvCxnSpPr>
        <xdr:cNvPr id="654" name="直線コネクタ 653">
          <a:extLst>
            <a:ext uri="{FF2B5EF4-FFF2-40B4-BE49-F238E27FC236}">
              <a16:creationId xmlns:a16="http://schemas.microsoft.com/office/drawing/2014/main" id="{A11DF251-20BA-45E4-9C32-99963DA4AC1A}"/>
            </a:ext>
          </a:extLst>
        </xdr:cNvPr>
        <xdr:cNvCxnSpPr/>
      </xdr:nvCxnSpPr>
      <xdr:spPr>
        <a:xfrm flipV="1">
          <a:off x="13703300" y="1025760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140244</xdr:rowOff>
    </xdr:from>
    <xdr:to>
      <xdr:col>67</xdr:col>
      <xdr:colOff>101600</xdr:colOff>
      <xdr:row>60</xdr:row>
      <xdr:rowOff>70394</xdr:rowOff>
    </xdr:to>
    <xdr:sp macro="" textlink="">
      <xdr:nvSpPr>
        <xdr:cNvPr id="655" name="楕円 654">
          <a:extLst>
            <a:ext uri="{FF2B5EF4-FFF2-40B4-BE49-F238E27FC236}">
              <a16:creationId xmlns:a16="http://schemas.microsoft.com/office/drawing/2014/main" id="{EED5443D-0CCE-4EED-B15E-E63456CB6370}"/>
            </a:ext>
          </a:extLst>
        </xdr:cNvPr>
        <xdr:cNvSpPr/>
      </xdr:nvSpPr>
      <xdr:spPr>
        <a:xfrm>
          <a:off x="12763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19594</xdr:rowOff>
    </xdr:from>
    <xdr:to>
      <xdr:col>71</xdr:col>
      <xdr:colOff>177800</xdr:colOff>
      <xdr:row>60</xdr:row>
      <xdr:rowOff>78377</xdr:rowOff>
    </xdr:to>
    <xdr:cxnSp macro="">
      <xdr:nvCxnSpPr>
        <xdr:cNvPr id="656" name="直線コネクタ 655">
          <a:extLst>
            <a:ext uri="{FF2B5EF4-FFF2-40B4-BE49-F238E27FC236}">
              <a16:creationId xmlns:a16="http://schemas.microsoft.com/office/drawing/2014/main" id="{A3E77300-6C2B-4DF1-B08A-2B1BB14A1600}"/>
            </a:ext>
          </a:extLst>
        </xdr:cNvPr>
        <xdr:cNvCxnSpPr/>
      </xdr:nvCxnSpPr>
      <xdr:spPr>
        <a:xfrm>
          <a:off x="12814300" y="103065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229CB9FC-A2A0-435E-AEE9-43BD3B15DD12}"/>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BC63AC69-18E8-4DE7-96B7-518E7276CC0E}"/>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72A8B82A-49F9-4B64-801E-3989A58B2971}"/>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B9B3BE1D-C075-4C5C-A814-A1AFA7090252}"/>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35396</xdr:rowOff>
    </xdr:from>
    <xdr:ext cx="405111" cy="259045"/>
    <xdr:sp macro="" textlink="">
      <xdr:nvSpPr>
        <xdr:cNvPr id="661" name="n_1mainValue【学校施設】&#10;有形固定資産減価償却率">
          <a:extLst>
            <a:ext uri="{FF2B5EF4-FFF2-40B4-BE49-F238E27FC236}">
              <a16:creationId xmlns:a16="http://schemas.microsoft.com/office/drawing/2014/main" id="{44C2C233-03A4-4B9D-AB02-563F1A6EBB95}"/>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12536</xdr:rowOff>
    </xdr:from>
    <xdr:ext cx="405111" cy="259045"/>
    <xdr:sp macro="" textlink="">
      <xdr:nvSpPr>
        <xdr:cNvPr id="662" name="n_2mainValue【学校施設】&#10;有形固定資産減価償却率">
          <a:extLst>
            <a:ext uri="{FF2B5EF4-FFF2-40B4-BE49-F238E27FC236}">
              <a16:creationId xmlns:a16="http://schemas.microsoft.com/office/drawing/2014/main" id="{9E98FBF9-245A-45ED-9D05-A1A638A998A9}"/>
            </a:ext>
          </a:extLst>
        </xdr:cNvPr>
        <xdr:cNvSpPr txBox="1"/>
      </xdr:nvSpPr>
      <xdr:spPr>
        <a:xfrm>
          <a:off x="14389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120304</xdr:rowOff>
    </xdr:from>
    <xdr:ext cx="405111" cy="259045"/>
    <xdr:sp macro="" textlink="">
      <xdr:nvSpPr>
        <xdr:cNvPr id="663" name="n_3mainValue【学校施設】&#10;有形固定資産減価償却率">
          <a:extLst>
            <a:ext uri="{FF2B5EF4-FFF2-40B4-BE49-F238E27FC236}">
              <a16:creationId xmlns:a16="http://schemas.microsoft.com/office/drawing/2014/main" id="{7AB77D97-735D-4D94-A051-29C248D5C99F}"/>
            </a:ext>
          </a:extLst>
        </xdr:cNvPr>
        <xdr:cNvSpPr txBox="1"/>
      </xdr:nvSpPr>
      <xdr:spPr>
        <a:xfrm>
          <a:off x="13500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61521</xdr:rowOff>
    </xdr:from>
    <xdr:ext cx="405111" cy="259045"/>
    <xdr:sp macro="" textlink="">
      <xdr:nvSpPr>
        <xdr:cNvPr id="664" name="n_4mainValue【学校施設】&#10;有形固定資産減価償却率">
          <a:extLst>
            <a:ext uri="{FF2B5EF4-FFF2-40B4-BE49-F238E27FC236}">
              <a16:creationId xmlns:a16="http://schemas.microsoft.com/office/drawing/2014/main" id="{55F1AD62-8EDD-40DA-898C-629D71689DE0}"/>
            </a:ext>
          </a:extLst>
        </xdr:cNvPr>
        <xdr:cNvSpPr txBox="1"/>
      </xdr:nvSpPr>
      <xdr:spPr>
        <a:xfrm>
          <a:off x="12611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7D8DA148-C31C-48E9-8CFA-8E0D7403FB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2D3D1F1-F17F-40F0-AECA-D2CC607ED5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245B023-B7D4-4775-B845-2A998374BB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3A54405-C067-414D-89B5-72E979C622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49B69B5-7B85-46A3-9E22-84CC328B0A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E0AC70C-F387-4CAD-849F-518798BD3A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B0AE3FF-D5AC-4CF9-B3FD-5A738DE01B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B031412C-3AAE-4EFA-92C8-96AC545415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6014394-A84A-4A7C-8A11-547C13FD8FF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200496C-BB25-4078-BD9A-913A57E804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C9A13E11-F5A2-41E0-882D-7EB5BDF5CAE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4A656952-7E48-43AC-8C51-F0A4B09942E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B03FC2DB-E13B-49A3-B82D-AD6FA2DC071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C9C5854-DE4B-4172-A0D5-97DF82889E3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D7A6E629-D32B-4A62-8FD0-54247F1053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E84081D5-E57C-4430-92B1-48654DCEB9B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47078B7D-E333-40C4-969E-9AB6F434B84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E706FA0-4558-4FD2-A2B4-E81AA2E9325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F4737D46-4F42-4A80-BA0F-D10A453D8BD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21CA8479-584C-430D-898D-6D727EDE541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792608E-A3A9-4381-AAF5-11CA975CD1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ABC9E817-2C3A-475C-8EE5-3E75B9499C3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3D9E3F83-C7B5-4140-ABC7-1FFDF9D4726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5F861576-015F-4B08-9665-06F72931CFAF}"/>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2A0A7D10-3C2D-4B74-91A5-275F9CB9F7A9}"/>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4A6E70BD-5E4E-4408-9419-EB201329DF38}"/>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D9C0689E-4CCD-4DDD-9941-1AB6F624D44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8DF8F91A-8FBF-4A16-9D7D-D3E926FF3057}"/>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3FEA3810-33A9-4480-83DC-371C37F53A5A}"/>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1776525D-77C8-48E5-91EB-937640B92832}"/>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FA71E56D-4BD1-438D-8B98-E2B73323BD32}"/>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C8736DDF-2E85-409A-84F1-B3EB41845ECE}"/>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BE8EE769-4E44-4FC1-9BC1-08E8334755D8}"/>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56DA7455-5B38-49E2-9E67-8D3E8A517F32}"/>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CD184A7-3055-4DA0-BC32-225C3FB5D40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C3C0888-629B-440F-AC22-000AFDA70E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120979E-02AB-43C3-9B29-8C56E2A755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A95726D-5E95-4539-B203-CB4E1D5073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4D30694-8730-40CB-BD1F-7784524E39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xdr:rowOff>
    </xdr:from>
    <xdr:to>
      <xdr:col>116</xdr:col>
      <xdr:colOff>114300</xdr:colOff>
      <xdr:row>62</xdr:row>
      <xdr:rowOff>102235</xdr:rowOff>
    </xdr:to>
    <xdr:sp macro="" textlink="">
      <xdr:nvSpPr>
        <xdr:cNvPr id="704" name="楕円 703">
          <a:extLst>
            <a:ext uri="{FF2B5EF4-FFF2-40B4-BE49-F238E27FC236}">
              <a16:creationId xmlns:a16="http://schemas.microsoft.com/office/drawing/2014/main" id="{07A6DE6E-0102-4EEC-9556-4C7906100622}"/>
            </a:ext>
          </a:extLst>
        </xdr:cNvPr>
        <xdr:cNvSpPr/>
      </xdr:nvSpPr>
      <xdr:spPr>
        <a:xfrm>
          <a:off x="22110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150512</xdr:rowOff>
    </xdr:from>
    <xdr:ext cx="469744" cy="259045"/>
    <xdr:sp macro="" textlink="">
      <xdr:nvSpPr>
        <xdr:cNvPr id="705" name="【学校施設】&#10;一人当たり面積該当値テキスト">
          <a:extLst>
            <a:ext uri="{FF2B5EF4-FFF2-40B4-BE49-F238E27FC236}">
              <a16:creationId xmlns:a16="http://schemas.microsoft.com/office/drawing/2014/main" id="{9D4DB82A-D648-485A-A292-2AA9D49C38B8}"/>
            </a:ext>
          </a:extLst>
        </xdr:cNvPr>
        <xdr:cNvSpPr txBox="1"/>
      </xdr:nvSpPr>
      <xdr:spPr>
        <a:xfrm>
          <a:off x="22199600"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5017</xdr:rowOff>
    </xdr:from>
    <xdr:to>
      <xdr:col>112</xdr:col>
      <xdr:colOff>38100</xdr:colOff>
      <xdr:row>62</xdr:row>
      <xdr:rowOff>106617</xdr:rowOff>
    </xdr:to>
    <xdr:sp macro="" textlink="">
      <xdr:nvSpPr>
        <xdr:cNvPr id="706" name="楕円 705">
          <a:extLst>
            <a:ext uri="{FF2B5EF4-FFF2-40B4-BE49-F238E27FC236}">
              <a16:creationId xmlns:a16="http://schemas.microsoft.com/office/drawing/2014/main" id="{E79A2CFC-4872-4568-B52E-81BD0E13B753}"/>
            </a:ext>
          </a:extLst>
        </xdr:cNvPr>
        <xdr:cNvSpPr/>
      </xdr:nvSpPr>
      <xdr:spPr>
        <a:xfrm>
          <a:off x="21272500" y="106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51435</xdr:rowOff>
    </xdr:from>
    <xdr:to>
      <xdr:col>116</xdr:col>
      <xdr:colOff>63500</xdr:colOff>
      <xdr:row>62</xdr:row>
      <xdr:rowOff>55817</xdr:rowOff>
    </xdr:to>
    <xdr:cxnSp macro="">
      <xdr:nvCxnSpPr>
        <xdr:cNvPr id="707" name="直線コネクタ 706">
          <a:extLst>
            <a:ext uri="{FF2B5EF4-FFF2-40B4-BE49-F238E27FC236}">
              <a16:creationId xmlns:a16="http://schemas.microsoft.com/office/drawing/2014/main" id="{78EF3C24-4D31-4759-90B2-78A99B5F3791}"/>
            </a:ext>
          </a:extLst>
        </xdr:cNvPr>
        <xdr:cNvCxnSpPr/>
      </xdr:nvCxnSpPr>
      <xdr:spPr>
        <a:xfrm flipV="1">
          <a:off x="21323300" y="10681335"/>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9207</xdr:rowOff>
    </xdr:from>
    <xdr:to>
      <xdr:col>107</xdr:col>
      <xdr:colOff>101600</xdr:colOff>
      <xdr:row>62</xdr:row>
      <xdr:rowOff>110807</xdr:rowOff>
    </xdr:to>
    <xdr:sp macro="" textlink="">
      <xdr:nvSpPr>
        <xdr:cNvPr id="708" name="楕円 707">
          <a:extLst>
            <a:ext uri="{FF2B5EF4-FFF2-40B4-BE49-F238E27FC236}">
              <a16:creationId xmlns:a16="http://schemas.microsoft.com/office/drawing/2014/main" id="{47723357-CFC7-415F-BB49-4771F77D1EFD}"/>
            </a:ext>
          </a:extLst>
        </xdr:cNvPr>
        <xdr:cNvSpPr/>
      </xdr:nvSpPr>
      <xdr:spPr>
        <a:xfrm>
          <a:off x="20383500" y="10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55817</xdr:rowOff>
    </xdr:from>
    <xdr:to>
      <xdr:col>111</xdr:col>
      <xdr:colOff>177800</xdr:colOff>
      <xdr:row>62</xdr:row>
      <xdr:rowOff>60007</xdr:rowOff>
    </xdr:to>
    <xdr:cxnSp macro="">
      <xdr:nvCxnSpPr>
        <xdr:cNvPr id="709" name="直線コネクタ 708">
          <a:extLst>
            <a:ext uri="{FF2B5EF4-FFF2-40B4-BE49-F238E27FC236}">
              <a16:creationId xmlns:a16="http://schemas.microsoft.com/office/drawing/2014/main" id="{520AE937-FB07-4A2F-9920-09D7F71D7AA6}"/>
            </a:ext>
          </a:extLst>
        </xdr:cNvPr>
        <xdr:cNvCxnSpPr/>
      </xdr:nvCxnSpPr>
      <xdr:spPr>
        <a:xfrm flipV="1">
          <a:off x="20434300" y="10685717"/>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14542</xdr:rowOff>
    </xdr:from>
    <xdr:to>
      <xdr:col>102</xdr:col>
      <xdr:colOff>165100</xdr:colOff>
      <xdr:row>62</xdr:row>
      <xdr:rowOff>116142</xdr:rowOff>
    </xdr:to>
    <xdr:sp macro="" textlink="">
      <xdr:nvSpPr>
        <xdr:cNvPr id="710" name="楕円 709">
          <a:extLst>
            <a:ext uri="{FF2B5EF4-FFF2-40B4-BE49-F238E27FC236}">
              <a16:creationId xmlns:a16="http://schemas.microsoft.com/office/drawing/2014/main" id="{61ACA620-18A6-4349-8D2A-2ED4D3D420D1}"/>
            </a:ext>
          </a:extLst>
        </xdr:cNvPr>
        <xdr:cNvSpPr/>
      </xdr:nvSpPr>
      <xdr:spPr>
        <a:xfrm>
          <a:off x="19494500" y="106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60007</xdr:rowOff>
    </xdr:from>
    <xdr:to>
      <xdr:col>107</xdr:col>
      <xdr:colOff>50800</xdr:colOff>
      <xdr:row>62</xdr:row>
      <xdr:rowOff>65342</xdr:rowOff>
    </xdr:to>
    <xdr:cxnSp macro="">
      <xdr:nvCxnSpPr>
        <xdr:cNvPr id="711" name="直線コネクタ 710">
          <a:extLst>
            <a:ext uri="{FF2B5EF4-FFF2-40B4-BE49-F238E27FC236}">
              <a16:creationId xmlns:a16="http://schemas.microsoft.com/office/drawing/2014/main" id="{71B0665C-B06E-4460-8722-83703D0FABA0}"/>
            </a:ext>
          </a:extLst>
        </xdr:cNvPr>
        <xdr:cNvCxnSpPr/>
      </xdr:nvCxnSpPr>
      <xdr:spPr>
        <a:xfrm flipV="1">
          <a:off x="19545300" y="10689907"/>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19494</xdr:rowOff>
    </xdr:from>
    <xdr:to>
      <xdr:col>98</xdr:col>
      <xdr:colOff>38100</xdr:colOff>
      <xdr:row>62</xdr:row>
      <xdr:rowOff>121094</xdr:rowOff>
    </xdr:to>
    <xdr:sp macro="" textlink="">
      <xdr:nvSpPr>
        <xdr:cNvPr id="712" name="楕円 711">
          <a:extLst>
            <a:ext uri="{FF2B5EF4-FFF2-40B4-BE49-F238E27FC236}">
              <a16:creationId xmlns:a16="http://schemas.microsoft.com/office/drawing/2014/main" id="{6F77A57E-AE17-497A-B8B0-BE33C5C46DD2}"/>
            </a:ext>
          </a:extLst>
        </xdr:cNvPr>
        <xdr:cNvSpPr/>
      </xdr:nvSpPr>
      <xdr:spPr>
        <a:xfrm>
          <a:off x="186055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65342</xdr:rowOff>
    </xdr:from>
    <xdr:to>
      <xdr:col>102</xdr:col>
      <xdr:colOff>114300</xdr:colOff>
      <xdr:row>62</xdr:row>
      <xdr:rowOff>70294</xdr:rowOff>
    </xdr:to>
    <xdr:cxnSp macro="">
      <xdr:nvCxnSpPr>
        <xdr:cNvPr id="713" name="直線コネクタ 712">
          <a:extLst>
            <a:ext uri="{FF2B5EF4-FFF2-40B4-BE49-F238E27FC236}">
              <a16:creationId xmlns:a16="http://schemas.microsoft.com/office/drawing/2014/main" id="{E16DF1CE-0BDA-43AB-80B3-204BDB123F75}"/>
            </a:ext>
          </a:extLst>
        </xdr:cNvPr>
        <xdr:cNvCxnSpPr/>
      </xdr:nvCxnSpPr>
      <xdr:spPr>
        <a:xfrm flipV="1">
          <a:off x="18656300" y="10695242"/>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3EED878E-2908-4372-8A73-34EE20A656B7}"/>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ACB1359F-A285-49A1-923C-F147FA9F070F}"/>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E99A0406-7C8E-4E78-A50C-52E89ECB7357}"/>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54D2358B-F55C-4CFA-84EC-DD47338DD70C}"/>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97744</xdr:rowOff>
    </xdr:from>
    <xdr:ext cx="469744" cy="259045"/>
    <xdr:sp macro="" textlink="">
      <xdr:nvSpPr>
        <xdr:cNvPr id="718" name="n_1mainValue【学校施設】&#10;一人当たり面積">
          <a:extLst>
            <a:ext uri="{FF2B5EF4-FFF2-40B4-BE49-F238E27FC236}">
              <a16:creationId xmlns:a16="http://schemas.microsoft.com/office/drawing/2014/main" id="{5C68AD4C-845A-4B70-83CB-7F1A0768C911}"/>
            </a:ext>
          </a:extLst>
        </xdr:cNvPr>
        <xdr:cNvSpPr txBox="1"/>
      </xdr:nvSpPr>
      <xdr:spPr>
        <a:xfrm>
          <a:off x="21075727" y="1072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101934</xdr:rowOff>
    </xdr:from>
    <xdr:ext cx="469744" cy="259045"/>
    <xdr:sp macro="" textlink="">
      <xdr:nvSpPr>
        <xdr:cNvPr id="719" name="n_2mainValue【学校施設】&#10;一人当たり面積">
          <a:extLst>
            <a:ext uri="{FF2B5EF4-FFF2-40B4-BE49-F238E27FC236}">
              <a16:creationId xmlns:a16="http://schemas.microsoft.com/office/drawing/2014/main" id="{B2BEB05A-0E13-49DE-9412-810951CF7862}"/>
            </a:ext>
          </a:extLst>
        </xdr:cNvPr>
        <xdr:cNvSpPr txBox="1"/>
      </xdr:nvSpPr>
      <xdr:spPr>
        <a:xfrm>
          <a:off x="20199427" y="1073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107269</xdr:rowOff>
    </xdr:from>
    <xdr:ext cx="469744" cy="259045"/>
    <xdr:sp macro="" textlink="">
      <xdr:nvSpPr>
        <xdr:cNvPr id="720" name="n_3mainValue【学校施設】&#10;一人当たり面積">
          <a:extLst>
            <a:ext uri="{FF2B5EF4-FFF2-40B4-BE49-F238E27FC236}">
              <a16:creationId xmlns:a16="http://schemas.microsoft.com/office/drawing/2014/main" id="{287593D5-7FE8-4660-8507-63A54EA82DB4}"/>
            </a:ext>
          </a:extLst>
        </xdr:cNvPr>
        <xdr:cNvSpPr txBox="1"/>
      </xdr:nvSpPr>
      <xdr:spPr>
        <a:xfrm>
          <a:off x="19310427" y="1073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112221</xdr:rowOff>
    </xdr:from>
    <xdr:ext cx="469744" cy="259045"/>
    <xdr:sp macro="" textlink="">
      <xdr:nvSpPr>
        <xdr:cNvPr id="721" name="n_4mainValue【学校施設】&#10;一人当たり面積">
          <a:extLst>
            <a:ext uri="{FF2B5EF4-FFF2-40B4-BE49-F238E27FC236}">
              <a16:creationId xmlns:a16="http://schemas.microsoft.com/office/drawing/2014/main" id="{374C91F3-AB65-489B-A1CD-2558CC9EE864}"/>
            </a:ext>
          </a:extLst>
        </xdr:cNvPr>
        <xdr:cNvSpPr txBox="1"/>
      </xdr:nvSpPr>
      <xdr:spPr>
        <a:xfrm>
          <a:off x="18421427" y="107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E4B506EE-33AE-41B1-9FDB-6AB1E8BFB4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D290F40-2B38-4892-9D12-A220BD8B43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A967E264-E304-4DE7-808E-707E33643A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DBC5493B-3769-4DC4-841F-54F4F0D8DA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91C167E-2F64-4258-AD82-FC9F30ECC65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D556FF59-F295-429B-93FD-3C330A7854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C732948B-3E72-4FDC-A320-61D894D369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79FBEBD1-1A6F-4ECA-AA2A-CF531907FF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786AF145-19AF-4696-BD9A-76610460DD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A705E206-60E6-427A-9D92-FF98B294EF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1D37DA15-96AD-4E2C-8BDC-677D4BC9AFD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3DBCB5E4-92D8-4026-B126-6D573060152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805C8DDC-8F41-4152-9852-22190A98EBD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E5830AC6-1E3B-401E-B2A1-780A727034A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1716F4EB-8C64-4AD2-BE4D-A674F6A85B9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F2D3BB9B-09AF-4560-88FA-371B191C25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815A5DB6-4EBE-4CD6-ABB2-2F95B477FDC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554213EE-19B8-4775-9B9C-C22DFCACD56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80F4BC4B-A865-413B-92D0-DE7C9516407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1C368AE5-2A8E-4B29-90CA-FE37754615A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532C04E3-960B-493F-8F7D-A322662ADF4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AAEF7160-B762-4DA5-AE54-04AC8777174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8A7A3CF6-9F84-4D2C-8619-6E5C38CB7E1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3DE9A20F-FA24-4940-A9E3-D6E6FF0AD5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4CD35F44-BE33-4ABC-B542-314A41A8829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8943072C-1055-4A16-BB02-2C2988638457}"/>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E8D9577-4ACC-4AEF-B416-8BB6527EB76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7F34B8E0-2D73-43C1-9D58-9464C84DEEB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30CF524D-EAD9-4A8A-B8C9-81BC21930297}"/>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C3C8DFA8-AF5F-4E6B-9D56-593844A0BBC4}"/>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39256CE7-8C7E-498F-A244-996088DC98BB}"/>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74D0D6F0-5920-44BE-A210-08C4DF43DB39}"/>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46DD3828-BD90-4D1A-8C79-C097A48AEE35}"/>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C624F340-5A59-437B-A0C4-4BDB3F066E2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94CADF04-E602-4056-BB63-1267F6F23F5E}"/>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64B34F38-8CD4-40DC-974D-430A586A40A0}"/>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416E41D-F4BB-4D65-A67A-C384922EA1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A1D0E36-2497-4661-A56F-A0DE0C8B483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A3C86A5-86EC-4EEC-BD0B-0AA9AB9C94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4827736-C259-41AF-A327-C7218922C31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983FE20-7494-404D-88B8-861A268B81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3" name="楕円 762">
          <a:extLst>
            <a:ext uri="{FF2B5EF4-FFF2-40B4-BE49-F238E27FC236}">
              <a16:creationId xmlns:a16="http://schemas.microsoft.com/office/drawing/2014/main" id="{B07B02BE-EA1D-4953-83B6-8F5AD2B8210E}"/>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4" name="【児童館】&#10;有形固定資産減価償却率該当値テキスト">
          <a:extLst>
            <a:ext uri="{FF2B5EF4-FFF2-40B4-BE49-F238E27FC236}">
              <a16:creationId xmlns:a16="http://schemas.microsoft.com/office/drawing/2014/main" id="{F3059840-5219-48DC-BD21-FB3A41DB9069}"/>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5" name="楕円 764">
          <a:extLst>
            <a:ext uri="{FF2B5EF4-FFF2-40B4-BE49-F238E27FC236}">
              <a16:creationId xmlns:a16="http://schemas.microsoft.com/office/drawing/2014/main" id="{6336140C-60C1-4A21-92F6-478734ED207D}"/>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6" name="直線コネクタ 765">
          <a:extLst>
            <a:ext uri="{FF2B5EF4-FFF2-40B4-BE49-F238E27FC236}">
              <a16:creationId xmlns:a16="http://schemas.microsoft.com/office/drawing/2014/main" id="{5A0E7163-E9B8-440B-BE09-041AA476E08C}"/>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7" name="楕円 766">
          <a:extLst>
            <a:ext uri="{FF2B5EF4-FFF2-40B4-BE49-F238E27FC236}">
              <a16:creationId xmlns:a16="http://schemas.microsoft.com/office/drawing/2014/main" id="{B6509731-D8C8-489D-B6E5-5881544CB357}"/>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8" name="直線コネクタ 767">
          <a:extLst>
            <a:ext uri="{FF2B5EF4-FFF2-40B4-BE49-F238E27FC236}">
              <a16:creationId xmlns:a16="http://schemas.microsoft.com/office/drawing/2014/main" id="{0661E3B1-DE06-43F2-B61F-79D773B9624C}"/>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9" name="楕円 768">
          <a:extLst>
            <a:ext uri="{FF2B5EF4-FFF2-40B4-BE49-F238E27FC236}">
              <a16:creationId xmlns:a16="http://schemas.microsoft.com/office/drawing/2014/main" id="{57179644-B73C-441E-9285-208157007D47}"/>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0" name="直線コネクタ 769">
          <a:extLst>
            <a:ext uri="{FF2B5EF4-FFF2-40B4-BE49-F238E27FC236}">
              <a16:creationId xmlns:a16="http://schemas.microsoft.com/office/drawing/2014/main" id="{CA61B4DB-DC74-44D5-B1AE-B0708DC8D547}"/>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1" name="楕円 770">
          <a:extLst>
            <a:ext uri="{FF2B5EF4-FFF2-40B4-BE49-F238E27FC236}">
              <a16:creationId xmlns:a16="http://schemas.microsoft.com/office/drawing/2014/main" id="{B2857CE4-9DD4-4C93-A521-3107809DF4AD}"/>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2" name="直線コネクタ 771">
          <a:extLst>
            <a:ext uri="{FF2B5EF4-FFF2-40B4-BE49-F238E27FC236}">
              <a16:creationId xmlns:a16="http://schemas.microsoft.com/office/drawing/2014/main" id="{DD9F8E56-9B05-4E1C-BFB8-482DF5AACC8C}"/>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834FE021-69F6-4B4C-AB06-DBCCE3369A5E}"/>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2A02DEB9-1825-4D75-A2CE-13F80526D15C}"/>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AAD16AAC-4083-4D6F-A7A2-A859B17EA861}"/>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1EFFFEDF-EE32-4C3D-A370-A82E4AE2FBC5}"/>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7" name="n_1mainValue【児童館】&#10;有形固定資産減価償却率">
          <a:extLst>
            <a:ext uri="{FF2B5EF4-FFF2-40B4-BE49-F238E27FC236}">
              <a16:creationId xmlns:a16="http://schemas.microsoft.com/office/drawing/2014/main" id="{FAFF3146-0C92-439F-B174-EBF4BC6D18A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8" name="n_2mainValue【児童館】&#10;有形固定資産減価償却率">
          <a:extLst>
            <a:ext uri="{FF2B5EF4-FFF2-40B4-BE49-F238E27FC236}">
              <a16:creationId xmlns:a16="http://schemas.microsoft.com/office/drawing/2014/main" id="{3A0F55D6-9E06-4214-B2F2-D9322E75D4FA}"/>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9" name="n_3mainValue【児童館】&#10;有形固定資産減価償却率">
          <a:extLst>
            <a:ext uri="{FF2B5EF4-FFF2-40B4-BE49-F238E27FC236}">
              <a16:creationId xmlns:a16="http://schemas.microsoft.com/office/drawing/2014/main" id="{A9DE61D7-5992-4EFD-9736-7FD62F6B0A8E}"/>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0" name="n_4mainValue【児童館】&#10;有形固定資産減価償却率">
          <a:extLst>
            <a:ext uri="{FF2B5EF4-FFF2-40B4-BE49-F238E27FC236}">
              <a16:creationId xmlns:a16="http://schemas.microsoft.com/office/drawing/2014/main" id="{E93EE91F-D683-41B9-8805-8AEC77F66A09}"/>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D70446FF-6E44-4ABA-9D62-05CD4A1ED2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9B1B8A13-9C05-44AF-9F65-8FBC65AC504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8916C01B-5629-47E7-8097-685289D1B1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4506C316-4CCE-4C07-8F72-D7EFDE5E90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C3D63E-F794-4326-9350-5C4897A8BB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F5F6FAD3-EB41-45DA-8472-D6B49B2938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F8A7427B-0575-4257-AA1F-1D539340E6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C1212FA8-3814-4C24-981F-C802E88996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34007B40-2A8F-4656-894F-9B51DCE3C5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E3941E2E-45F8-4C9A-94E2-F84536FBD2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BA7B54C3-DF30-4FFE-A7DB-8DB23B4FF7C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3E47DF6E-7F57-49A3-8164-F51D39EFB4F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468A91BF-8E2F-43E2-A074-19A1A22E339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D0265A1E-3E03-4B84-9531-26DD5CD91B9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9C7D746A-1AD1-4E47-9CF6-A48BCA97BAF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EE2564D4-3B71-4308-AAE2-D3269FA881B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8BA4099C-31EA-4E70-AE18-6462038C656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1E8EAEA7-D33B-408B-818E-12124911DEB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D26763F8-5BE6-4C84-8AB0-3F5BAB3B1FA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E5D18FF2-1863-47D8-94DA-83A3D51269C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2A852062-0BF1-4098-86E8-AF2F6AA685E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CA1B220-4916-4D0A-91A6-37BB43F473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01EECA7B-6EA7-4A57-919D-C4612664AC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BDA707AE-7391-4BC8-A25C-58F9244969F3}"/>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CF2E2DAD-E829-457A-8F37-4DCBF512BEC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FE980FF4-1E82-4AAC-A5A0-B2CDD3BFF663}"/>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AEF19837-A39C-41DA-8A4F-3D468F5BA96E}"/>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C5725ED0-AE9E-4BE8-A6BC-E2E02B72E7A1}"/>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D317D0E6-5E7B-4083-8D7A-F7777A473F93}"/>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B100A230-86C1-42C6-869D-D3B3463FD571}"/>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8A30CE4D-97BC-4061-AB00-4A714018E8BD}"/>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E8867351-E227-472F-8B6C-8FD1649152A2}"/>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88FE4CC1-8735-45AA-94DF-0E2CA8068E1B}"/>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310C80F2-D931-41BD-A8C8-0203EA078FA2}"/>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E303604-7C72-4868-8162-BA87D50AE1A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B3224E2-0118-4D90-9CBC-34E49FC2E5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E6F5D11-817F-42FD-BE84-8BA26611A0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6983E87-662B-485F-B263-135D741D14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83CE57A-E616-4713-98F7-851C370452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20" name="楕円 819">
          <a:extLst>
            <a:ext uri="{FF2B5EF4-FFF2-40B4-BE49-F238E27FC236}">
              <a16:creationId xmlns:a16="http://schemas.microsoft.com/office/drawing/2014/main" id="{C38D90F2-6487-4F2B-9BA3-83482F976B1C}"/>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821" name="【児童館】&#10;一人当たり面積該当値テキスト">
          <a:extLst>
            <a:ext uri="{FF2B5EF4-FFF2-40B4-BE49-F238E27FC236}">
              <a16:creationId xmlns:a16="http://schemas.microsoft.com/office/drawing/2014/main" id="{96F0B617-C32C-433E-8B77-2BD6439D8CE9}"/>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22" name="楕円 821">
          <a:extLst>
            <a:ext uri="{FF2B5EF4-FFF2-40B4-BE49-F238E27FC236}">
              <a16:creationId xmlns:a16="http://schemas.microsoft.com/office/drawing/2014/main" id="{DAC0444E-24CA-438F-AB66-7E12FC0DC159}"/>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23" name="直線コネクタ 822">
          <a:extLst>
            <a:ext uri="{FF2B5EF4-FFF2-40B4-BE49-F238E27FC236}">
              <a16:creationId xmlns:a16="http://schemas.microsoft.com/office/drawing/2014/main" id="{1E0C91F0-53A5-412B-B9F1-8553BC3EADCC}"/>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24" name="楕円 823">
          <a:extLst>
            <a:ext uri="{FF2B5EF4-FFF2-40B4-BE49-F238E27FC236}">
              <a16:creationId xmlns:a16="http://schemas.microsoft.com/office/drawing/2014/main" id="{EBAD9A25-1694-43F3-8BEB-17B7DEF13E70}"/>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825" name="直線コネクタ 824">
          <a:extLst>
            <a:ext uri="{FF2B5EF4-FFF2-40B4-BE49-F238E27FC236}">
              <a16:creationId xmlns:a16="http://schemas.microsoft.com/office/drawing/2014/main" id="{F8A25A3C-33F2-4F85-A5B9-4689A321D883}"/>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6" name="楕円 825">
          <a:extLst>
            <a:ext uri="{FF2B5EF4-FFF2-40B4-BE49-F238E27FC236}">
              <a16:creationId xmlns:a16="http://schemas.microsoft.com/office/drawing/2014/main" id="{0CB2762C-40C3-495F-8B2D-6FB7271E5672}"/>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7" name="直線コネクタ 826">
          <a:extLst>
            <a:ext uri="{FF2B5EF4-FFF2-40B4-BE49-F238E27FC236}">
              <a16:creationId xmlns:a16="http://schemas.microsoft.com/office/drawing/2014/main" id="{BE30A858-D3B8-46BE-81C2-DA86698549B1}"/>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8" name="楕円 827">
          <a:extLst>
            <a:ext uri="{FF2B5EF4-FFF2-40B4-BE49-F238E27FC236}">
              <a16:creationId xmlns:a16="http://schemas.microsoft.com/office/drawing/2014/main" id="{C446445A-A548-4405-9A49-17620A4EB36B}"/>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9" name="直線コネクタ 828">
          <a:extLst>
            <a:ext uri="{FF2B5EF4-FFF2-40B4-BE49-F238E27FC236}">
              <a16:creationId xmlns:a16="http://schemas.microsoft.com/office/drawing/2014/main" id="{9480CF3C-D087-4230-B2A3-4028456B68F7}"/>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E50399EB-0A33-413B-8BD7-67E0F0CCD3EF}"/>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BC9BD1D7-425A-4465-A5EE-E5DE37D3F8A6}"/>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E9E64CA8-81E9-4417-A96A-30E172ED1122}"/>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0381A816-6C0A-44B5-97B3-E955D4394836}"/>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34" name="n_1mainValue【児童館】&#10;一人当たり面積">
          <a:extLst>
            <a:ext uri="{FF2B5EF4-FFF2-40B4-BE49-F238E27FC236}">
              <a16:creationId xmlns:a16="http://schemas.microsoft.com/office/drawing/2014/main" id="{17789B65-61D7-477A-A7BE-3113F117FB90}"/>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5" name="n_2mainValue【児童館】&#10;一人当たり面積">
          <a:extLst>
            <a:ext uri="{FF2B5EF4-FFF2-40B4-BE49-F238E27FC236}">
              <a16:creationId xmlns:a16="http://schemas.microsoft.com/office/drawing/2014/main" id="{E1A4FE4A-A071-4DBD-961D-41DCC62A10B6}"/>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6" name="n_3mainValue【児童館】&#10;一人当たり面積">
          <a:extLst>
            <a:ext uri="{FF2B5EF4-FFF2-40B4-BE49-F238E27FC236}">
              <a16:creationId xmlns:a16="http://schemas.microsoft.com/office/drawing/2014/main" id="{C5F1F0C7-E086-4DBF-ABF1-D5DBC177E708}"/>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7" name="n_4mainValue【児童館】&#10;一人当たり面積">
          <a:extLst>
            <a:ext uri="{FF2B5EF4-FFF2-40B4-BE49-F238E27FC236}">
              <a16:creationId xmlns:a16="http://schemas.microsoft.com/office/drawing/2014/main" id="{2B80E8A5-3E11-44D0-815E-098CAD42E355}"/>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AA8B6A66-EB57-46FC-A8FE-187EFC585E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58B5291-2FDB-4277-A3C9-E59724DA10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894B8B82-5154-441D-A397-95F5000A9E0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6BB26698-E6AC-4940-BBE9-D9FD8BA83E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F11998BE-4E37-4F8C-9A61-72C33363E5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60F5FDA-764F-4585-88A0-D4AC52C59E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7286982B-906E-48D3-AA6B-9665DD3823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ECFF3CFB-BBAB-4C81-A6D3-48882BCDE6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E6BE0A0B-9D2F-4678-A058-5C708ADE25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D7853107-3A57-442D-8806-22B149FA66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F6E3EEC-6950-453F-AD6B-5AB9B6FE26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E6097604-B8C9-477C-9668-1726F6AB4E5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39BB68DE-D3D8-45FA-9147-498C35006CD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872D9371-0383-447A-9FF2-583B6E7A58F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327DBD08-D332-4B29-8811-A366C84D05D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10B3D8EA-E43B-44ED-9367-DA25E2E3328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D1388575-5574-42D5-9D9B-23AF4318536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DD0383C9-4039-4FE7-9811-0AC5FF328F5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EE05037D-9C9B-4ECC-ADF4-4964E5F60F1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8BF9CACF-80C7-4B0F-804B-5B517D98605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4D0743EB-67F5-4B67-96EA-0A0A24F6502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B21A16A-61E5-440C-ABFE-ECD69E8E52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394F7851-2BB8-4B42-B88B-825666B6B35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1460DE6F-5A33-4598-93E9-5758DFAF43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6E88525A-8AED-4EB8-8795-03EC6E739E1C}"/>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1B31A8C4-149B-4143-85CF-2021A19B03F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68BDDC04-CF2A-40FB-99A6-56D8D0532A6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9AC24BC4-B5F8-4F9C-9DF7-A412770EFB8C}"/>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E938BE8F-C7C1-4FF9-962C-72D787698E62}"/>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7" name="【公民館】&#10;有形固定資産減価償却率平均値テキスト">
          <a:extLst>
            <a:ext uri="{FF2B5EF4-FFF2-40B4-BE49-F238E27FC236}">
              <a16:creationId xmlns:a16="http://schemas.microsoft.com/office/drawing/2014/main" id="{A189A52A-87A2-4836-A9F8-0CC24F290C6B}"/>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09C6FEA1-D0D3-4627-A6B9-68FE1BA686BC}"/>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722036AA-5043-4F7E-8B28-A9BAC93D7088}"/>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C6AA685A-8AC3-4A24-B905-4D006E0C50B4}"/>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6604948B-3C93-4264-9B2F-4F4AA86B42C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3C82B0E8-6099-46CE-8B59-6BB68225B58B}"/>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EC98C35-47B0-401A-B84F-09E40B96FD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DA4015E-DD18-4E59-8847-CFEAAE079F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E56B59D-EC15-401C-A798-004B12DBE0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7552C20-6ED9-469F-A437-075C586E09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665D9C4-4851-4BB7-A83A-2641040BF2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27305</xdr:rowOff>
    </xdr:from>
    <xdr:to>
      <xdr:col>85</xdr:col>
      <xdr:colOff>177800</xdr:colOff>
      <xdr:row>106</xdr:row>
      <xdr:rowOff>128905</xdr:rowOff>
    </xdr:to>
    <xdr:sp macro="" textlink="">
      <xdr:nvSpPr>
        <xdr:cNvPr id="878" name="楕円 877">
          <a:extLst>
            <a:ext uri="{FF2B5EF4-FFF2-40B4-BE49-F238E27FC236}">
              <a16:creationId xmlns:a16="http://schemas.microsoft.com/office/drawing/2014/main" id="{5DF9B386-40A0-49A2-BDC7-BFC3F533732C}"/>
            </a:ext>
          </a:extLst>
        </xdr:cNvPr>
        <xdr:cNvSpPr/>
      </xdr:nvSpPr>
      <xdr:spPr>
        <a:xfrm>
          <a:off x="162687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5732</xdr:rowOff>
    </xdr:from>
    <xdr:ext cx="405111" cy="259045"/>
    <xdr:sp macro="" textlink="">
      <xdr:nvSpPr>
        <xdr:cNvPr id="879" name="【公民館】&#10;有形固定資産減価償却率該当値テキスト">
          <a:extLst>
            <a:ext uri="{FF2B5EF4-FFF2-40B4-BE49-F238E27FC236}">
              <a16:creationId xmlns:a16="http://schemas.microsoft.com/office/drawing/2014/main" id="{F7B37F43-80F3-4B43-8F15-20A21C1209AB}"/>
            </a:ext>
          </a:extLst>
        </xdr:cNvPr>
        <xdr:cNvSpPr txBox="1"/>
      </xdr:nvSpPr>
      <xdr:spPr>
        <a:xfrm>
          <a:off x="16357600"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xdr:rowOff>
    </xdr:from>
    <xdr:to>
      <xdr:col>81</xdr:col>
      <xdr:colOff>101600</xdr:colOff>
      <xdr:row>106</xdr:row>
      <xdr:rowOff>109855</xdr:rowOff>
    </xdr:to>
    <xdr:sp macro="" textlink="">
      <xdr:nvSpPr>
        <xdr:cNvPr id="880" name="楕円 879">
          <a:extLst>
            <a:ext uri="{FF2B5EF4-FFF2-40B4-BE49-F238E27FC236}">
              <a16:creationId xmlns:a16="http://schemas.microsoft.com/office/drawing/2014/main" id="{4673BCCB-38C8-41EF-9054-D5F84AE15DB2}"/>
            </a:ext>
          </a:extLst>
        </xdr:cNvPr>
        <xdr:cNvSpPr/>
      </xdr:nvSpPr>
      <xdr:spPr>
        <a:xfrm>
          <a:off x="1543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59055</xdr:rowOff>
    </xdr:from>
    <xdr:to>
      <xdr:col>85</xdr:col>
      <xdr:colOff>127000</xdr:colOff>
      <xdr:row>106</xdr:row>
      <xdr:rowOff>78105</xdr:rowOff>
    </xdr:to>
    <xdr:cxnSp macro="">
      <xdr:nvCxnSpPr>
        <xdr:cNvPr id="881" name="直線コネクタ 880">
          <a:extLst>
            <a:ext uri="{FF2B5EF4-FFF2-40B4-BE49-F238E27FC236}">
              <a16:creationId xmlns:a16="http://schemas.microsoft.com/office/drawing/2014/main" id="{31651199-9B9B-4D1B-99C0-518C3E59E438}"/>
            </a:ext>
          </a:extLst>
        </xdr:cNvPr>
        <xdr:cNvCxnSpPr/>
      </xdr:nvCxnSpPr>
      <xdr:spPr>
        <a:xfrm>
          <a:off x="15481300" y="182327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154939</xdr:rowOff>
    </xdr:from>
    <xdr:to>
      <xdr:col>76</xdr:col>
      <xdr:colOff>165100</xdr:colOff>
      <xdr:row>106</xdr:row>
      <xdr:rowOff>85089</xdr:rowOff>
    </xdr:to>
    <xdr:sp macro="" textlink="">
      <xdr:nvSpPr>
        <xdr:cNvPr id="882" name="楕円 881">
          <a:extLst>
            <a:ext uri="{FF2B5EF4-FFF2-40B4-BE49-F238E27FC236}">
              <a16:creationId xmlns:a16="http://schemas.microsoft.com/office/drawing/2014/main" id="{58AA9B4B-0877-4655-A156-0251ED93061F}"/>
            </a:ext>
          </a:extLst>
        </xdr:cNvPr>
        <xdr:cNvSpPr/>
      </xdr:nvSpPr>
      <xdr:spPr>
        <a:xfrm>
          <a:off x="14541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34289</xdr:rowOff>
    </xdr:from>
    <xdr:to>
      <xdr:col>81</xdr:col>
      <xdr:colOff>50800</xdr:colOff>
      <xdr:row>106</xdr:row>
      <xdr:rowOff>59055</xdr:rowOff>
    </xdr:to>
    <xdr:cxnSp macro="">
      <xdr:nvCxnSpPr>
        <xdr:cNvPr id="883" name="直線コネクタ 882">
          <a:extLst>
            <a:ext uri="{FF2B5EF4-FFF2-40B4-BE49-F238E27FC236}">
              <a16:creationId xmlns:a16="http://schemas.microsoft.com/office/drawing/2014/main" id="{C628FA67-FCB1-47D4-B45B-59F0F892A8E8}"/>
            </a:ext>
          </a:extLst>
        </xdr:cNvPr>
        <xdr:cNvCxnSpPr/>
      </xdr:nvCxnSpPr>
      <xdr:spPr>
        <a:xfrm>
          <a:off x="14592300" y="182079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143511</xdr:rowOff>
    </xdr:from>
    <xdr:to>
      <xdr:col>72</xdr:col>
      <xdr:colOff>38100</xdr:colOff>
      <xdr:row>106</xdr:row>
      <xdr:rowOff>73661</xdr:rowOff>
    </xdr:to>
    <xdr:sp macro="" textlink="">
      <xdr:nvSpPr>
        <xdr:cNvPr id="884" name="楕円 883">
          <a:extLst>
            <a:ext uri="{FF2B5EF4-FFF2-40B4-BE49-F238E27FC236}">
              <a16:creationId xmlns:a16="http://schemas.microsoft.com/office/drawing/2014/main" id="{EE2ABEFE-A456-4154-BA04-14D0EC2904D1}"/>
            </a:ext>
          </a:extLst>
        </xdr:cNvPr>
        <xdr:cNvSpPr/>
      </xdr:nvSpPr>
      <xdr:spPr>
        <a:xfrm>
          <a:off x="1365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22861</xdr:rowOff>
    </xdr:from>
    <xdr:to>
      <xdr:col>76</xdr:col>
      <xdr:colOff>114300</xdr:colOff>
      <xdr:row>106</xdr:row>
      <xdr:rowOff>34289</xdr:rowOff>
    </xdr:to>
    <xdr:cxnSp macro="">
      <xdr:nvCxnSpPr>
        <xdr:cNvPr id="885" name="直線コネクタ 884">
          <a:extLst>
            <a:ext uri="{FF2B5EF4-FFF2-40B4-BE49-F238E27FC236}">
              <a16:creationId xmlns:a16="http://schemas.microsoft.com/office/drawing/2014/main" id="{D2D6F819-45D3-45C4-8E85-1E2FC99D1677}"/>
            </a:ext>
          </a:extLst>
        </xdr:cNvPr>
        <xdr:cNvCxnSpPr/>
      </xdr:nvCxnSpPr>
      <xdr:spPr>
        <a:xfrm>
          <a:off x="13703300" y="181965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109220</xdr:rowOff>
    </xdr:from>
    <xdr:to>
      <xdr:col>67</xdr:col>
      <xdr:colOff>101600</xdr:colOff>
      <xdr:row>106</xdr:row>
      <xdr:rowOff>39370</xdr:rowOff>
    </xdr:to>
    <xdr:sp macro="" textlink="">
      <xdr:nvSpPr>
        <xdr:cNvPr id="886" name="楕円 885">
          <a:extLst>
            <a:ext uri="{FF2B5EF4-FFF2-40B4-BE49-F238E27FC236}">
              <a16:creationId xmlns:a16="http://schemas.microsoft.com/office/drawing/2014/main" id="{9EB8088F-DFD2-4D5D-8379-ECC18F0A305D}"/>
            </a:ext>
          </a:extLst>
        </xdr:cNvPr>
        <xdr:cNvSpPr/>
      </xdr:nvSpPr>
      <xdr:spPr>
        <a:xfrm>
          <a:off x="12763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160020</xdr:rowOff>
    </xdr:from>
    <xdr:to>
      <xdr:col>71</xdr:col>
      <xdr:colOff>177800</xdr:colOff>
      <xdr:row>106</xdr:row>
      <xdr:rowOff>22861</xdr:rowOff>
    </xdr:to>
    <xdr:cxnSp macro="">
      <xdr:nvCxnSpPr>
        <xdr:cNvPr id="887" name="直線コネクタ 886">
          <a:extLst>
            <a:ext uri="{FF2B5EF4-FFF2-40B4-BE49-F238E27FC236}">
              <a16:creationId xmlns:a16="http://schemas.microsoft.com/office/drawing/2014/main" id="{39466219-55A8-46BA-8B1A-2C0D1F4E345B}"/>
            </a:ext>
          </a:extLst>
        </xdr:cNvPr>
        <xdr:cNvCxnSpPr/>
      </xdr:nvCxnSpPr>
      <xdr:spPr>
        <a:xfrm>
          <a:off x="12814300" y="18162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8" name="n_1aveValue【公民館】&#10;有形固定資産減価償却率">
          <a:extLst>
            <a:ext uri="{FF2B5EF4-FFF2-40B4-BE49-F238E27FC236}">
              <a16:creationId xmlns:a16="http://schemas.microsoft.com/office/drawing/2014/main" id="{345AFE54-BC27-4D42-82C7-9B8FDE48842A}"/>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1064B978-DC13-485B-B77C-A8E9433A331C}"/>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a:extLst>
            <a:ext uri="{FF2B5EF4-FFF2-40B4-BE49-F238E27FC236}">
              <a16:creationId xmlns:a16="http://schemas.microsoft.com/office/drawing/2014/main" id="{2BDDB4F9-9A9E-4979-9967-EDBD2F847DF5}"/>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490C1DA8-1CAB-4E52-BD0F-F482E6C56A05}"/>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100982</xdr:rowOff>
    </xdr:from>
    <xdr:ext cx="405111" cy="259045"/>
    <xdr:sp macro="" textlink="">
      <xdr:nvSpPr>
        <xdr:cNvPr id="892" name="n_1mainValue【公民館】&#10;有形固定資産減価償却率">
          <a:extLst>
            <a:ext uri="{FF2B5EF4-FFF2-40B4-BE49-F238E27FC236}">
              <a16:creationId xmlns:a16="http://schemas.microsoft.com/office/drawing/2014/main" id="{687503AD-A5E5-49AB-8E1E-2A2AE16B59E9}"/>
            </a:ext>
          </a:extLst>
        </xdr:cNvPr>
        <xdr:cNvSpPr txBox="1"/>
      </xdr:nvSpPr>
      <xdr:spPr>
        <a:xfrm>
          <a:off x="152660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76216</xdr:rowOff>
    </xdr:from>
    <xdr:ext cx="405111" cy="259045"/>
    <xdr:sp macro="" textlink="">
      <xdr:nvSpPr>
        <xdr:cNvPr id="893" name="n_2mainValue【公民館】&#10;有形固定資産減価償却率">
          <a:extLst>
            <a:ext uri="{FF2B5EF4-FFF2-40B4-BE49-F238E27FC236}">
              <a16:creationId xmlns:a16="http://schemas.microsoft.com/office/drawing/2014/main" id="{16FD0A6A-4C4A-4D2D-92D8-284F333F0766}"/>
            </a:ext>
          </a:extLst>
        </xdr:cNvPr>
        <xdr:cNvSpPr txBox="1"/>
      </xdr:nvSpPr>
      <xdr:spPr>
        <a:xfrm>
          <a:off x="14389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64788</xdr:rowOff>
    </xdr:from>
    <xdr:ext cx="405111" cy="259045"/>
    <xdr:sp macro="" textlink="">
      <xdr:nvSpPr>
        <xdr:cNvPr id="894" name="n_3mainValue【公民館】&#10;有形固定資産減価償却率">
          <a:extLst>
            <a:ext uri="{FF2B5EF4-FFF2-40B4-BE49-F238E27FC236}">
              <a16:creationId xmlns:a16="http://schemas.microsoft.com/office/drawing/2014/main" id="{0BD48D51-4022-42E6-A624-78428D337209}"/>
            </a:ext>
          </a:extLst>
        </xdr:cNvPr>
        <xdr:cNvSpPr txBox="1"/>
      </xdr:nvSpPr>
      <xdr:spPr>
        <a:xfrm>
          <a:off x="13500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30497</xdr:rowOff>
    </xdr:from>
    <xdr:ext cx="405111" cy="259045"/>
    <xdr:sp macro="" textlink="">
      <xdr:nvSpPr>
        <xdr:cNvPr id="895" name="n_4mainValue【公民館】&#10;有形固定資産減価償却率">
          <a:extLst>
            <a:ext uri="{FF2B5EF4-FFF2-40B4-BE49-F238E27FC236}">
              <a16:creationId xmlns:a16="http://schemas.microsoft.com/office/drawing/2014/main" id="{60D14405-351B-48BB-8EC3-02D7C662352B}"/>
            </a:ext>
          </a:extLst>
        </xdr:cNvPr>
        <xdr:cNvSpPr txBox="1"/>
      </xdr:nvSpPr>
      <xdr:spPr>
        <a:xfrm>
          <a:off x="12611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25BEBBAE-2D93-4129-82A5-A8FA7093986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5CF5CAD4-18AC-41AC-829E-FE77ADAB52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A37D9EEC-5AB1-4A9F-BFCF-EB17585211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434A3B2B-2B3E-485A-8AA5-7A4BAFB19D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509A762B-0BE5-44D5-B8F1-E6061735B5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842F590C-2CF4-4597-8052-309C69A9F6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C25ED48C-ADA7-4F8F-A4B4-7E58707765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E77D2B59-D499-41D7-90CF-8723A6094C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3385B614-D31B-4FF5-B78B-4B7C975EA6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9D3E2EB2-344A-410C-B22A-F39ECB4D9F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7F767663-FFF2-442D-B56E-3261B2003DE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81FAAC44-16CC-4A01-8615-469F06EEA38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465CBD06-31AE-435D-B413-3BDE2B2916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C38BD24A-9198-4183-921C-EC0C2B8C101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85532D94-DD53-4DD0-AA20-EE9560D48CE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326CC78D-80C3-4181-AC08-3FCC0DBBC6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A25B1901-0466-44A4-B989-3185E6231FC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E20E8D80-6C8B-4FE2-8B01-B64FCDAE820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5E8EAB51-9A35-41EC-B97A-00C5A9675C1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04E882CA-948E-45E2-BC64-24C1945D987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9210D7E4-F6E3-4628-9222-CEE339B40FC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1441B865-7B12-4B20-83E6-4A10AD163AE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6FCCC0E4-0F2F-4866-B62E-2275507BA1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7AC0F474-D315-417B-9E0B-D3F4D77587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E9EB22C9-4E77-4DA1-A12D-D8B65623B4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546EB2F9-3E1F-4450-AB85-5E58E4D8DFFC}"/>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3F4ED020-5617-4F38-B58B-4B2663423301}"/>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DFA44CD4-59F7-448B-93BA-B237A07032E9}"/>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6389404D-5FAF-4F17-A702-A6F0C91FDF8B}"/>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BE1E3FFF-0294-4559-81B7-ECB3967158D8}"/>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6" name="【公民館】&#10;一人当たり面積平均値テキスト">
          <a:extLst>
            <a:ext uri="{FF2B5EF4-FFF2-40B4-BE49-F238E27FC236}">
              <a16:creationId xmlns:a16="http://schemas.microsoft.com/office/drawing/2014/main" id="{F9BFC819-F56B-4C45-94B1-F0145B4A49C0}"/>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87D837D8-D33E-41E2-8BAD-5F725BAD88C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86D1263E-7AD7-48FB-B612-87D677C973F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72074C14-313B-4909-BBA7-4B451B677132}"/>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2AD067CE-D997-4FFB-8F1E-E7527EBA1CA8}"/>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1C746F7B-5866-4585-BDFB-A42E35F08954}"/>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5EBA211-581F-4F6A-A8C2-A61B275B2D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B7478BA-53BE-4B5D-9A5E-9DA2A2B3CC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77D07B8-BB17-4B1D-941B-73C0A79066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846F529-2E74-41D7-960E-CCC408DBB0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D3A6FCB-9609-45D4-915D-48FA4ED772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937" name="楕円 936">
          <a:extLst>
            <a:ext uri="{FF2B5EF4-FFF2-40B4-BE49-F238E27FC236}">
              <a16:creationId xmlns:a16="http://schemas.microsoft.com/office/drawing/2014/main" id="{16D48873-13A6-48C7-A136-C9D0F0A7FAA7}"/>
            </a:ext>
          </a:extLst>
        </xdr:cNvPr>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160582</xdr:rowOff>
    </xdr:from>
    <xdr:ext cx="469744" cy="259045"/>
    <xdr:sp macro="" textlink="">
      <xdr:nvSpPr>
        <xdr:cNvPr id="938" name="【公民館】&#10;一人当たり面積該当値テキスト">
          <a:extLst>
            <a:ext uri="{FF2B5EF4-FFF2-40B4-BE49-F238E27FC236}">
              <a16:creationId xmlns:a16="http://schemas.microsoft.com/office/drawing/2014/main" id="{33D4DD6A-108C-43A2-BAFF-E24D3139C9B7}"/>
            </a:ext>
          </a:extLst>
        </xdr:cNvPr>
        <xdr:cNvSpPr txBox="1"/>
      </xdr:nvSpPr>
      <xdr:spPr>
        <a:xfrm>
          <a:off x="22199600"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15602</xdr:rowOff>
    </xdr:from>
    <xdr:to>
      <xdr:col>112</xdr:col>
      <xdr:colOff>38100</xdr:colOff>
      <xdr:row>107</xdr:row>
      <xdr:rowOff>117202</xdr:rowOff>
    </xdr:to>
    <xdr:sp macro="" textlink="">
      <xdr:nvSpPr>
        <xdr:cNvPr id="939" name="楕円 938">
          <a:extLst>
            <a:ext uri="{FF2B5EF4-FFF2-40B4-BE49-F238E27FC236}">
              <a16:creationId xmlns:a16="http://schemas.microsoft.com/office/drawing/2014/main" id="{FA2068CA-1570-4153-A5C3-F2648784E936}"/>
            </a:ext>
          </a:extLst>
        </xdr:cNvPr>
        <xdr:cNvSpPr/>
      </xdr:nvSpPr>
      <xdr:spPr>
        <a:xfrm>
          <a:off x="21272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66402</xdr:rowOff>
    </xdr:to>
    <xdr:cxnSp macro="">
      <xdr:nvCxnSpPr>
        <xdr:cNvPr id="940" name="直線コネクタ 939">
          <a:extLst>
            <a:ext uri="{FF2B5EF4-FFF2-40B4-BE49-F238E27FC236}">
              <a16:creationId xmlns:a16="http://schemas.microsoft.com/office/drawing/2014/main" id="{11594A3C-7793-4042-932A-940F2B3986DF}"/>
            </a:ext>
          </a:extLst>
        </xdr:cNvPr>
        <xdr:cNvCxnSpPr/>
      </xdr:nvCxnSpPr>
      <xdr:spPr>
        <a:xfrm flipV="1">
          <a:off x="21323300" y="1840665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18869</xdr:rowOff>
    </xdr:from>
    <xdr:to>
      <xdr:col>107</xdr:col>
      <xdr:colOff>101600</xdr:colOff>
      <xdr:row>107</xdr:row>
      <xdr:rowOff>120469</xdr:rowOff>
    </xdr:to>
    <xdr:sp macro="" textlink="">
      <xdr:nvSpPr>
        <xdr:cNvPr id="941" name="楕円 940">
          <a:extLst>
            <a:ext uri="{FF2B5EF4-FFF2-40B4-BE49-F238E27FC236}">
              <a16:creationId xmlns:a16="http://schemas.microsoft.com/office/drawing/2014/main" id="{6D06AB2F-66D3-4062-924B-CEE92BB62599}"/>
            </a:ext>
          </a:extLst>
        </xdr:cNvPr>
        <xdr:cNvSpPr/>
      </xdr:nvSpPr>
      <xdr:spPr>
        <a:xfrm>
          <a:off x="2038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66402</xdr:rowOff>
    </xdr:from>
    <xdr:to>
      <xdr:col>111</xdr:col>
      <xdr:colOff>177800</xdr:colOff>
      <xdr:row>107</xdr:row>
      <xdr:rowOff>69669</xdr:rowOff>
    </xdr:to>
    <xdr:cxnSp macro="">
      <xdr:nvCxnSpPr>
        <xdr:cNvPr id="942" name="直線コネクタ 941">
          <a:extLst>
            <a:ext uri="{FF2B5EF4-FFF2-40B4-BE49-F238E27FC236}">
              <a16:creationId xmlns:a16="http://schemas.microsoft.com/office/drawing/2014/main" id="{5F72A81E-2323-49D0-926E-15B5BA3877CF}"/>
            </a:ext>
          </a:extLst>
        </xdr:cNvPr>
        <xdr:cNvCxnSpPr/>
      </xdr:nvCxnSpPr>
      <xdr:spPr>
        <a:xfrm flipV="1">
          <a:off x="20434300" y="184115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943" name="楕円 942">
          <a:extLst>
            <a:ext uri="{FF2B5EF4-FFF2-40B4-BE49-F238E27FC236}">
              <a16:creationId xmlns:a16="http://schemas.microsoft.com/office/drawing/2014/main" id="{38D28ED8-B10B-471E-94D9-3CC309EF58AC}"/>
            </a:ext>
          </a:extLst>
        </xdr:cNvPr>
        <xdr:cNvSpPr/>
      </xdr:nvSpPr>
      <xdr:spPr>
        <a:xfrm>
          <a:off x="19494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69669</xdr:rowOff>
    </xdr:from>
    <xdr:to>
      <xdr:col>107</xdr:col>
      <xdr:colOff>50800</xdr:colOff>
      <xdr:row>107</xdr:row>
      <xdr:rowOff>74568</xdr:rowOff>
    </xdr:to>
    <xdr:cxnSp macro="">
      <xdr:nvCxnSpPr>
        <xdr:cNvPr id="944" name="直線コネクタ 943">
          <a:extLst>
            <a:ext uri="{FF2B5EF4-FFF2-40B4-BE49-F238E27FC236}">
              <a16:creationId xmlns:a16="http://schemas.microsoft.com/office/drawing/2014/main" id="{5A112245-2E18-4AED-B51F-7A7A051CBDE0}"/>
            </a:ext>
          </a:extLst>
        </xdr:cNvPr>
        <xdr:cNvCxnSpPr/>
      </xdr:nvCxnSpPr>
      <xdr:spPr>
        <a:xfrm flipV="1">
          <a:off x="19545300" y="184148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945" name="楕円 944">
          <a:extLst>
            <a:ext uri="{FF2B5EF4-FFF2-40B4-BE49-F238E27FC236}">
              <a16:creationId xmlns:a16="http://schemas.microsoft.com/office/drawing/2014/main" id="{EA9A01DC-96EF-46DE-8EBD-05C4B7FB50AC}"/>
            </a:ext>
          </a:extLst>
        </xdr:cNvPr>
        <xdr:cNvSpPr/>
      </xdr:nvSpPr>
      <xdr:spPr>
        <a:xfrm>
          <a:off x="18605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74568</xdr:rowOff>
    </xdr:from>
    <xdr:to>
      <xdr:col>102</xdr:col>
      <xdr:colOff>114300</xdr:colOff>
      <xdr:row>107</xdr:row>
      <xdr:rowOff>79466</xdr:rowOff>
    </xdr:to>
    <xdr:cxnSp macro="">
      <xdr:nvCxnSpPr>
        <xdr:cNvPr id="946" name="直線コネクタ 945">
          <a:extLst>
            <a:ext uri="{FF2B5EF4-FFF2-40B4-BE49-F238E27FC236}">
              <a16:creationId xmlns:a16="http://schemas.microsoft.com/office/drawing/2014/main" id="{58FF52AB-5E3F-4053-A8F7-56E9401561E4}"/>
            </a:ext>
          </a:extLst>
        </xdr:cNvPr>
        <xdr:cNvCxnSpPr/>
      </xdr:nvCxnSpPr>
      <xdr:spPr>
        <a:xfrm flipV="1">
          <a:off x="18656300" y="184197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7" name="n_1aveValue【公民館】&#10;一人当たり面積">
          <a:extLst>
            <a:ext uri="{FF2B5EF4-FFF2-40B4-BE49-F238E27FC236}">
              <a16:creationId xmlns:a16="http://schemas.microsoft.com/office/drawing/2014/main" id="{0E24766E-32EA-44AC-8F8B-BB8CBF2C23E5}"/>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a:extLst>
            <a:ext uri="{FF2B5EF4-FFF2-40B4-BE49-F238E27FC236}">
              <a16:creationId xmlns:a16="http://schemas.microsoft.com/office/drawing/2014/main" id="{DC3E2937-61AA-40C7-9839-A9C88938956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9" name="n_3aveValue【公民館】&#10;一人当たり面積">
          <a:extLst>
            <a:ext uri="{FF2B5EF4-FFF2-40B4-BE49-F238E27FC236}">
              <a16:creationId xmlns:a16="http://schemas.microsoft.com/office/drawing/2014/main" id="{B2E8BA08-06C8-4583-BC39-9C42EEBD161F}"/>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50" name="n_4aveValue【公民館】&#10;一人当たり面積">
          <a:extLst>
            <a:ext uri="{FF2B5EF4-FFF2-40B4-BE49-F238E27FC236}">
              <a16:creationId xmlns:a16="http://schemas.microsoft.com/office/drawing/2014/main" id="{0D0318B5-5F57-476C-8A12-DE1F677389B3}"/>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108329</xdr:rowOff>
    </xdr:from>
    <xdr:ext cx="469744" cy="259045"/>
    <xdr:sp macro="" textlink="">
      <xdr:nvSpPr>
        <xdr:cNvPr id="951" name="n_1mainValue【公民館】&#10;一人当たり面積">
          <a:extLst>
            <a:ext uri="{FF2B5EF4-FFF2-40B4-BE49-F238E27FC236}">
              <a16:creationId xmlns:a16="http://schemas.microsoft.com/office/drawing/2014/main" id="{0E5031B1-FA79-446C-AC36-00A033D84BFA}"/>
            </a:ext>
          </a:extLst>
        </xdr:cNvPr>
        <xdr:cNvSpPr txBox="1"/>
      </xdr:nvSpPr>
      <xdr:spPr>
        <a:xfrm>
          <a:off x="210757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111596</xdr:rowOff>
    </xdr:from>
    <xdr:ext cx="469744" cy="259045"/>
    <xdr:sp macro="" textlink="">
      <xdr:nvSpPr>
        <xdr:cNvPr id="952" name="n_2mainValue【公民館】&#10;一人当たり面積">
          <a:extLst>
            <a:ext uri="{FF2B5EF4-FFF2-40B4-BE49-F238E27FC236}">
              <a16:creationId xmlns:a16="http://schemas.microsoft.com/office/drawing/2014/main" id="{004609DD-974E-42B0-9663-62F41ECC4793}"/>
            </a:ext>
          </a:extLst>
        </xdr:cNvPr>
        <xdr:cNvSpPr txBox="1"/>
      </xdr:nvSpPr>
      <xdr:spPr>
        <a:xfrm>
          <a:off x="20199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953" name="n_3mainValue【公民館】&#10;一人当たり面積">
          <a:extLst>
            <a:ext uri="{FF2B5EF4-FFF2-40B4-BE49-F238E27FC236}">
              <a16:creationId xmlns:a16="http://schemas.microsoft.com/office/drawing/2014/main" id="{F5D59758-B97E-49E0-958F-532FE5BD3287}"/>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954" name="n_4mainValue【公民館】&#10;一人当たり面積">
          <a:extLst>
            <a:ext uri="{FF2B5EF4-FFF2-40B4-BE49-F238E27FC236}">
              <a16:creationId xmlns:a16="http://schemas.microsoft.com/office/drawing/2014/main" id="{A44D83BE-2EDD-4959-84BF-6E72A561F6B1}"/>
            </a:ext>
          </a:extLst>
        </xdr:cNvPr>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60CA0151-FFC5-476D-B54F-D5E6DEF330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964A0E39-2609-42D5-83F5-FA71F96941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6CD6FD3D-6A4A-468B-AF32-A76B2B18BF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道路や橋りょうについては、類似団体内平均値よりも低い水準にあり、新規建設や改修など早めに老朽化対策に取り組んでいると言える。</a:t>
          </a:r>
        </a:p>
        <a:p>
          <a:r>
            <a:rPr kumimoji="1" lang="ja-JP" altLang="en-US" sz="1300">
              <a:latin typeface="ＭＳ Ｐゴシック" panose="020B0600070205080204" pitchFamily="50" charset="-128"/>
              <a:ea typeface="ＭＳ Ｐゴシック" panose="020B0600070205080204" pitchFamily="50" charset="-128"/>
            </a:rPr>
            <a:t>港湾・漁港においては、湯江漁港、大三東漁港といった比較的大きな漁港の減価償却率が低いこと、また、平成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年度から令和元年度にかけて実施した三会漁港海岸保全事業の影響により全体の減価償却率が低い。</a:t>
          </a:r>
        </a:p>
        <a:p>
          <a:r>
            <a:rPr kumimoji="1" lang="ja-JP" altLang="en-US" sz="1300">
              <a:latin typeface="ＭＳ Ｐゴシック" panose="020B0600070205080204" pitchFamily="50" charset="-128"/>
              <a:ea typeface="ＭＳ Ｐゴシック" panose="020B0600070205080204" pitchFamily="50" charset="-128"/>
            </a:rPr>
            <a:t>保育所の減価償却率が極端に高いのは、施設の民営化を進めたことで個別施設計画上将来廃止する方針の施設が残ったためである。児童館について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も個別施設計画上、廃止予定の施設である。なお、保育所</a:t>
          </a:r>
          <a:r>
            <a:rPr kumimoji="1" lang="ja-JP" altLang="en-US" sz="1300">
              <a:latin typeface="ＭＳ Ｐゴシック" panose="020B0600070205080204" pitchFamily="50" charset="-128"/>
              <a:ea typeface="ＭＳ Ｐゴシック" panose="020B0600070205080204" pitchFamily="50" charset="-128"/>
            </a:rPr>
            <a:t>と児童館の資産額は比較的少ないため、全体の減価償却率にほとんど影響はない。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943444-4AB0-498D-9387-9F25A258DA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2FAA2B-1407-4BDA-9D53-8B39AAF3F0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14CF91-C1E8-4E0A-B8CD-B2D1BF3C96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193B7-EFD3-4427-8620-5E8262508C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55CACB-0E52-4186-B733-5EE97A4C52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1F03AE-66C3-44DB-8629-080AF68B70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4807C8F-7B60-49FD-8BF7-1D8492791F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391181-6B3A-4B50-B9B5-09F6B6D40C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E925AD-862E-42FC-A993-4844E5975A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D53AB7-C6DA-4EEE-A895-60351A342E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42,641
41,991
82.96
26,542,971
25,908,648
453,181
12,120,600
22,113,421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77ADA2-420D-43DE-A816-4A4EE76DF9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718111-BDAF-43E2-A434-5454863AEF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CC310C-4231-46CD-91E7-5CC8058A20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5CE084-DE2F-42FB-895B-E9A6CE8F42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41AD4E-B4BD-4FD8-A9A6-4AE4192A28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F3956D8-2B50-4FD9-943C-7DF7FA9286D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F33E04-5D46-4D28-82FB-E46E4838CF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6BA409-50FC-4A0E-937A-86884237ED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489C06-F20F-48E9-BBCC-F75D4510E18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729377-5D67-4783-BB91-78D8DA66C4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A93996-54BE-4EB7-AE43-2C2CBB8409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16D007-2639-4986-A4B0-BE21118D9D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AFD938-C477-4429-BBA0-130BCEE8AF5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08E059-4743-48E7-AC49-B103DC100F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1B8C24-3B13-45B2-88DB-BB077E1CFD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EB5F02-C707-4036-AC6A-904A160FD2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95AC94-A953-4A89-B463-3A9C886B7D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96F92D-A039-412E-AFEC-4BE5536C0E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6E017C-E7A8-4629-BC49-A83A018FFE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410013-4F64-455E-A8E1-8768580320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7D1A35-8CB9-4BE2-90CD-0AE951547A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F0D597-81EF-4BA3-9114-7CF6681C2F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326B2C-AC86-4EF7-A772-64C15D7954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61B761-12E7-42A5-A97D-F5EE41609F1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4E8F30-7F44-49D8-8396-1005152D44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FB5F9C-98E8-4D25-93BD-E82D782FB1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625387-157D-48D9-B43C-BED42E9306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E44175-1CC7-4A2A-ACBB-E0860B9DA2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0BAABF-D4C3-4910-ABBE-45A7572267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A5CFFC-F35C-4B6E-BDCB-881903A98D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82F813-8499-43C3-82BB-E43A485FA96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AC213D-53A0-43B3-B7E7-6171B13ED0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4BCB922-EAE1-4DB5-AAD8-26EAEA3FD7E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BDDDF72-6397-4534-9BFD-29F5975C569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D9A7549-8BF3-4AD6-B25D-7FE446C379B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1DF4FD4-DE99-4A87-A606-6F931B2BBD4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92F7FF8-DA50-4197-8F63-D27EAE04DA9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07CB32-7FB0-483E-84EA-EA1BF53FDA3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E2A55A9-FFE0-485C-8F1E-FE89E331EE4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094CC91-690E-46AB-A2D0-A8E117A7567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80F21CF-0E39-4FD0-874D-6F2D435F6B9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9507BAD-4099-427B-ACF0-D195200820A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F84F3D-4E06-45F3-A5BF-1CD5EC4079A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D0155D2-BF62-4E34-BD4D-CE912287E28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A62CF5-6ABE-4C24-80F1-806FB636CF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9AAC971-729D-48BA-9758-A80EFF448B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ECC6BC6-E68D-4D87-947D-8A24EEF954D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468937D-29AD-416C-9005-37BADB127AD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7AC59DD-925E-40A0-970D-73D3E19F9AA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E35C1C3C-7037-4452-963F-8189BDBDACAD}"/>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211B3D1-72B6-46AB-9716-E9E5FE07FA49}"/>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A32B24AE-3E35-4D0C-BC46-AF865EAE6EF6}"/>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6E172370-229C-4940-9449-2F56BF1D501F}"/>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95A14F40-00B8-4968-9397-C3D732F1D4AD}"/>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7BAFA94-99E8-415F-B1F9-0FBB319A6D48}"/>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75B7F65A-D5EE-4927-BC72-01D55BEAD2B1}"/>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BEF8DE9-D7E9-4CD0-A737-DAECBBFA8DE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ED955E-5D3D-4B60-A9FA-775DF01F82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C60D04-5806-4A58-9B3E-A2E81F1128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E6BB57-268A-42B5-B358-F032D9DF0C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669995-C302-4C3B-98E8-9A53F48D57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7D02420-A484-40E3-899D-959A1B58A0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84183</xdr:rowOff>
    </xdr:from>
    <xdr:to>
      <xdr:col>24</xdr:col>
      <xdr:colOff>114300</xdr:colOff>
      <xdr:row>40</xdr:row>
      <xdr:rowOff>14333</xdr:rowOff>
    </xdr:to>
    <xdr:sp macro="" textlink="">
      <xdr:nvSpPr>
        <xdr:cNvPr id="74" name="楕円 73">
          <a:extLst>
            <a:ext uri="{FF2B5EF4-FFF2-40B4-BE49-F238E27FC236}">
              <a16:creationId xmlns:a16="http://schemas.microsoft.com/office/drawing/2014/main" id="{CB056C90-5ED2-42B4-90D0-E3FA216CD141}"/>
            </a:ext>
          </a:extLst>
        </xdr:cNvPr>
        <xdr:cNvSpPr/>
      </xdr:nvSpPr>
      <xdr:spPr>
        <a:xfrm>
          <a:off x="4584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62610</xdr:rowOff>
    </xdr:from>
    <xdr:ext cx="405111" cy="259045"/>
    <xdr:sp macro="" textlink="">
      <xdr:nvSpPr>
        <xdr:cNvPr id="75" name="【図書館】&#10;有形固定資産減価償却率該当値テキスト">
          <a:extLst>
            <a:ext uri="{FF2B5EF4-FFF2-40B4-BE49-F238E27FC236}">
              <a16:creationId xmlns:a16="http://schemas.microsoft.com/office/drawing/2014/main" id="{42353994-9CCC-400D-9CD0-080DDDCA7732}"/>
            </a:ext>
          </a:extLst>
        </xdr:cNvPr>
        <xdr:cNvSpPr txBox="1"/>
      </xdr:nvSpPr>
      <xdr:spPr>
        <a:xfrm>
          <a:off x="4673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a:extLst>
            <a:ext uri="{FF2B5EF4-FFF2-40B4-BE49-F238E27FC236}">
              <a16:creationId xmlns:a16="http://schemas.microsoft.com/office/drawing/2014/main" id="{6BC0BE87-D627-4363-B1B4-DBEDCB3CF4E0}"/>
            </a:ext>
          </a:extLst>
        </xdr:cNvPr>
        <xdr:cNvSpPr/>
      </xdr:nvSpPr>
      <xdr:spPr>
        <a:xfrm>
          <a:off x="3746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134983</xdr:rowOff>
    </xdr:to>
    <xdr:cxnSp macro="">
      <xdr:nvCxnSpPr>
        <xdr:cNvPr id="77" name="直線コネクタ 76">
          <a:extLst>
            <a:ext uri="{FF2B5EF4-FFF2-40B4-BE49-F238E27FC236}">
              <a16:creationId xmlns:a16="http://schemas.microsoft.com/office/drawing/2014/main" id="{3CB61DB9-C8FF-4AAF-B3EC-F20979C30959}"/>
            </a:ext>
          </a:extLst>
        </xdr:cNvPr>
        <xdr:cNvCxnSpPr/>
      </xdr:nvCxnSpPr>
      <xdr:spPr>
        <a:xfrm>
          <a:off x="3797300" y="678887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xdr:rowOff>
    </xdr:from>
    <xdr:to>
      <xdr:col>15</xdr:col>
      <xdr:colOff>101600</xdr:colOff>
      <xdr:row>39</xdr:row>
      <xdr:rowOff>113937</xdr:rowOff>
    </xdr:to>
    <xdr:sp macro="" textlink="">
      <xdr:nvSpPr>
        <xdr:cNvPr id="78" name="楕円 77">
          <a:extLst>
            <a:ext uri="{FF2B5EF4-FFF2-40B4-BE49-F238E27FC236}">
              <a16:creationId xmlns:a16="http://schemas.microsoft.com/office/drawing/2014/main" id="{28D58EB8-0CAE-48EF-8733-49C29DB2941A}"/>
            </a:ext>
          </a:extLst>
        </xdr:cNvPr>
        <xdr:cNvSpPr/>
      </xdr:nvSpPr>
      <xdr:spPr>
        <a:xfrm>
          <a:off x="2857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63137</xdr:rowOff>
    </xdr:from>
    <xdr:to>
      <xdr:col>19</xdr:col>
      <xdr:colOff>177800</xdr:colOff>
      <xdr:row>39</xdr:row>
      <xdr:rowOff>102326</xdr:rowOff>
    </xdr:to>
    <xdr:cxnSp macro="">
      <xdr:nvCxnSpPr>
        <xdr:cNvPr id="79" name="直線コネクタ 78">
          <a:extLst>
            <a:ext uri="{FF2B5EF4-FFF2-40B4-BE49-F238E27FC236}">
              <a16:creationId xmlns:a16="http://schemas.microsoft.com/office/drawing/2014/main" id="{1EE782C8-BE95-496D-AAEC-EB8E64ABC70B}"/>
            </a:ext>
          </a:extLst>
        </xdr:cNvPr>
        <xdr:cNvCxnSpPr/>
      </xdr:nvCxnSpPr>
      <xdr:spPr>
        <a:xfrm>
          <a:off x="2908300" y="67496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xdr:rowOff>
    </xdr:from>
    <xdr:to>
      <xdr:col>10</xdr:col>
      <xdr:colOff>165100</xdr:colOff>
      <xdr:row>39</xdr:row>
      <xdr:rowOff>112304</xdr:rowOff>
    </xdr:to>
    <xdr:sp macro="" textlink="">
      <xdr:nvSpPr>
        <xdr:cNvPr id="80" name="楕円 79">
          <a:extLst>
            <a:ext uri="{FF2B5EF4-FFF2-40B4-BE49-F238E27FC236}">
              <a16:creationId xmlns:a16="http://schemas.microsoft.com/office/drawing/2014/main" id="{3392FAD0-F9FD-411F-AA2F-56B12A7FB28A}"/>
            </a:ext>
          </a:extLst>
        </xdr:cNvPr>
        <xdr:cNvSpPr/>
      </xdr:nvSpPr>
      <xdr:spPr>
        <a:xfrm>
          <a:off x="1968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61504</xdr:rowOff>
    </xdr:from>
    <xdr:to>
      <xdr:col>15</xdr:col>
      <xdr:colOff>50800</xdr:colOff>
      <xdr:row>39</xdr:row>
      <xdr:rowOff>63137</xdr:rowOff>
    </xdr:to>
    <xdr:cxnSp macro="">
      <xdr:nvCxnSpPr>
        <xdr:cNvPr id="81" name="直線コネクタ 80">
          <a:extLst>
            <a:ext uri="{FF2B5EF4-FFF2-40B4-BE49-F238E27FC236}">
              <a16:creationId xmlns:a16="http://schemas.microsoft.com/office/drawing/2014/main" id="{5CECEEE6-4C75-4CAC-B435-580F836DF1E2}"/>
            </a:ext>
          </a:extLst>
        </xdr:cNvPr>
        <xdr:cNvCxnSpPr/>
      </xdr:nvCxnSpPr>
      <xdr:spPr>
        <a:xfrm>
          <a:off x="2019300" y="674805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146231</xdr:rowOff>
    </xdr:from>
    <xdr:to>
      <xdr:col>6</xdr:col>
      <xdr:colOff>38100</xdr:colOff>
      <xdr:row>39</xdr:row>
      <xdr:rowOff>76381</xdr:rowOff>
    </xdr:to>
    <xdr:sp macro="" textlink="">
      <xdr:nvSpPr>
        <xdr:cNvPr id="82" name="楕円 81">
          <a:extLst>
            <a:ext uri="{FF2B5EF4-FFF2-40B4-BE49-F238E27FC236}">
              <a16:creationId xmlns:a16="http://schemas.microsoft.com/office/drawing/2014/main" id="{88A81019-4ABF-43B2-969A-13C96DF4D8E3}"/>
            </a:ext>
          </a:extLst>
        </xdr:cNvPr>
        <xdr:cNvSpPr/>
      </xdr:nvSpPr>
      <xdr:spPr>
        <a:xfrm>
          <a:off x="1079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25581</xdr:rowOff>
    </xdr:from>
    <xdr:to>
      <xdr:col>10</xdr:col>
      <xdr:colOff>114300</xdr:colOff>
      <xdr:row>39</xdr:row>
      <xdr:rowOff>61504</xdr:rowOff>
    </xdr:to>
    <xdr:cxnSp macro="">
      <xdr:nvCxnSpPr>
        <xdr:cNvPr id="83" name="直線コネクタ 82">
          <a:extLst>
            <a:ext uri="{FF2B5EF4-FFF2-40B4-BE49-F238E27FC236}">
              <a16:creationId xmlns:a16="http://schemas.microsoft.com/office/drawing/2014/main" id="{9CD42226-0E10-4265-92E5-35E575C996B9}"/>
            </a:ext>
          </a:extLst>
        </xdr:cNvPr>
        <xdr:cNvCxnSpPr/>
      </xdr:nvCxnSpPr>
      <xdr:spPr>
        <a:xfrm>
          <a:off x="1130300" y="67121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8E08C106-35C0-4B53-9EC2-8214AC6E9E4E}"/>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3E2D9768-5CA6-4BC4-9812-CA50213840B4}"/>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4AD4E027-C0EE-4668-A86E-E2752901DB97}"/>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603FB10-1A0C-4CA3-AEF7-122A8E935848}"/>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a:extLst>
            <a:ext uri="{FF2B5EF4-FFF2-40B4-BE49-F238E27FC236}">
              <a16:creationId xmlns:a16="http://schemas.microsoft.com/office/drawing/2014/main" id="{E989C077-3269-49BF-B1FD-F6F7BBAB3346}"/>
            </a:ext>
          </a:extLst>
        </xdr:cNvPr>
        <xdr:cNvSpPr txBox="1"/>
      </xdr:nvSpPr>
      <xdr:spPr>
        <a:xfrm>
          <a:off x="35820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105064</xdr:rowOff>
    </xdr:from>
    <xdr:ext cx="405111" cy="259045"/>
    <xdr:sp macro="" textlink="">
      <xdr:nvSpPr>
        <xdr:cNvPr id="89" name="n_2mainValue【図書館】&#10;有形固定資産減価償却率">
          <a:extLst>
            <a:ext uri="{FF2B5EF4-FFF2-40B4-BE49-F238E27FC236}">
              <a16:creationId xmlns:a16="http://schemas.microsoft.com/office/drawing/2014/main" id="{07FA0576-F2F4-4B3F-AA19-5E56CF96E268}"/>
            </a:ext>
          </a:extLst>
        </xdr:cNvPr>
        <xdr:cNvSpPr txBox="1"/>
      </xdr:nvSpPr>
      <xdr:spPr>
        <a:xfrm>
          <a:off x="2705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103431</xdr:rowOff>
    </xdr:from>
    <xdr:ext cx="405111" cy="259045"/>
    <xdr:sp macro="" textlink="">
      <xdr:nvSpPr>
        <xdr:cNvPr id="90" name="n_3mainValue【図書館】&#10;有形固定資産減価償却率">
          <a:extLst>
            <a:ext uri="{FF2B5EF4-FFF2-40B4-BE49-F238E27FC236}">
              <a16:creationId xmlns:a16="http://schemas.microsoft.com/office/drawing/2014/main" id="{342796EA-3BAD-452F-BFBE-46E6664BFA34}"/>
            </a:ext>
          </a:extLst>
        </xdr:cNvPr>
        <xdr:cNvSpPr txBox="1"/>
      </xdr:nvSpPr>
      <xdr:spPr>
        <a:xfrm>
          <a:off x="1816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67508</xdr:rowOff>
    </xdr:from>
    <xdr:ext cx="405111" cy="259045"/>
    <xdr:sp macro="" textlink="">
      <xdr:nvSpPr>
        <xdr:cNvPr id="91" name="n_4mainValue【図書館】&#10;有形固定資産減価償却率">
          <a:extLst>
            <a:ext uri="{FF2B5EF4-FFF2-40B4-BE49-F238E27FC236}">
              <a16:creationId xmlns:a16="http://schemas.microsoft.com/office/drawing/2014/main" id="{09092F98-284F-419A-B5B3-14E3C0CBC8E7}"/>
            </a:ext>
          </a:extLst>
        </xdr:cNvPr>
        <xdr:cNvSpPr txBox="1"/>
      </xdr:nvSpPr>
      <xdr:spPr>
        <a:xfrm>
          <a:off x="927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E4553DB-9CE7-474A-ACA2-CBF079E8BA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62E3D6F-3C63-41D1-BEF8-773B6042BC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D3B24A9-A38E-4DB6-8252-00C2942079E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C494C69-103A-468A-8E51-A44846DCBE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F5A530E-1A87-45E7-9D24-5EF1137139B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91DCB90-ED5C-4C75-997C-713FC32018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2228B97-09B4-43B1-987F-73C5383A77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29BAEEE-7580-462D-BED3-79593A805A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B694446-0340-4E7F-9A14-8A045F27612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A4A175B-03C1-4F12-B8EC-60696BDB01D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A073F86-3DEC-4038-BFC3-EA4569FDD82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42F02D9-75EC-449A-A211-84CF16B95A9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02B3A96-B902-42EA-B887-F0F1570B1F2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83F3433-16AC-432F-BA40-4EFB6E9104B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9E9EA18-8F55-49FF-ABE9-EC2DECB5ED9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D930020-C229-473E-B18D-37E0D0A46E2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A0BBAC9-CE7E-4A8A-ADF0-8C7F4EFF457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C7764A9-55B6-47E5-BD77-0694707D44A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B016D2C-745E-4D5F-B8A8-D5F7712BA1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6D141A9-19C0-4E6A-91BC-AF684A1E71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2C86992-91EC-409E-A5D5-1851063827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0B65BE6-6257-4335-ADD8-FA866F75A8F2}"/>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3DD3290-F061-4750-8A4C-7867ED543543}"/>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10B981B-72C6-4F8A-AF37-4801F6A19643}"/>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64CC2094-3B67-427A-9B6B-5E7C5FEE28D9}"/>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F9B37A-0C1E-4308-B69C-4283220F914F}"/>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86640B6F-AFF5-40F5-95A9-C55BA83E4DFD}"/>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4AEC0BC-16EF-41D3-A4BB-15B483CA12F3}"/>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30985319-049D-4D19-9C8E-1D205AEF00FE}"/>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DD026743-22BF-4525-A9A9-BD744EA4CCC1}"/>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83AD0A20-FA72-47F9-A32E-BB2EAE10240E}"/>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4339C68-92A6-4DB2-952C-FE663E51D62E}"/>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149C399-9851-4FCA-A1BA-54186145B09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08BC6A7-015A-4A83-8A95-0E48A1A684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27178D-65AA-493F-99DD-80BE00EDF5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334B2C-D8BC-49D2-B034-FBCB83DEDB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4484570-C0F5-4D11-8A31-29121567D9E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9" name="楕円 128">
          <a:extLst>
            <a:ext uri="{FF2B5EF4-FFF2-40B4-BE49-F238E27FC236}">
              <a16:creationId xmlns:a16="http://schemas.microsoft.com/office/drawing/2014/main" id="{E9AA7A53-8CDF-4F49-AB5F-EA4A0CD32233}"/>
            </a:ext>
          </a:extLst>
        </xdr:cNvPr>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58691</xdr:rowOff>
    </xdr:from>
    <xdr:ext cx="469744" cy="259045"/>
    <xdr:sp macro="" textlink="">
      <xdr:nvSpPr>
        <xdr:cNvPr id="130" name="【図書館】&#10;一人当たり面積該当値テキスト">
          <a:extLst>
            <a:ext uri="{FF2B5EF4-FFF2-40B4-BE49-F238E27FC236}">
              <a16:creationId xmlns:a16="http://schemas.microsoft.com/office/drawing/2014/main" id="{43C98D63-D5C4-4AD0-8252-B27D9F677326}"/>
            </a:ext>
          </a:extLst>
        </xdr:cNvPr>
        <xdr:cNvSpPr txBox="1"/>
      </xdr:nvSpPr>
      <xdr:spPr>
        <a:xfrm>
          <a:off x="105156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1" name="楕円 130">
          <a:extLst>
            <a:ext uri="{FF2B5EF4-FFF2-40B4-BE49-F238E27FC236}">
              <a16:creationId xmlns:a16="http://schemas.microsoft.com/office/drawing/2014/main" id="{5DFB1778-222C-43A5-881F-90B69FC64567}"/>
            </a:ext>
          </a:extLst>
        </xdr:cNvPr>
        <xdr:cNvSpPr/>
      </xdr:nvSpPr>
      <xdr:spPr>
        <a:xfrm>
          <a:off x="9588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131064</xdr:rowOff>
    </xdr:to>
    <xdr:cxnSp macro="">
      <xdr:nvCxnSpPr>
        <xdr:cNvPr id="132" name="直線コネクタ 131">
          <a:extLst>
            <a:ext uri="{FF2B5EF4-FFF2-40B4-BE49-F238E27FC236}">
              <a16:creationId xmlns:a16="http://schemas.microsoft.com/office/drawing/2014/main" id="{9A26C897-5AAD-4239-AE7E-40A5DC417819}"/>
            </a:ext>
          </a:extLst>
        </xdr:cNvPr>
        <xdr:cNvCxnSpPr/>
      </xdr:nvCxnSpPr>
      <xdr:spPr>
        <a:xfrm>
          <a:off x="9639300" y="698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33" name="楕円 132">
          <a:extLst>
            <a:ext uri="{FF2B5EF4-FFF2-40B4-BE49-F238E27FC236}">
              <a16:creationId xmlns:a16="http://schemas.microsoft.com/office/drawing/2014/main" id="{9D644374-A44B-4B84-84FF-9F55A13F6BCC}"/>
            </a:ext>
          </a:extLst>
        </xdr:cNvPr>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135636</xdr:rowOff>
    </xdr:to>
    <xdr:cxnSp macro="">
      <xdr:nvCxnSpPr>
        <xdr:cNvPr id="134" name="直線コネクタ 133">
          <a:extLst>
            <a:ext uri="{FF2B5EF4-FFF2-40B4-BE49-F238E27FC236}">
              <a16:creationId xmlns:a16="http://schemas.microsoft.com/office/drawing/2014/main" id="{3CA6F134-C5BC-430E-A228-A8B1090A296B}"/>
            </a:ext>
          </a:extLst>
        </xdr:cNvPr>
        <xdr:cNvCxnSpPr/>
      </xdr:nvCxnSpPr>
      <xdr:spPr>
        <a:xfrm flipV="1">
          <a:off x="8750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84836</xdr:rowOff>
    </xdr:from>
    <xdr:to>
      <xdr:col>41</xdr:col>
      <xdr:colOff>101600</xdr:colOff>
      <xdr:row>41</xdr:row>
      <xdr:rowOff>14986</xdr:rowOff>
    </xdr:to>
    <xdr:sp macro="" textlink="">
      <xdr:nvSpPr>
        <xdr:cNvPr id="135" name="楕円 134">
          <a:extLst>
            <a:ext uri="{FF2B5EF4-FFF2-40B4-BE49-F238E27FC236}">
              <a16:creationId xmlns:a16="http://schemas.microsoft.com/office/drawing/2014/main" id="{28AE3088-7A06-4EC8-8CEA-5F5870CD5777}"/>
            </a:ext>
          </a:extLst>
        </xdr:cNvPr>
        <xdr:cNvSpPr/>
      </xdr:nvSpPr>
      <xdr:spPr>
        <a:xfrm>
          <a:off x="7810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135636</xdr:rowOff>
    </xdr:to>
    <xdr:cxnSp macro="">
      <xdr:nvCxnSpPr>
        <xdr:cNvPr id="136" name="直線コネクタ 135">
          <a:extLst>
            <a:ext uri="{FF2B5EF4-FFF2-40B4-BE49-F238E27FC236}">
              <a16:creationId xmlns:a16="http://schemas.microsoft.com/office/drawing/2014/main" id="{D37F1D32-1C67-43FB-9E61-1723BEE15E65}"/>
            </a:ext>
          </a:extLst>
        </xdr:cNvPr>
        <xdr:cNvCxnSpPr/>
      </xdr:nvCxnSpPr>
      <xdr:spPr>
        <a:xfrm>
          <a:off x="7861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7" name="楕円 136">
          <a:extLst>
            <a:ext uri="{FF2B5EF4-FFF2-40B4-BE49-F238E27FC236}">
              <a16:creationId xmlns:a16="http://schemas.microsoft.com/office/drawing/2014/main" id="{6F015DEC-B034-414F-B828-2073CBD73D06}"/>
            </a:ext>
          </a:extLst>
        </xdr:cNvPr>
        <xdr:cNvSpPr/>
      </xdr:nvSpPr>
      <xdr:spPr>
        <a:xfrm>
          <a:off x="6921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135636</xdr:rowOff>
    </xdr:from>
    <xdr:to>
      <xdr:col>41</xdr:col>
      <xdr:colOff>50800</xdr:colOff>
      <xdr:row>40</xdr:row>
      <xdr:rowOff>140208</xdr:rowOff>
    </xdr:to>
    <xdr:cxnSp macro="">
      <xdr:nvCxnSpPr>
        <xdr:cNvPr id="138" name="直線コネクタ 137">
          <a:extLst>
            <a:ext uri="{FF2B5EF4-FFF2-40B4-BE49-F238E27FC236}">
              <a16:creationId xmlns:a16="http://schemas.microsoft.com/office/drawing/2014/main" id="{DABF7183-7687-440A-9FC1-446F9ADF7CF8}"/>
            </a:ext>
          </a:extLst>
        </xdr:cNvPr>
        <xdr:cNvCxnSpPr/>
      </xdr:nvCxnSpPr>
      <xdr:spPr>
        <a:xfrm flipV="1">
          <a:off x="6972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02DB59A-A93A-48F2-AD76-AC3DEE45776B}"/>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49B9659D-22F3-4203-A8B5-7E3BAD42FE85}"/>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D3F17CD3-1B93-4985-9A5B-C42CD2726CE4}"/>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9EC4191A-EFD3-441F-A577-7444C70CC71A}"/>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43" name="n_1mainValue【図書館】&#10;一人当たり面積">
          <a:extLst>
            <a:ext uri="{FF2B5EF4-FFF2-40B4-BE49-F238E27FC236}">
              <a16:creationId xmlns:a16="http://schemas.microsoft.com/office/drawing/2014/main" id="{F2D10519-DCCB-4D8E-B8ED-331E67762C2B}"/>
            </a:ext>
          </a:extLst>
        </xdr:cNvPr>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44" name="n_2mainValue【図書館】&#10;一人当たり面積">
          <a:extLst>
            <a:ext uri="{FF2B5EF4-FFF2-40B4-BE49-F238E27FC236}">
              <a16:creationId xmlns:a16="http://schemas.microsoft.com/office/drawing/2014/main" id="{4208A1EC-EDE1-47E7-938A-D22AF79A4A8F}"/>
            </a:ext>
          </a:extLst>
        </xdr:cNvPr>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6113</xdr:rowOff>
    </xdr:from>
    <xdr:ext cx="469744" cy="259045"/>
    <xdr:sp macro="" textlink="">
      <xdr:nvSpPr>
        <xdr:cNvPr id="145" name="n_3mainValue【図書館】&#10;一人当たり面積">
          <a:extLst>
            <a:ext uri="{FF2B5EF4-FFF2-40B4-BE49-F238E27FC236}">
              <a16:creationId xmlns:a16="http://schemas.microsoft.com/office/drawing/2014/main" id="{02F292E9-72C0-401F-B57C-28F000D75602}"/>
            </a:ext>
          </a:extLst>
        </xdr:cNvPr>
        <xdr:cNvSpPr txBox="1"/>
      </xdr:nvSpPr>
      <xdr:spPr>
        <a:xfrm>
          <a:off x="7626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6" name="n_4mainValue【図書館】&#10;一人当たり面積">
          <a:extLst>
            <a:ext uri="{FF2B5EF4-FFF2-40B4-BE49-F238E27FC236}">
              <a16:creationId xmlns:a16="http://schemas.microsoft.com/office/drawing/2014/main" id="{DD387BAA-0217-4D69-9376-13307D9EFF93}"/>
            </a:ext>
          </a:extLst>
        </xdr:cNvPr>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DC40ED0-693F-4E0F-ADF0-8258D2693B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AE17188-BB4F-4C60-84B4-47191F7F0B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31BA565-E451-4F4C-947B-CB5CBF5B11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2253B91-2626-4C15-B3C5-9185A2ADDC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C086809-33B0-4A36-8909-936330E47A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F9E5B2E-BD5A-4D11-A952-DDDEB6BF54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1936126-36D9-478E-B53A-2865DE3E5C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1545982-5255-47B2-B5D0-C29D2B195A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60DFBBD-7375-419A-85F6-CF1ACB6621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03BE7D9-EBA2-4FE5-857F-2BCF0EF6C5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54BB325-EB69-40AB-B296-5622FBCA2F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DA9E904-9553-443A-AB2D-8606FCCEBA3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8D82F8D-5C6F-45BC-9E57-B5646F816C5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6F47B94-F4EF-430B-99BD-2087A5CBF9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61311D0-9316-4134-88A8-556441E4854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ECE5E4A-15F9-4E00-8E32-EF8D95C002D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3A9D17F-F521-47A4-875A-2D519616A12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FB2BFDE-7B78-48FE-A885-833FDFBA0C3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12CDEC5-10FA-42CE-81D0-6D398F15A3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D003B64-2A24-4EE2-BFE0-E1B4ECB405F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1264EBA-7D42-4BF5-98EC-F9893914632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772C888-9363-48AB-B420-DB59AA8DD2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D9A1D31-59C3-4F55-A7E8-43576E28E19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D5F5407-D63E-437D-AF42-9ABB453907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6FA7709-049A-4F59-B607-A0AD6C1B4E19}"/>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49E2290-BDF3-475F-A95F-7768CF1BCC8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95FAFF5-B366-41A6-BF26-0732464FA15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24C3B7F-7773-4E03-831F-C9B36A3C89F8}"/>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5957AA15-A8A4-4A2B-A950-E96442588711}"/>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C769B0B-A5D1-4646-8600-3DB845B87AAC}"/>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A6C53C0-D1E7-4AF7-9EBC-FDA7992014C6}"/>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248B2F00-7FCE-4461-8718-3E01ED662E5E}"/>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2505DFC-4800-4400-AD98-F52A3FBA2366}"/>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54BDCEA1-CB33-42CE-A2CC-2B2273176122}"/>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7B73594-988B-4D02-A01F-BE9D66EFC9D9}"/>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6607EBE-0997-4003-8A5E-02BB26A28C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FD89FED-F5A8-4115-925B-A96DDA93FF9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326C30F-C67E-4892-91F5-CA52C2DE77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0B2230-103B-4209-B669-6F67978A34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2FB56B7-2C8A-47FA-BE24-CE05F79A6A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23495</xdr:rowOff>
    </xdr:from>
    <xdr:to>
      <xdr:col>24</xdr:col>
      <xdr:colOff>114300</xdr:colOff>
      <xdr:row>58</xdr:row>
      <xdr:rowOff>125095</xdr:rowOff>
    </xdr:to>
    <xdr:sp macro="" textlink="">
      <xdr:nvSpPr>
        <xdr:cNvPr id="187" name="楕円 186">
          <a:extLst>
            <a:ext uri="{FF2B5EF4-FFF2-40B4-BE49-F238E27FC236}">
              <a16:creationId xmlns:a16="http://schemas.microsoft.com/office/drawing/2014/main" id="{CDC2E96C-3AF9-4C0F-8D6F-041D2BE3557F}"/>
            </a:ext>
          </a:extLst>
        </xdr:cNvPr>
        <xdr:cNvSpPr/>
      </xdr:nvSpPr>
      <xdr:spPr>
        <a:xfrm>
          <a:off x="4584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46372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13EF326-EEDB-49AE-89F6-85C9EB518684}"/>
            </a:ext>
          </a:extLst>
        </xdr:cNvPr>
        <xdr:cNvSpPr txBox="1"/>
      </xdr:nvSpPr>
      <xdr:spPr>
        <a:xfrm>
          <a:off x="4673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105410</xdr:rowOff>
    </xdr:from>
    <xdr:to>
      <xdr:col>20</xdr:col>
      <xdr:colOff>38100</xdr:colOff>
      <xdr:row>59</xdr:row>
      <xdr:rowOff>35560</xdr:rowOff>
    </xdr:to>
    <xdr:sp macro="" textlink="">
      <xdr:nvSpPr>
        <xdr:cNvPr id="189" name="楕円 188">
          <a:extLst>
            <a:ext uri="{FF2B5EF4-FFF2-40B4-BE49-F238E27FC236}">
              <a16:creationId xmlns:a16="http://schemas.microsoft.com/office/drawing/2014/main" id="{DBE0E892-C9D1-4144-83B8-9E8BE74BED8F}"/>
            </a:ext>
          </a:extLst>
        </xdr:cNvPr>
        <xdr:cNvSpPr/>
      </xdr:nvSpPr>
      <xdr:spPr>
        <a:xfrm>
          <a:off x="3746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74295</xdr:rowOff>
    </xdr:from>
    <xdr:to>
      <xdr:col>24</xdr:col>
      <xdr:colOff>63500</xdr:colOff>
      <xdr:row>58</xdr:row>
      <xdr:rowOff>156210</xdr:rowOff>
    </xdr:to>
    <xdr:cxnSp macro="">
      <xdr:nvCxnSpPr>
        <xdr:cNvPr id="190" name="直線コネクタ 189">
          <a:extLst>
            <a:ext uri="{FF2B5EF4-FFF2-40B4-BE49-F238E27FC236}">
              <a16:creationId xmlns:a16="http://schemas.microsoft.com/office/drawing/2014/main" id="{C64EEE3A-17D1-4424-A3E1-D3BE2A05E428}"/>
            </a:ext>
          </a:extLst>
        </xdr:cNvPr>
        <xdr:cNvCxnSpPr/>
      </xdr:nvCxnSpPr>
      <xdr:spPr>
        <a:xfrm flipV="1">
          <a:off x="3797300" y="1001839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61595</xdr:rowOff>
    </xdr:from>
    <xdr:to>
      <xdr:col>15</xdr:col>
      <xdr:colOff>101600</xdr:colOff>
      <xdr:row>58</xdr:row>
      <xdr:rowOff>163195</xdr:rowOff>
    </xdr:to>
    <xdr:sp macro="" textlink="">
      <xdr:nvSpPr>
        <xdr:cNvPr id="191" name="楕円 190">
          <a:extLst>
            <a:ext uri="{FF2B5EF4-FFF2-40B4-BE49-F238E27FC236}">
              <a16:creationId xmlns:a16="http://schemas.microsoft.com/office/drawing/2014/main" id="{08265466-B5C2-4C2E-917C-5D8CCC4450D7}"/>
            </a:ext>
          </a:extLst>
        </xdr:cNvPr>
        <xdr:cNvSpPr/>
      </xdr:nvSpPr>
      <xdr:spPr>
        <a:xfrm>
          <a:off x="2857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58</xdr:row>
      <xdr:rowOff>156210</xdr:rowOff>
    </xdr:to>
    <xdr:cxnSp macro="">
      <xdr:nvCxnSpPr>
        <xdr:cNvPr id="192" name="直線コネクタ 191">
          <a:extLst>
            <a:ext uri="{FF2B5EF4-FFF2-40B4-BE49-F238E27FC236}">
              <a16:creationId xmlns:a16="http://schemas.microsoft.com/office/drawing/2014/main" id="{2AA732BC-9AD9-40AC-8092-2CD3A90F27BA}"/>
            </a:ext>
          </a:extLst>
        </xdr:cNvPr>
        <xdr:cNvCxnSpPr/>
      </xdr:nvCxnSpPr>
      <xdr:spPr>
        <a:xfrm>
          <a:off x="2908300" y="100564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93" name="楕円 192">
          <a:extLst>
            <a:ext uri="{FF2B5EF4-FFF2-40B4-BE49-F238E27FC236}">
              <a16:creationId xmlns:a16="http://schemas.microsoft.com/office/drawing/2014/main" id="{11173BD9-1A9B-46A9-B525-B3BA528FC446}"/>
            </a:ext>
          </a:extLst>
        </xdr:cNvPr>
        <xdr:cNvSpPr/>
      </xdr:nvSpPr>
      <xdr:spPr>
        <a:xfrm>
          <a:off x="196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83820</xdr:rowOff>
    </xdr:from>
    <xdr:to>
      <xdr:col>15</xdr:col>
      <xdr:colOff>50800</xdr:colOff>
      <xdr:row>58</xdr:row>
      <xdr:rowOff>112395</xdr:rowOff>
    </xdr:to>
    <xdr:cxnSp macro="">
      <xdr:nvCxnSpPr>
        <xdr:cNvPr id="194" name="直線コネクタ 193">
          <a:extLst>
            <a:ext uri="{FF2B5EF4-FFF2-40B4-BE49-F238E27FC236}">
              <a16:creationId xmlns:a16="http://schemas.microsoft.com/office/drawing/2014/main" id="{1ABFC04F-8F9D-4D56-8CA0-E3C17E035CF1}"/>
            </a:ext>
          </a:extLst>
        </xdr:cNvPr>
        <xdr:cNvCxnSpPr/>
      </xdr:nvCxnSpPr>
      <xdr:spPr>
        <a:xfrm>
          <a:off x="2019300" y="10027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158750</xdr:rowOff>
    </xdr:from>
    <xdr:to>
      <xdr:col>6</xdr:col>
      <xdr:colOff>38100</xdr:colOff>
      <xdr:row>58</xdr:row>
      <xdr:rowOff>88900</xdr:rowOff>
    </xdr:to>
    <xdr:sp macro="" textlink="">
      <xdr:nvSpPr>
        <xdr:cNvPr id="195" name="楕円 194">
          <a:extLst>
            <a:ext uri="{FF2B5EF4-FFF2-40B4-BE49-F238E27FC236}">
              <a16:creationId xmlns:a16="http://schemas.microsoft.com/office/drawing/2014/main" id="{C0E7FCC7-E6D0-434C-B107-2C41651CA22B}"/>
            </a:ext>
          </a:extLst>
        </xdr:cNvPr>
        <xdr:cNvSpPr/>
      </xdr:nvSpPr>
      <xdr:spPr>
        <a:xfrm>
          <a:off x="1079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58</xdr:row>
      <xdr:rowOff>83820</xdr:rowOff>
    </xdr:to>
    <xdr:cxnSp macro="">
      <xdr:nvCxnSpPr>
        <xdr:cNvPr id="196" name="直線コネクタ 195">
          <a:extLst>
            <a:ext uri="{FF2B5EF4-FFF2-40B4-BE49-F238E27FC236}">
              <a16:creationId xmlns:a16="http://schemas.microsoft.com/office/drawing/2014/main" id="{30BA8D46-674C-453E-B4AA-AA73F9E54E0A}"/>
            </a:ext>
          </a:extLst>
        </xdr:cNvPr>
        <xdr:cNvCxnSpPr/>
      </xdr:nvCxnSpPr>
      <xdr:spPr>
        <a:xfrm>
          <a:off x="1130300" y="9982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25AEFA5C-3DC1-44B1-81E8-DBDB576B9538}"/>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CB185C3D-A391-4C7D-B019-FEB0FE6AE343}"/>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8E5D5977-2A18-4E8E-83D8-F2F50978AB93}"/>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EA60000B-93EF-46A3-83BD-2FD216888B77}"/>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52087</xdr:rowOff>
    </xdr:from>
    <xdr:ext cx="405111" cy="259045"/>
    <xdr:sp macro="" textlink="">
      <xdr:nvSpPr>
        <xdr:cNvPr id="201" name="n_1mainValue【体育館・プール】&#10;有形固定資産減価償却率">
          <a:extLst>
            <a:ext uri="{FF2B5EF4-FFF2-40B4-BE49-F238E27FC236}">
              <a16:creationId xmlns:a16="http://schemas.microsoft.com/office/drawing/2014/main" id="{848011C5-24A3-4923-A86C-FD90418A91A4}"/>
            </a:ext>
          </a:extLst>
        </xdr:cNvPr>
        <xdr:cNvSpPr txBox="1"/>
      </xdr:nvSpPr>
      <xdr:spPr>
        <a:xfrm>
          <a:off x="3582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202" name="n_2mainValue【体育館・プール】&#10;有形固定資産減価償却率">
          <a:extLst>
            <a:ext uri="{FF2B5EF4-FFF2-40B4-BE49-F238E27FC236}">
              <a16:creationId xmlns:a16="http://schemas.microsoft.com/office/drawing/2014/main" id="{C42320B0-FA72-4E22-A340-6B36CCD4856E}"/>
            </a:ext>
          </a:extLst>
        </xdr:cNvPr>
        <xdr:cNvSpPr txBox="1"/>
      </xdr:nvSpPr>
      <xdr:spPr>
        <a:xfrm>
          <a:off x="2705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151147</xdr:rowOff>
    </xdr:from>
    <xdr:ext cx="405111" cy="259045"/>
    <xdr:sp macro="" textlink="">
      <xdr:nvSpPr>
        <xdr:cNvPr id="203" name="n_3mainValue【体育館・プール】&#10;有形固定資産減価償却率">
          <a:extLst>
            <a:ext uri="{FF2B5EF4-FFF2-40B4-BE49-F238E27FC236}">
              <a16:creationId xmlns:a16="http://schemas.microsoft.com/office/drawing/2014/main" id="{CB96105E-BAB6-4048-93E7-1F75BC1C9C14}"/>
            </a:ext>
          </a:extLst>
        </xdr:cNvPr>
        <xdr:cNvSpPr txBox="1"/>
      </xdr:nvSpPr>
      <xdr:spPr>
        <a:xfrm>
          <a:off x="1816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105427</xdr:rowOff>
    </xdr:from>
    <xdr:ext cx="405111" cy="259045"/>
    <xdr:sp macro="" textlink="">
      <xdr:nvSpPr>
        <xdr:cNvPr id="204" name="n_4mainValue【体育館・プール】&#10;有形固定資産減価償却率">
          <a:extLst>
            <a:ext uri="{FF2B5EF4-FFF2-40B4-BE49-F238E27FC236}">
              <a16:creationId xmlns:a16="http://schemas.microsoft.com/office/drawing/2014/main" id="{2D79F433-E32F-46C2-ADD2-36868E1ACE65}"/>
            </a:ext>
          </a:extLst>
        </xdr:cNvPr>
        <xdr:cNvSpPr txBox="1"/>
      </xdr:nvSpPr>
      <xdr:spPr>
        <a:xfrm>
          <a:off x="927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A55774B-F7E8-497A-A661-3AA6C794F73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1FBB318-16E7-4B59-B41D-246AA5EF99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3BBFD6E-2572-4FBB-969E-446B721704E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0ED948F-E03A-4A6F-B7CD-68D095F45B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E30A69D-740D-4BFA-95AA-33AD5E0B43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B05A795-79B3-403F-B130-718B2FF4E6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821784C-5118-46EF-BBB5-30E9FEA0838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95BE124-959D-4882-B44A-0263839988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0D8E6A3-877C-4CBC-A8D8-350F50FB40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30E746E-8496-4022-AAAC-7BC450E18C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49E9F82-1A57-4873-9A28-4ADA50D9BB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F5FE4AD-F9F4-4212-B66E-A094F7F93D2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3A33D6B-EBAE-486F-81F3-A291F25E96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C564682-0C02-4F30-835A-5744B7687B6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421BFD3-8329-40DD-AAE7-9E06495D43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EE81770-6A13-46C2-930A-BBD5E5AB131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31C6BD6-714B-4C0C-B08B-F5930B95165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94E27D9-42C8-42EE-BBEE-FF91399873C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C4D11FC-7FC6-4686-A692-EF972CA738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EC1FF75-8781-421A-B028-049040F1AFE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8856AB9-AAEE-42EA-83B4-0BB5749E81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76ECBC6-CA1F-433C-B15B-88BAFAA39BD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4437829-41B0-4AE4-B48A-43BF7A6993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4137EF92-D075-4E50-9CA8-C9DE540A9EAE}"/>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3F06269-E05B-4DE1-AED4-8B91AED8DE5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B3A935D-0A60-4E40-977F-E99C1ADB360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F6A3A88D-8ACC-44C0-BECC-28D0315B846E}"/>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7A21BBB-3AB0-40A1-AB0F-AE2C3014CC66}"/>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EB07AD44-4CCF-4971-B16D-D83CDA80DC9A}"/>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19CF581E-A8B7-49C6-81DC-C05E5F91125D}"/>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878E6EDA-18C5-4400-92EF-5763C251892D}"/>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9964B392-5124-4647-BCBE-08417A1958F7}"/>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75AD91C3-E663-496B-9845-BAAC5F98DF72}"/>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ED45417C-1D3B-4DF8-9652-CFDFA335E5FF}"/>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DF5815F-E0E3-41A4-8A4D-AFE51F1CAB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6489E1-37A8-48D6-B523-B080C4CBA6D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C39A91C-D5CF-4810-9D86-5BDE59E8D7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BB35C7-5B14-4568-A2E6-F9FEFF65C9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2540A6-B641-4191-AC98-D55C012F08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44" name="楕円 243">
          <a:extLst>
            <a:ext uri="{FF2B5EF4-FFF2-40B4-BE49-F238E27FC236}">
              <a16:creationId xmlns:a16="http://schemas.microsoft.com/office/drawing/2014/main" id="{3CF3DD57-DCF0-4493-BA40-8281A122C288}"/>
            </a:ext>
          </a:extLst>
        </xdr:cNvPr>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245" name="【体育館・プール】&#10;一人当たり面積該当値テキスト">
          <a:extLst>
            <a:ext uri="{FF2B5EF4-FFF2-40B4-BE49-F238E27FC236}">
              <a16:creationId xmlns:a16="http://schemas.microsoft.com/office/drawing/2014/main" id="{F9D9AFD6-8495-4D59-8998-3735ABF8D51F}"/>
            </a:ext>
          </a:extLst>
        </xdr:cNvPr>
        <xdr:cNvSpPr txBox="1"/>
      </xdr:nvSpPr>
      <xdr:spPr>
        <a:xfrm>
          <a:off x="1051560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246" name="楕円 245">
          <a:extLst>
            <a:ext uri="{FF2B5EF4-FFF2-40B4-BE49-F238E27FC236}">
              <a16:creationId xmlns:a16="http://schemas.microsoft.com/office/drawing/2014/main" id="{3C370EE4-6A22-410A-A383-FB64DB703CB5}"/>
            </a:ext>
          </a:extLst>
        </xdr:cNvPr>
        <xdr:cNvSpPr/>
      </xdr:nvSpPr>
      <xdr:spPr>
        <a:xfrm>
          <a:off x="9588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247" name="直線コネクタ 246">
          <a:extLst>
            <a:ext uri="{FF2B5EF4-FFF2-40B4-BE49-F238E27FC236}">
              <a16:creationId xmlns:a16="http://schemas.microsoft.com/office/drawing/2014/main" id="{0298DF64-A29B-4D0A-9606-D88FF9308EB4}"/>
            </a:ext>
          </a:extLst>
        </xdr:cNvPr>
        <xdr:cNvCxnSpPr/>
      </xdr:nvCxnSpPr>
      <xdr:spPr>
        <a:xfrm flipV="1">
          <a:off x="9639300" y="108927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48" name="楕円 247">
          <a:extLst>
            <a:ext uri="{FF2B5EF4-FFF2-40B4-BE49-F238E27FC236}">
              <a16:creationId xmlns:a16="http://schemas.microsoft.com/office/drawing/2014/main" id="{0F6F5C3C-BEF0-45BB-9A29-A12EEE42C84E}"/>
            </a:ext>
          </a:extLst>
        </xdr:cNvPr>
        <xdr:cNvSpPr/>
      </xdr:nvSpPr>
      <xdr:spPr>
        <a:xfrm>
          <a:off x="869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95250</xdr:rowOff>
    </xdr:to>
    <xdr:cxnSp macro="">
      <xdr:nvCxnSpPr>
        <xdr:cNvPr id="249" name="直線コネクタ 248">
          <a:extLst>
            <a:ext uri="{FF2B5EF4-FFF2-40B4-BE49-F238E27FC236}">
              <a16:creationId xmlns:a16="http://schemas.microsoft.com/office/drawing/2014/main" id="{66FA7C30-620C-4BD3-9092-0DAD1DA98FB2}"/>
            </a:ext>
          </a:extLst>
        </xdr:cNvPr>
        <xdr:cNvCxnSpPr/>
      </xdr:nvCxnSpPr>
      <xdr:spPr>
        <a:xfrm flipV="1">
          <a:off x="8750300" y="108946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47117</xdr:rowOff>
    </xdr:from>
    <xdr:to>
      <xdr:col>41</xdr:col>
      <xdr:colOff>101600</xdr:colOff>
      <xdr:row>63</xdr:row>
      <xdr:rowOff>148717</xdr:rowOff>
    </xdr:to>
    <xdr:sp macro="" textlink="">
      <xdr:nvSpPr>
        <xdr:cNvPr id="250" name="楕円 249">
          <a:extLst>
            <a:ext uri="{FF2B5EF4-FFF2-40B4-BE49-F238E27FC236}">
              <a16:creationId xmlns:a16="http://schemas.microsoft.com/office/drawing/2014/main" id="{17C12E40-97A5-4826-ABD6-CBDD988FD8E7}"/>
            </a:ext>
          </a:extLst>
        </xdr:cNvPr>
        <xdr:cNvSpPr/>
      </xdr:nvSpPr>
      <xdr:spPr>
        <a:xfrm>
          <a:off x="78105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97917</xdr:rowOff>
    </xdr:to>
    <xdr:cxnSp macro="">
      <xdr:nvCxnSpPr>
        <xdr:cNvPr id="251" name="直線コネクタ 250">
          <a:extLst>
            <a:ext uri="{FF2B5EF4-FFF2-40B4-BE49-F238E27FC236}">
              <a16:creationId xmlns:a16="http://schemas.microsoft.com/office/drawing/2014/main" id="{53CA5087-F22B-4740-93DC-269C6C324D59}"/>
            </a:ext>
          </a:extLst>
        </xdr:cNvPr>
        <xdr:cNvCxnSpPr/>
      </xdr:nvCxnSpPr>
      <xdr:spPr>
        <a:xfrm flipV="1">
          <a:off x="7861300" y="1089660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49022</xdr:rowOff>
    </xdr:from>
    <xdr:to>
      <xdr:col>36</xdr:col>
      <xdr:colOff>165100</xdr:colOff>
      <xdr:row>63</xdr:row>
      <xdr:rowOff>150622</xdr:rowOff>
    </xdr:to>
    <xdr:sp macro="" textlink="">
      <xdr:nvSpPr>
        <xdr:cNvPr id="252" name="楕円 251">
          <a:extLst>
            <a:ext uri="{FF2B5EF4-FFF2-40B4-BE49-F238E27FC236}">
              <a16:creationId xmlns:a16="http://schemas.microsoft.com/office/drawing/2014/main" id="{5C91395C-985E-47F4-9642-872BA96E7A39}"/>
            </a:ext>
          </a:extLst>
        </xdr:cNvPr>
        <xdr:cNvSpPr/>
      </xdr:nvSpPr>
      <xdr:spPr>
        <a:xfrm>
          <a:off x="69215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97917</xdr:rowOff>
    </xdr:from>
    <xdr:to>
      <xdr:col>41</xdr:col>
      <xdr:colOff>50800</xdr:colOff>
      <xdr:row>63</xdr:row>
      <xdr:rowOff>99822</xdr:rowOff>
    </xdr:to>
    <xdr:cxnSp macro="">
      <xdr:nvCxnSpPr>
        <xdr:cNvPr id="253" name="直線コネクタ 252">
          <a:extLst>
            <a:ext uri="{FF2B5EF4-FFF2-40B4-BE49-F238E27FC236}">
              <a16:creationId xmlns:a16="http://schemas.microsoft.com/office/drawing/2014/main" id="{83163B9E-CA77-493E-BF55-59D6BB7BEBE3}"/>
            </a:ext>
          </a:extLst>
        </xdr:cNvPr>
        <xdr:cNvCxnSpPr/>
      </xdr:nvCxnSpPr>
      <xdr:spPr>
        <a:xfrm flipV="1">
          <a:off x="6972300" y="1089926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B65F54BD-09D3-4619-B43E-D6121E54E0A8}"/>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F028CEC1-D4F3-4A0D-8D21-A421A6F5EA4C}"/>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960DAD7F-982A-4A6F-BE83-FCC520EBF38F}"/>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D2016C45-02A3-49C5-9A92-70C415C9C015}"/>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258" name="n_1mainValue【体育館・プール】&#10;一人当たり面積">
          <a:extLst>
            <a:ext uri="{FF2B5EF4-FFF2-40B4-BE49-F238E27FC236}">
              <a16:creationId xmlns:a16="http://schemas.microsoft.com/office/drawing/2014/main" id="{1C68DF3F-7159-46EF-83BE-4806B6223DBA}"/>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59" name="n_2mainValue【体育館・プール】&#10;一人当たり面積">
          <a:extLst>
            <a:ext uri="{FF2B5EF4-FFF2-40B4-BE49-F238E27FC236}">
              <a16:creationId xmlns:a16="http://schemas.microsoft.com/office/drawing/2014/main" id="{18A7E275-F633-4778-8A2E-908D379F455D}"/>
            </a:ext>
          </a:extLst>
        </xdr:cNvPr>
        <xdr:cNvSpPr txBox="1"/>
      </xdr:nvSpPr>
      <xdr:spPr>
        <a:xfrm>
          <a:off x="8515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165244</xdr:rowOff>
    </xdr:from>
    <xdr:ext cx="469744" cy="259045"/>
    <xdr:sp macro="" textlink="">
      <xdr:nvSpPr>
        <xdr:cNvPr id="260" name="n_3mainValue【体育館・プール】&#10;一人当たり面積">
          <a:extLst>
            <a:ext uri="{FF2B5EF4-FFF2-40B4-BE49-F238E27FC236}">
              <a16:creationId xmlns:a16="http://schemas.microsoft.com/office/drawing/2014/main" id="{4218B577-C7A8-45ED-B5B2-3B91AA1554DE}"/>
            </a:ext>
          </a:extLst>
        </xdr:cNvPr>
        <xdr:cNvSpPr txBox="1"/>
      </xdr:nvSpPr>
      <xdr:spPr>
        <a:xfrm>
          <a:off x="7626427" y="106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167149</xdr:rowOff>
    </xdr:from>
    <xdr:ext cx="469744" cy="259045"/>
    <xdr:sp macro="" textlink="">
      <xdr:nvSpPr>
        <xdr:cNvPr id="261" name="n_4mainValue【体育館・プール】&#10;一人当たり面積">
          <a:extLst>
            <a:ext uri="{FF2B5EF4-FFF2-40B4-BE49-F238E27FC236}">
              <a16:creationId xmlns:a16="http://schemas.microsoft.com/office/drawing/2014/main" id="{5CCB2795-4833-424A-89B7-3948625C48FF}"/>
            </a:ext>
          </a:extLst>
        </xdr:cNvPr>
        <xdr:cNvSpPr txBox="1"/>
      </xdr:nvSpPr>
      <xdr:spPr>
        <a:xfrm>
          <a:off x="6737427" y="10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2BE0C2A-DC55-4D47-91AF-215D4F1F7D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6BD6F30-1467-4827-8638-9110DC6EED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D34D6E0-BB25-4514-864E-A7CF6B0BCC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97E4C41-6DEF-4C6C-B39D-FA5DF2178B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A984DAF-7DB7-4CF4-8CAE-65F7E5F349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AB6A532-970A-4159-A55A-29B84186CB7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D788761-9F0F-4E26-8A44-CD612455A4F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F0BF0E1-CDD4-4DB9-84FB-D26C923DBD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2BA68F4-B5C4-4DFE-AFA8-FAD8E9CE757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1A63176-4C4F-47AF-A85D-9601F06C37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2D49AB7-F106-4C47-97CC-DF597E4318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898B6CF-82A9-44B9-B962-67692E55520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E0D7943-DD7B-4F8A-8F5A-F9E1F614494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DAF97E8-6813-406A-A0D6-B79517A8D42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11591C4-B73D-4988-92B4-BB46D9FE4A5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5390D66-8910-461C-BD89-35B05298BA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CA1E59A-27BA-43D0-B072-6EE52E82D51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4F4E814-DE06-4E01-9401-1B8235E35F4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E8A2575-7CA3-4441-9A95-DC3DA63A9E3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3A40E07-2CD2-4C24-9BDE-B0DC4E9515D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FC345AC-754D-4826-9134-2D5FCDB2750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2CC817E-D644-4653-B9CC-D15D2947D2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02E16DA-53A1-4CDA-B839-011F2B17CEE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4DC173D-FC2F-49E7-A794-9D87A85DAD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4465028-41EF-40B4-AD4E-AE176D76F0D9}"/>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B912D1C1-46C6-42B2-8A2F-0317A72D926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F1418C1-C735-493A-9548-16995F497A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16C0D5BD-290A-4D87-910C-6F3B76793EAE}"/>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8ADF4CF9-AF8D-4B4F-ABD2-558CC7F3779B}"/>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8121B02-05D4-448A-BCB7-B0C5E6BEBCE4}"/>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AE1A68BE-8409-437A-AE44-8B43249C9715}"/>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7315008E-8581-4068-9D3A-AF05BC765388}"/>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3EC49F03-4F61-4A78-97F3-A5F0672F41C5}"/>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8CD6859F-C801-428F-8CD8-695606A2D1AB}"/>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FAA0B74-A4D1-4F9A-8686-018491AC43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077D2EA-6452-4906-8434-1B02FE0044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BFAE476-3E8D-48F6-B5DF-FA5B08E0CF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94DAAA-178E-4D40-924C-5EA25128EEC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1C35EEB-A6C4-47FE-AAC9-DB1DA0E004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F58D5C-321E-4C69-8C70-1361DBD923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302" name="楕円 301">
          <a:extLst>
            <a:ext uri="{FF2B5EF4-FFF2-40B4-BE49-F238E27FC236}">
              <a16:creationId xmlns:a16="http://schemas.microsoft.com/office/drawing/2014/main" id="{80FFBD3C-9B18-475D-898A-A3D7D6444886}"/>
            </a:ext>
          </a:extLst>
        </xdr:cNvPr>
        <xdr:cNvSpPr/>
      </xdr:nvSpPr>
      <xdr:spPr>
        <a:xfrm>
          <a:off x="4584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70502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B2B72F7-ECE2-4435-91CC-9535297FB539}"/>
            </a:ext>
          </a:extLst>
        </xdr:cNvPr>
        <xdr:cNvSpPr txBox="1"/>
      </xdr:nvSpPr>
      <xdr:spPr>
        <a:xfrm>
          <a:off x="4673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4" name="楕円 303">
          <a:extLst>
            <a:ext uri="{FF2B5EF4-FFF2-40B4-BE49-F238E27FC236}">
              <a16:creationId xmlns:a16="http://schemas.microsoft.com/office/drawing/2014/main" id="{11BE13F7-D8EC-4DF0-9C76-D1D69B45B441}"/>
            </a:ext>
          </a:extLst>
        </xdr:cNvPr>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82</xdr:row>
      <xdr:rowOff>142875</xdr:rowOff>
    </xdr:to>
    <xdr:cxnSp macro="">
      <xdr:nvCxnSpPr>
        <xdr:cNvPr id="305" name="直線コネクタ 304">
          <a:extLst>
            <a:ext uri="{FF2B5EF4-FFF2-40B4-BE49-F238E27FC236}">
              <a16:creationId xmlns:a16="http://schemas.microsoft.com/office/drawing/2014/main" id="{773B9D50-83B4-4522-9161-B8FD9D2CF66E}"/>
            </a:ext>
          </a:extLst>
        </xdr:cNvPr>
        <xdr:cNvCxnSpPr/>
      </xdr:nvCxnSpPr>
      <xdr:spPr>
        <a:xfrm>
          <a:off x="3797300" y="141712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06" name="楕円 305">
          <a:extLst>
            <a:ext uri="{FF2B5EF4-FFF2-40B4-BE49-F238E27FC236}">
              <a16:creationId xmlns:a16="http://schemas.microsoft.com/office/drawing/2014/main" id="{25F3652B-F412-4460-A1CD-B1904720767B}"/>
            </a:ext>
          </a:extLst>
        </xdr:cNvPr>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112395</xdr:rowOff>
    </xdr:to>
    <xdr:cxnSp macro="">
      <xdr:nvCxnSpPr>
        <xdr:cNvPr id="307" name="直線コネクタ 306">
          <a:extLst>
            <a:ext uri="{FF2B5EF4-FFF2-40B4-BE49-F238E27FC236}">
              <a16:creationId xmlns:a16="http://schemas.microsoft.com/office/drawing/2014/main" id="{04D1EF87-8D8D-4345-91F3-DB4A38E1D0CB}"/>
            </a:ext>
          </a:extLst>
        </xdr:cNvPr>
        <xdr:cNvCxnSpPr/>
      </xdr:nvCxnSpPr>
      <xdr:spPr>
        <a:xfrm>
          <a:off x="2908300" y="141274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08" name="楕円 307">
          <a:extLst>
            <a:ext uri="{FF2B5EF4-FFF2-40B4-BE49-F238E27FC236}">
              <a16:creationId xmlns:a16="http://schemas.microsoft.com/office/drawing/2014/main" id="{25C92A56-3992-4CC3-BE1F-B88D91A48184}"/>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68580</xdr:rowOff>
    </xdr:to>
    <xdr:cxnSp macro="">
      <xdr:nvCxnSpPr>
        <xdr:cNvPr id="309" name="直線コネクタ 308">
          <a:extLst>
            <a:ext uri="{FF2B5EF4-FFF2-40B4-BE49-F238E27FC236}">
              <a16:creationId xmlns:a16="http://schemas.microsoft.com/office/drawing/2014/main" id="{4CF396B2-6274-4581-978C-6089D967C5F3}"/>
            </a:ext>
          </a:extLst>
        </xdr:cNvPr>
        <xdr:cNvCxnSpPr/>
      </xdr:nvCxnSpPr>
      <xdr:spPr>
        <a:xfrm>
          <a:off x="2019300" y="14108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126364</xdr:rowOff>
    </xdr:from>
    <xdr:to>
      <xdr:col>6</xdr:col>
      <xdr:colOff>38100</xdr:colOff>
      <xdr:row>82</xdr:row>
      <xdr:rowOff>56514</xdr:rowOff>
    </xdr:to>
    <xdr:sp macro="" textlink="">
      <xdr:nvSpPr>
        <xdr:cNvPr id="310" name="楕円 309">
          <a:extLst>
            <a:ext uri="{FF2B5EF4-FFF2-40B4-BE49-F238E27FC236}">
              <a16:creationId xmlns:a16="http://schemas.microsoft.com/office/drawing/2014/main" id="{1AEB3C2B-6AEC-4AAC-B865-03FA3794177E}"/>
            </a:ext>
          </a:extLst>
        </xdr:cNvPr>
        <xdr:cNvSpPr/>
      </xdr:nvSpPr>
      <xdr:spPr>
        <a:xfrm>
          <a:off x="1079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5714</xdr:rowOff>
    </xdr:from>
    <xdr:to>
      <xdr:col>10</xdr:col>
      <xdr:colOff>114300</xdr:colOff>
      <xdr:row>82</xdr:row>
      <xdr:rowOff>49530</xdr:rowOff>
    </xdr:to>
    <xdr:cxnSp macro="">
      <xdr:nvCxnSpPr>
        <xdr:cNvPr id="311" name="直線コネクタ 310">
          <a:extLst>
            <a:ext uri="{FF2B5EF4-FFF2-40B4-BE49-F238E27FC236}">
              <a16:creationId xmlns:a16="http://schemas.microsoft.com/office/drawing/2014/main" id="{13DDD9B2-8E07-4216-9578-656EF4CAE358}"/>
            </a:ext>
          </a:extLst>
        </xdr:cNvPr>
        <xdr:cNvCxnSpPr/>
      </xdr:nvCxnSpPr>
      <xdr:spPr>
        <a:xfrm>
          <a:off x="1130300" y="140646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E27B3924-C12C-43EE-9FC1-310FC427FCEA}"/>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7570FF39-40C1-411E-A08A-B324A031F87F}"/>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93964271-AFD6-40D8-B6B7-AB028E093751}"/>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9D412984-1E76-403F-89D5-EA3F3F9B916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154322</xdr:rowOff>
    </xdr:from>
    <xdr:ext cx="405111" cy="259045"/>
    <xdr:sp macro="" textlink="">
      <xdr:nvSpPr>
        <xdr:cNvPr id="316" name="n_1mainValue【福祉施設】&#10;有形固定資産減価償却率">
          <a:extLst>
            <a:ext uri="{FF2B5EF4-FFF2-40B4-BE49-F238E27FC236}">
              <a16:creationId xmlns:a16="http://schemas.microsoft.com/office/drawing/2014/main" id="{948801CE-245D-4D7B-9BF1-760BC84C58C7}"/>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317" name="n_2mainValue【福祉施設】&#10;有形固定資産減価償却率">
          <a:extLst>
            <a:ext uri="{FF2B5EF4-FFF2-40B4-BE49-F238E27FC236}">
              <a16:creationId xmlns:a16="http://schemas.microsoft.com/office/drawing/2014/main" id="{1F20E142-D610-4F7E-9AF1-F7BE9F9668A6}"/>
            </a:ext>
          </a:extLst>
        </xdr:cNvPr>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8" name="n_3mainValue【福祉施設】&#10;有形固定資産減価償却率">
          <a:extLst>
            <a:ext uri="{FF2B5EF4-FFF2-40B4-BE49-F238E27FC236}">
              <a16:creationId xmlns:a16="http://schemas.microsoft.com/office/drawing/2014/main" id="{EC8B901D-D3EE-450D-84BC-4E96D5141B55}"/>
            </a:ext>
          </a:extLst>
        </xdr:cNvPr>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9" name="n_4mainValue【福祉施設】&#10;有形固定資産減価償却率">
          <a:extLst>
            <a:ext uri="{FF2B5EF4-FFF2-40B4-BE49-F238E27FC236}">
              <a16:creationId xmlns:a16="http://schemas.microsoft.com/office/drawing/2014/main" id="{5FDDD2C4-2364-4578-AA32-7BE47E29DC9D}"/>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4069A28-ADE2-4B9F-8AC1-DE31F2A390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A8A7897-B48F-41CD-B69A-D6842681BE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4798C96-1898-477A-8FB6-66920E0D03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EC56359-865D-43A9-861F-9C6C8A3DC5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B87B531-BFAA-46D0-89F5-6B08E5EC2C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B471799-B620-4AE8-9432-75DF42A619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8BE92F2-3C15-4B41-AD6C-3D126B2545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BD8A0FD-768F-407B-B334-CDA5372F27A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7664D08-DA4F-4538-B2C3-358D484C0FD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4A1AD88-C9F1-431D-815F-1E382B928D4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4CC0EDD-2712-4ACA-A015-EB13B34F847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AC66532-5AEC-41B6-A2EC-98EDD1B7585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6DCBE6A-DD46-436B-BAA6-920E828617E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6E03FB9-7D42-43F5-A9E8-7A359A47E49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C5945B4-F9C0-439C-80D2-1E450927634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A1FD00C-5E06-4133-B1DB-080175D62FF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7A13F9F-FF56-4304-980E-EFE742F9633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B86CA02-8924-4384-8C84-3F0D12E826D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A68BC93-0AA5-4627-83BF-5DB59B8F60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E819DF9-6976-44EB-92E0-6C51BE62354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DAE1BD2-F9A5-4C0F-8C5D-0EE1715934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5FA88F82-7059-4FEC-989E-9DD718954342}"/>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E5454DD0-FF7F-470E-9804-4D2AE884C7A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63CB6047-4B13-42C8-BC0D-9A1A5B86F0F6}"/>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3978AA54-85E3-42F5-84C1-BC336B868A66}"/>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1F7F7550-5D50-407B-9FF6-6891BB815E5B}"/>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4A3F44A9-1001-4193-8F11-0EA450739C3F}"/>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9A56C114-7C56-4588-8D96-714218DFE023}"/>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821A3265-7143-4936-A5B4-411DA7FB0E25}"/>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1D3DC137-815C-42D9-B2AE-0D6D1129142A}"/>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B7BCBA35-23B8-45EE-A33E-0610C618E6EE}"/>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C73AEC1A-AF0C-4104-BD42-5BFC60C4B5DD}"/>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2C94476-BFF9-4F33-9A54-0CE3BFEA66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80C4BD3-8BD4-43F3-AC54-7835F06E72C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DA23F5B-4801-451C-995E-D326D124023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41BC280-8628-4431-8FA0-9178E4E805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BE4B750-77F3-4745-B7EE-045E52189A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103887</xdr:rowOff>
    </xdr:from>
    <xdr:to>
      <xdr:col>55</xdr:col>
      <xdr:colOff>50800</xdr:colOff>
      <xdr:row>85</xdr:row>
      <xdr:rowOff>34037</xdr:rowOff>
    </xdr:to>
    <xdr:sp macro="" textlink="">
      <xdr:nvSpPr>
        <xdr:cNvPr id="357" name="楕円 356">
          <a:extLst>
            <a:ext uri="{FF2B5EF4-FFF2-40B4-BE49-F238E27FC236}">
              <a16:creationId xmlns:a16="http://schemas.microsoft.com/office/drawing/2014/main" id="{E6E271AD-853C-48EF-87F4-EC5A8E7698DC}"/>
            </a:ext>
          </a:extLst>
        </xdr:cNvPr>
        <xdr:cNvSpPr/>
      </xdr:nvSpPr>
      <xdr:spPr>
        <a:xfrm>
          <a:off x="104267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82314</xdr:rowOff>
    </xdr:from>
    <xdr:ext cx="469744" cy="259045"/>
    <xdr:sp macro="" textlink="">
      <xdr:nvSpPr>
        <xdr:cNvPr id="358" name="【福祉施設】&#10;一人当たり面積該当値テキスト">
          <a:extLst>
            <a:ext uri="{FF2B5EF4-FFF2-40B4-BE49-F238E27FC236}">
              <a16:creationId xmlns:a16="http://schemas.microsoft.com/office/drawing/2014/main" id="{0EC595C8-16A7-4E77-B975-EDF9326E897F}"/>
            </a:ext>
          </a:extLst>
        </xdr:cNvPr>
        <xdr:cNvSpPr txBox="1"/>
      </xdr:nvSpPr>
      <xdr:spPr>
        <a:xfrm>
          <a:off x="10515600"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106172</xdr:rowOff>
    </xdr:from>
    <xdr:to>
      <xdr:col>50</xdr:col>
      <xdr:colOff>165100</xdr:colOff>
      <xdr:row>85</xdr:row>
      <xdr:rowOff>36322</xdr:rowOff>
    </xdr:to>
    <xdr:sp macro="" textlink="">
      <xdr:nvSpPr>
        <xdr:cNvPr id="359" name="楕円 358">
          <a:extLst>
            <a:ext uri="{FF2B5EF4-FFF2-40B4-BE49-F238E27FC236}">
              <a16:creationId xmlns:a16="http://schemas.microsoft.com/office/drawing/2014/main" id="{95C2B788-84D5-4127-A4C4-ACB71251B4C3}"/>
            </a:ext>
          </a:extLst>
        </xdr:cNvPr>
        <xdr:cNvSpPr/>
      </xdr:nvSpPr>
      <xdr:spPr>
        <a:xfrm>
          <a:off x="9588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154687</xdr:rowOff>
    </xdr:from>
    <xdr:to>
      <xdr:col>55</xdr:col>
      <xdr:colOff>0</xdr:colOff>
      <xdr:row>84</xdr:row>
      <xdr:rowOff>156972</xdr:rowOff>
    </xdr:to>
    <xdr:cxnSp macro="">
      <xdr:nvCxnSpPr>
        <xdr:cNvPr id="360" name="直線コネクタ 359">
          <a:extLst>
            <a:ext uri="{FF2B5EF4-FFF2-40B4-BE49-F238E27FC236}">
              <a16:creationId xmlns:a16="http://schemas.microsoft.com/office/drawing/2014/main" id="{526B90FC-F1FC-4531-A6FC-075DB8BAAF65}"/>
            </a:ext>
          </a:extLst>
        </xdr:cNvPr>
        <xdr:cNvCxnSpPr/>
      </xdr:nvCxnSpPr>
      <xdr:spPr>
        <a:xfrm flipV="1">
          <a:off x="9639300" y="1455648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61" name="楕円 360">
          <a:extLst>
            <a:ext uri="{FF2B5EF4-FFF2-40B4-BE49-F238E27FC236}">
              <a16:creationId xmlns:a16="http://schemas.microsoft.com/office/drawing/2014/main" id="{309BECB9-45B4-4CB2-8450-0D9DAE459909}"/>
            </a:ext>
          </a:extLst>
        </xdr:cNvPr>
        <xdr:cNvSpPr/>
      </xdr:nvSpPr>
      <xdr:spPr>
        <a:xfrm>
          <a:off x="8699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156972</xdr:rowOff>
    </xdr:from>
    <xdr:to>
      <xdr:col>50</xdr:col>
      <xdr:colOff>114300</xdr:colOff>
      <xdr:row>84</xdr:row>
      <xdr:rowOff>161544</xdr:rowOff>
    </xdr:to>
    <xdr:cxnSp macro="">
      <xdr:nvCxnSpPr>
        <xdr:cNvPr id="362" name="直線コネクタ 361">
          <a:extLst>
            <a:ext uri="{FF2B5EF4-FFF2-40B4-BE49-F238E27FC236}">
              <a16:creationId xmlns:a16="http://schemas.microsoft.com/office/drawing/2014/main" id="{57CB684C-C93D-4877-8D76-91E4DC6F940B}"/>
            </a:ext>
          </a:extLst>
        </xdr:cNvPr>
        <xdr:cNvCxnSpPr/>
      </xdr:nvCxnSpPr>
      <xdr:spPr>
        <a:xfrm flipV="1">
          <a:off x="8750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363" name="楕円 362">
          <a:extLst>
            <a:ext uri="{FF2B5EF4-FFF2-40B4-BE49-F238E27FC236}">
              <a16:creationId xmlns:a16="http://schemas.microsoft.com/office/drawing/2014/main" id="{F0383B86-62F0-4263-8277-C7795F936E53}"/>
            </a:ext>
          </a:extLst>
        </xdr:cNvPr>
        <xdr:cNvSpPr/>
      </xdr:nvSpPr>
      <xdr:spPr>
        <a:xfrm>
          <a:off x="781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84</xdr:row>
      <xdr:rowOff>163830</xdr:rowOff>
    </xdr:to>
    <xdr:cxnSp macro="">
      <xdr:nvCxnSpPr>
        <xdr:cNvPr id="364" name="直線コネクタ 363">
          <a:extLst>
            <a:ext uri="{FF2B5EF4-FFF2-40B4-BE49-F238E27FC236}">
              <a16:creationId xmlns:a16="http://schemas.microsoft.com/office/drawing/2014/main" id="{B08AD692-F48B-4684-9DBF-369C78F79848}"/>
            </a:ext>
          </a:extLst>
        </xdr:cNvPr>
        <xdr:cNvCxnSpPr/>
      </xdr:nvCxnSpPr>
      <xdr:spPr>
        <a:xfrm flipV="1">
          <a:off x="7861300" y="1456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115315</xdr:rowOff>
    </xdr:from>
    <xdr:to>
      <xdr:col>36</xdr:col>
      <xdr:colOff>165100</xdr:colOff>
      <xdr:row>85</xdr:row>
      <xdr:rowOff>45465</xdr:rowOff>
    </xdr:to>
    <xdr:sp macro="" textlink="">
      <xdr:nvSpPr>
        <xdr:cNvPr id="365" name="楕円 364">
          <a:extLst>
            <a:ext uri="{FF2B5EF4-FFF2-40B4-BE49-F238E27FC236}">
              <a16:creationId xmlns:a16="http://schemas.microsoft.com/office/drawing/2014/main" id="{330BDE45-3542-4FE5-AAE0-865A9088CF50}"/>
            </a:ext>
          </a:extLst>
        </xdr:cNvPr>
        <xdr:cNvSpPr/>
      </xdr:nvSpPr>
      <xdr:spPr>
        <a:xfrm>
          <a:off x="6921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166115</xdr:rowOff>
    </xdr:to>
    <xdr:cxnSp macro="">
      <xdr:nvCxnSpPr>
        <xdr:cNvPr id="366" name="直線コネクタ 365">
          <a:extLst>
            <a:ext uri="{FF2B5EF4-FFF2-40B4-BE49-F238E27FC236}">
              <a16:creationId xmlns:a16="http://schemas.microsoft.com/office/drawing/2014/main" id="{69880DFD-970A-477C-AD12-68950B081957}"/>
            </a:ext>
          </a:extLst>
        </xdr:cNvPr>
        <xdr:cNvCxnSpPr/>
      </xdr:nvCxnSpPr>
      <xdr:spPr>
        <a:xfrm flipV="1">
          <a:off x="6972300" y="145656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601D3D6A-A749-4B61-B60C-9A13C4D43161}"/>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C578600B-9862-4332-ACC6-AFF19AA59031}"/>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8F9FEFE2-9754-473D-A8BA-F879C3E430B9}"/>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A6EDAC24-BA50-4E8C-AA1A-CD0F19CB2D7E}"/>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27449</xdr:rowOff>
    </xdr:from>
    <xdr:ext cx="469744" cy="259045"/>
    <xdr:sp macro="" textlink="">
      <xdr:nvSpPr>
        <xdr:cNvPr id="371" name="n_1mainValue【福祉施設】&#10;一人当たり面積">
          <a:extLst>
            <a:ext uri="{FF2B5EF4-FFF2-40B4-BE49-F238E27FC236}">
              <a16:creationId xmlns:a16="http://schemas.microsoft.com/office/drawing/2014/main" id="{37C8B50B-1AE0-4582-A040-B951B1A40382}"/>
            </a:ext>
          </a:extLst>
        </xdr:cNvPr>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372" name="n_2mainValue【福祉施設】&#10;一人当たり面積">
          <a:extLst>
            <a:ext uri="{FF2B5EF4-FFF2-40B4-BE49-F238E27FC236}">
              <a16:creationId xmlns:a16="http://schemas.microsoft.com/office/drawing/2014/main" id="{C4B75C19-F715-4C17-9A6E-48F3578DB32B}"/>
            </a:ext>
          </a:extLst>
        </xdr:cNvPr>
        <xdr:cNvSpPr txBox="1"/>
      </xdr:nvSpPr>
      <xdr:spPr>
        <a:xfrm>
          <a:off x="8515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34307</xdr:rowOff>
    </xdr:from>
    <xdr:ext cx="469744" cy="259045"/>
    <xdr:sp macro="" textlink="">
      <xdr:nvSpPr>
        <xdr:cNvPr id="373" name="n_3mainValue【福祉施設】&#10;一人当たり面積">
          <a:extLst>
            <a:ext uri="{FF2B5EF4-FFF2-40B4-BE49-F238E27FC236}">
              <a16:creationId xmlns:a16="http://schemas.microsoft.com/office/drawing/2014/main" id="{4C3728DD-3369-437E-944B-62B7CA0E27D4}"/>
            </a:ext>
          </a:extLst>
        </xdr:cNvPr>
        <xdr:cNvSpPr txBox="1"/>
      </xdr:nvSpPr>
      <xdr:spPr>
        <a:xfrm>
          <a:off x="7626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36592</xdr:rowOff>
    </xdr:from>
    <xdr:ext cx="469744" cy="259045"/>
    <xdr:sp macro="" textlink="">
      <xdr:nvSpPr>
        <xdr:cNvPr id="374" name="n_4mainValue【福祉施設】&#10;一人当たり面積">
          <a:extLst>
            <a:ext uri="{FF2B5EF4-FFF2-40B4-BE49-F238E27FC236}">
              <a16:creationId xmlns:a16="http://schemas.microsoft.com/office/drawing/2014/main" id="{64398856-D94C-4F27-ABA6-32A903F860D9}"/>
            </a:ext>
          </a:extLst>
        </xdr:cNvPr>
        <xdr:cNvSpPr txBox="1"/>
      </xdr:nvSpPr>
      <xdr:spPr>
        <a:xfrm>
          <a:off x="6737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249528D-FB21-4751-9D91-A8A8AA6946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343DAA5-D6FF-404D-B179-3C1FBC7901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5DC9691-9C52-4AFF-B92B-39172440D3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DB0A79F-5256-4FA9-93DC-0468A1DCB6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7FD50FC-6C32-4EE1-B9AF-2EE5C2AAD06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81CA44E-6516-44B8-9CB6-5CD4121413E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97EF709-66E5-48F4-A4A4-7930EF3C5D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80971F3-2B86-4B87-BC63-19530E941AC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A448641-E336-4BEF-8DCC-5FFEBC831B0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63B721E-6AFB-44BB-9FF0-A0BA2AC79A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5798DBF-3AD7-4DDD-AC2C-56060E3D18F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652EDD5-99F4-460B-A0AA-6378794B99F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62FE99D-59CB-4329-8554-E2E267BC43F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69FFD0C-D60F-438F-8D38-27B9D2B41D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AFFB6A93-BB56-4DDF-8883-964CE922A2F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677A7AD4-E84B-4DC9-90B9-8695CB8523B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7229E16-7413-4BA3-BAA0-C2D55E13872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AC11301F-F87C-4217-889A-268721B62D8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84D1346-87C0-4A40-8942-A6C5381E534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2F5E20D3-D48E-4B51-AB2A-5D38726EABF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3859C1A-0B9F-44B5-805F-DF39BA47D9C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6A1EC9B-EC65-4E91-8076-ACE840E86B4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818DD34-5320-4292-847D-7ADA223BBAA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859397F-B6F3-4594-8D3D-68783F11ABD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122D0DCB-A92E-45E8-8A88-F2219F9757B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A076A1BF-E8E0-4A24-99E0-8A4B0D368CDE}"/>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D6ED218C-0E2D-446D-BE79-65F8A510C03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15A8F2F6-5422-427B-87F5-68A0C3F5A6A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5AB23A9-988C-48AF-9117-4D606A055343}"/>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475BDAF-0831-43E8-8987-D1656FA4AB4E}"/>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AB84801-5988-47D7-B959-F90BAF82CA8B}"/>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57A10D82-29D0-48A5-BCA9-EEC3D0390FF1}"/>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B09D93DA-923B-4A13-A2D8-83F7F2DE5A88}"/>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35F81EA7-F08F-44B6-8A47-A81AC3B65D3C}"/>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FBF32133-78A4-4309-A614-66B6A7951EB4}"/>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B6B0B91F-3B0F-4706-AD2F-69F81775B7B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A09CBEA-DF08-4095-9BFA-F6153F648A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72B3639-77F5-4F7E-ABFF-26E43A3D2DD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D3BA3C7-37CD-4324-AF58-7CA6FC264DE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0641BDC-9999-4415-8B9D-D85DF713E1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9274249-7FCF-4BA6-843F-CB129F8170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16" name="楕円 415">
          <a:extLst>
            <a:ext uri="{FF2B5EF4-FFF2-40B4-BE49-F238E27FC236}">
              <a16:creationId xmlns:a16="http://schemas.microsoft.com/office/drawing/2014/main" id="{03D16832-E0FC-459B-8F3D-C6996F533B78}"/>
            </a:ext>
          </a:extLst>
        </xdr:cNvPr>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64F07C16-0A73-4836-AD2E-784BAABEB09D}"/>
            </a:ext>
          </a:extLst>
        </xdr:cNvPr>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156029</xdr:rowOff>
    </xdr:from>
    <xdr:to>
      <xdr:col>20</xdr:col>
      <xdr:colOff>38100</xdr:colOff>
      <xdr:row>106</xdr:row>
      <xdr:rowOff>86179</xdr:rowOff>
    </xdr:to>
    <xdr:sp macro="" textlink="">
      <xdr:nvSpPr>
        <xdr:cNvPr id="418" name="楕円 417">
          <a:extLst>
            <a:ext uri="{FF2B5EF4-FFF2-40B4-BE49-F238E27FC236}">
              <a16:creationId xmlns:a16="http://schemas.microsoft.com/office/drawing/2014/main" id="{271D95EB-4103-489F-B16C-3CB6AD33349B}"/>
            </a:ext>
          </a:extLst>
        </xdr:cNvPr>
        <xdr:cNvSpPr/>
      </xdr:nvSpPr>
      <xdr:spPr>
        <a:xfrm>
          <a:off x="3746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35379</xdr:rowOff>
    </xdr:from>
    <xdr:to>
      <xdr:col>24</xdr:col>
      <xdr:colOff>63500</xdr:colOff>
      <xdr:row>106</xdr:row>
      <xdr:rowOff>59871</xdr:rowOff>
    </xdr:to>
    <xdr:cxnSp macro="">
      <xdr:nvCxnSpPr>
        <xdr:cNvPr id="419" name="直線コネクタ 418">
          <a:extLst>
            <a:ext uri="{FF2B5EF4-FFF2-40B4-BE49-F238E27FC236}">
              <a16:creationId xmlns:a16="http://schemas.microsoft.com/office/drawing/2014/main" id="{0B2EB6B9-0EE6-40A9-A04D-2010D7F4DE0F}"/>
            </a:ext>
          </a:extLst>
        </xdr:cNvPr>
        <xdr:cNvCxnSpPr/>
      </xdr:nvCxnSpPr>
      <xdr:spPr>
        <a:xfrm>
          <a:off x="3797300" y="1820907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131536</xdr:rowOff>
    </xdr:from>
    <xdr:to>
      <xdr:col>15</xdr:col>
      <xdr:colOff>101600</xdr:colOff>
      <xdr:row>106</xdr:row>
      <xdr:rowOff>61686</xdr:rowOff>
    </xdr:to>
    <xdr:sp macro="" textlink="">
      <xdr:nvSpPr>
        <xdr:cNvPr id="420" name="楕円 419">
          <a:extLst>
            <a:ext uri="{FF2B5EF4-FFF2-40B4-BE49-F238E27FC236}">
              <a16:creationId xmlns:a16="http://schemas.microsoft.com/office/drawing/2014/main" id="{F6BCDE69-F40F-4864-AA22-3E6129F406CF}"/>
            </a:ext>
          </a:extLst>
        </xdr:cNvPr>
        <xdr:cNvSpPr/>
      </xdr:nvSpPr>
      <xdr:spPr>
        <a:xfrm>
          <a:off x="2857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10886</xdr:rowOff>
    </xdr:from>
    <xdr:to>
      <xdr:col>19</xdr:col>
      <xdr:colOff>177800</xdr:colOff>
      <xdr:row>106</xdr:row>
      <xdr:rowOff>35379</xdr:rowOff>
    </xdr:to>
    <xdr:cxnSp macro="">
      <xdr:nvCxnSpPr>
        <xdr:cNvPr id="421" name="直線コネクタ 420">
          <a:extLst>
            <a:ext uri="{FF2B5EF4-FFF2-40B4-BE49-F238E27FC236}">
              <a16:creationId xmlns:a16="http://schemas.microsoft.com/office/drawing/2014/main" id="{860417DB-5E3C-48C1-8C47-D76ED292F3A7}"/>
            </a:ext>
          </a:extLst>
        </xdr:cNvPr>
        <xdr:cNvCxnSpPr/>
      </xdr:nvCxnSpPr>
      <xdr:spPr>
        <a:xfrm>
          <a:off x="2908300" y="181845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22" name="楕円 421">
          <a:extLst>
            <a:ext uri="{FF2B5EF4-FFF2-40B4-BE49-F238E27FC236}">
              <a16:creationId xmlns:a16="http://schemas.microsoft.com/office/drawing/2014/main" id="{8AAD756E-BAA7-42B5-9F7E-922981BC1E3B}"/>
            </a:ext>
          </a:extLst>
        </xdr:cNvPr>
        <xdr:cNvSpPr/>
      </xdr:nvSpPr>
      <xdr:spPr>
        <a:xfrm>
          <a:off x="1968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162742</xdr:rowOff>
    </xdr:from>
    <xdr:to>
      <xdr:col>15</xdr:col>
      <xdr:colOff>50800</xdr:colOff>
      <xdr:row>106</xdr:row>
      <xdr:rowOff>10886</xdr:rowOff>
    </xdr:to>
    <xdr:cxnSp macro="">
      <xdr:nvCxnSpPr>
        <xdr:cNvPr id="423" name="直線コネクタ 422">
          <a:extLst>
            <a:ext uri="{FF2B5EF4-FFF2-40B4-BE49-F238E27FC236}">
              <a16:creationId xmlns:a16="http://schemas.microsoft.com/office/drawing/2014/main" id="{0B01DF13-9F3E-49BB-98F8-26CEF791A78C}"/>
            </a:ext>
          </a:extLst>
        </xdr:cNvPr>
        <xdr:cNvCxnSpPr/>
      </xdr:nvCxnSpPr>
      <xdr:spPr>
        <a:xfrm>
          <a:off x="2019300" y="181649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24" name="楕円 423">
          <a:extLst>
            <a:ext uri="{FF2B5EF4-FFF2-40B4-BE49-F238E27FC236}">
              <a16:creationId xmlns:a16="http://schemas.microsoft.com/office/drawing/2014/main" id="{E5386EDB-D294-4C5A-BC55-5FDAD7EC5DA2}"/>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162742</xdr:rowOff>
    </xdr:to>
    <xdr:cxnSp macro="">
      <xdr:nvCxnSpPr>
        <xdr:cNvPr id="425" name="直線コネクタ 424">
          <a:extLst>
            <a:ext uri="{FF2B5EF4-FFF2-40B4-BE49-F238E27FC236}">
              <a16:creationId xmlns:a16="http://schemas.microsoft.com/office/drawing/2014/main" id="{BA156CAB-0D17-425A-AFE5-C02CCB458468}"/>
            </a:ext>
          </a:extLst>
        </xdr:cNvPr>
        <xdr:cNvCxnSpPr/>
      </xdr:nvCxnSpPr>
      <xdr:spPr>
        <a:xfrm>
          <a:off x="1130300" y="181356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D0B4E567-DCD9-4292-A2F1-BBBC10C99873}"/>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8D119C67-8168-4B29-B9CC-7E644A7D6D1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540312BB-159E-4567-831E-A40CDE6356B3}"/>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1F707225-609D-4B56-A150-55A18ECC165B}"/>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77306</xdr:rowOff>
    </xdr:from>
    <xdr:ext cx="405111" cy="259045"/>
    <xdr:sp macro="" textlink="">
      <xdr:nvSpPr>
        <xdr:cNvPr id="430" name="n_1mainValue【市民会館】&#10;有形固定資産減価償却率">
          <a:extLst>
            <a:ext uri="{FF2B5EF4-FFF2-40B4-BE49-F238E27FC236}">
              <a16:creationId xmlns:a16="http://schemas.microsoft.com/office/drawing/2014/main" id="{BAB04907-5696-4EA5-909D-8A5A0C0430CA}"/>
            </a:ext>
          </a:extLst>
        </xdr:cNvPr>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52813</xdr:rowOff>
    </xdr:from>
    <xdr:ext cx="405111" cy="259045"/>
    <xdr:sp macro="" textlink="">
      <xdr:nvSpPr>
        <xdr:cNvPr id="431" name="n_2mainValue【市民会館】&#10;有形固定資産減価償却率">
          <a:extLst>
            <a:ext uri="{FF2B5EF4-FFF2-40B4-BE49-F238E27FC236}">
              <a16:creationId xmlns:a16="http://schemas.microsoft.com/office/drawing/2014/main" id="{A166E48C-FB4D-4C5A-A8B7-3749FE24FAF3}"/>
            </a:ext>
          </a:extLst>
        </xdr:cNvPr>
        <xdr:cNvSpPr txBox="1"/>
      </xdr:nvSpPr>
      <xdr:spPr>
        <a:xfrm>
          <a:off x="2705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2" name="n_3mainValue【市民会館】&#10;有形固定資産減価償却率">
          <a:extLst>
            <a:ext uri="{FF2B5EF4-FFF2-40B4-BE49-F238E27FC236}">
              <a16:creationId xmlns:a16="http://schemas.microsoft.com/office/drawing/2014/main" id="{F889B802-2B39-423C-B171-DF209160F263}"/>
            </a:ext>
          </a:extLst>
        </xdr:cNvPr>
        <xdr:cNvSpPr txBox="1"/>
      </xdr:nvSpPr>
      <xdr:spPr>
        <a:xfrm>
          <a:off x="1816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3" name="n_4mainValue【市民会館】&#10;有形固定資産減価償却率">
          <a:extLst>
            <a:ext uri="{FF2B5EF4-FFF2-40B4-BE49-F238E27FC236}">
              <a16:creationId xmlns:a16="http://schemas.microsoft.com/office/drawing/2014/main" id="{B7EE1361-B890-4916-9C4B-14628D8FA208}"/>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74E22444-A5CF-4C5F-A183-2DAB17188F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74FC64B-5A00-4BA3-B8F9-3E67FDFFAB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B6F2500E-4A21-4F36-AACC-307B25C1C3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279C5B13-C72D-4C96-BD96-6F091E596F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A871C8E-47CD-4737-A5FA-F8BE05E1F0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358D168-0777-44CB-BAF6-921FA89DD6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1D7884A-5BC7-44BC-B95B-0F6A1CAA66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BB6B906-1274-4532-B07D-80D76A67B95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6705E7E5-88AA-461D-8DCE-FC874FEF49C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63A4EFF-AFCE-4ADA-A229-FEBBB245D41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42F5D910-AD92-4F54-BF9E-454111D25C7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03C05F4-E018-4DF1-9B91-A74EC9A2540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697738E4-2066-450C-A710-B1B32F032D0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70D3061-92CC-42A0-821D-F34836CCE96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E931C7D2-1B33-43A9-B14C-836F9041FD5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2256D631-EDAB-44E2-BF10-03371A317C6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993F625-81C5-4BEA-AADF-AEFD66E2539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155838EB-71C1-4C08-975A-6F67C389474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8599326B-6203-48A0-8237-64511D0F8E3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49E87509-D86F-46F9-994C-9658781D5A9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0326EFA-06EE-4034-ACDA-03385BE6B39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8B3D173-ADCE-4D40-889F-500C7C0DD4F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A2A2CED7-2B1C-429D-8AA3-EB5450DEB61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E447662D-ABE6-4201-8694-B62ABB5F9F18}"/>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45ED973E-F34D-4378-837C-3E7635120A5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7592F79E-B013-4798-AB00-85CA1CF60EF4}"/>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557E45CB-862F-4944-8821-5703A0E46691}"/>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6848C8D-DDE2-4C48-80EE-CC48F7DEBC19}"/>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9B4958C8-8718-49F7-97A6-3B4DFC099837}"/>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918DE1D2-475F-4CB0-8164-B8F14F66DB44}"/>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839C8934-66AD-4208-8B9E-DA396305261A}"/>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DB437BC7-91E5-439D-A258-98BFD9CDCF03}"/>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169A66AC-2155-4D54-B608-0A33E3809C6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7A1BDD6C-D690-42CC-BC15-43A762B7C311}"/>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52C3E26-0777-4E09-84B2-788398E785D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917236B-510A-40FF-B9C3-022AED776E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4EC3D25-B107-4EA3-9887-91CE3ACAF66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A15DD70-DD47-442B-9F42-F507F1931A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C4B4925-F76A-4444-82C6-DF68DCFA5DB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73" name="楕円 472">
          <a:extLst>
            <a:ext uri="{FF2B5EF4-FFF2-40B4-BE49-F238E27FC236}">
              <a16:creationId xmlns:a16="http://schemas.microsoft.com/office/drawing/2014/main" id="{C57696FB-B9D5-4E6F-8719-3D1AF637E0AF}"/>
            </a:ext>
          </a:extLst>
        </xdr:cNvPr>
        <xdr:cNvSpPr/>
      </xdr:nvSpPr>
      <xdr:spPr>
        <a:xfrm>
          <a:off x="10426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151147</xdr:rowOff>
    </xdr:from>
    <xdr:ext cx="469744" cy="259045"/>
    <xdr:sp macro="" textlink="">
      <xdr:nvSpPr>
        <xdr:cNvPr id="474" name="【市民会館】&#10;一人当たり面積該当値テキスト">
          <a:extLst>
            <a:ext uri="{FF2B5EF4-FFF2-40B4-BE49-F238E27FC236}">
              <a16:creationId xmlns:a16="http://schemas.microsoft.com/office/drawing/2014/main" id="{8CB4E784-0144-494A-A477-BDA59E234D7B}"/>
            </a:ext>
          </a:extLst>
        </xdr:cNvPr>
        <xdr:cNvSpPr txBox="1"/>
      </xdr:nvSpPr>
      <xdr:spPr>
        <a:xfrm>
          <a:off x="10515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133986</xdr:rowOff>
    </xdr:from>
    <xdr:to>
      <xdr:col>50</xdr:col>
      <xdr:colOff>165100</xdr:colOff>
      <xdr:row>106</xdr:row>
      <xdr:rowOff>64136</xdr:rowOff>
    </xdr:to>
    <xdr:sp macro="" textlink="">
      <xdr:nvSpPr>
        <xdr:cNvPr id="475" name="楕円 474">
          <a:extLst>
            <a:ext uri="{FF2B5EF4-FFF2-40B4-BE49-F238E27FC236}">
              <a16:creationId xmlns:a16="http://schemas.microsoft.com/office/drawing/2014/main" id="{8CD6B412-132F-4075-A27F-4DB351C391DC}"/>
            </a:ext>
          </a:extLst>
        </xdr:cNvPr>
        <xdr:cNvSpPr/>
      </xdr:nvSpPr>
      <xdr:spPr>
        <a:xfrm>
          <a:off x="9588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13336</xdr:rowOff>
    </xdr:to>
    <xdr:cxnSp macro="">
      <xdr:nvCxnSpPr>
        <xdr:cNvPr id="476" name="直線コネクタ 475">
          <a:extLst>
            <a:ext uri="{FF2B5EF4-FFF2-40B4-BE49-F238E27FC236}">
              <a16:creationId xmlns:a16="http://schemas.microsoft.com/office/drawing/2014/main" id="{CC3FED14-04F3-4F16-BB1E-C1F691FE6E89}"/>
            </a:ext>
          </a:extLst>
        </xdr:cNvPr>
        <xdr:cNvCxnSpPr/>
      </xdr:nvCxnSpPr>
      <xdr:spPr>
        <a:xfrm flipV="1">
          <a:off x="9639300" y="181813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477" name="楕円 476">
          <a:extLst>
            <a:ext uri="{FF2B5EF4-FFF2-40B4-BE49-F238E27FC236}">
              <a16:creationId xmlns:a16="http://schemas.microsoft.com/office/drawing/2014/main" id="{8D12747A-F0A2-4C5F-B50B-814DD816BDA2}"/>
            </a:ext>
          </a:extLst>
        </xdr:cNvPr>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13336</xdr:rowOff>
    </xdr:from>
    <xdr:to>
      <xdr:col>50</xdr:col>
      <xdr:colOff>114300</xdr:colOff>
      <xdr:row>106</xdr:row>
      <xdr:rowOff>19050</xdr:rowOff>
    </xdr:to>
    <xdr:cxnSp macro="">
      <xdr:nvCxnSpPr>
        <xdr:cNvPr id="478" name="直線コネクタ 477">
          <a:extLst>
            <a:ext uri="{FF2B5EF4-FFF2-40B4-BE49-F238E27FC236}">
              <a16:creationId xmlns:a16="http://schemas.microsoft.com/office/drawing/2014/main" id="{291FED63-0740-4185-B915-4C5E85E07F09}"/>
            </a:ext>
          </a:extLst>
        </xdr:cNvPr>
        <xdr:cNvCxnSpPr/>
      </xdr:nvCxnSpPr>
      <xdr:spPr>
        <a:xfrm flipV="1">
          <a:off x="8750300" y="181870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147320</xdr:rowOff>
    </xdr:from>
    <xdr:to>
      <xdr:col>41</xdr:col>
      <xdr:colOff>101600</xdr:colOff>
      <xdr:row>106</xdr:row>
      <xdr:rowOff>77470</xdr:rowOff>
    </xdr:to>
    <xdr:sp macro="" textlink="">
      <xdr:nvSpPr>
        <xdr:cNvPr id="479" name="楕円 478">
          <a:extLst>
            <a:ext uri="{FF2B5EF4-FFF2-40B4-BE49-F238E27FC236}">
              <a16:creationId xmlns:a16="http://schemas.microsoft.com/office/drawing/2014/main" id="{382721F6-FCEA-4571-842F-F468A759409D}"/>
            </a:ext>
          </a:extLst>
        </xdr:cNvPr>
        <xdr:cNvSpPr/>
      </xdr:nvSpPr>
      <xdr:spPr>
        <a:xfrm>
          <a:off x="7810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26670</xdr:rowOff>
    </xdr:to>
    <xdr:cxnSp macro="">
      <xdr:nvCxnSpPr>
        <xdr:cNvPr id="480" name="直線コネクタ 479">
          <a:extLst>
            <a:ext uri="{FF2B5EF4-FFF2-40B4-BE49-F238E27FC236}">
              <a16:creationId xmlns:a16="http://schemas.microsoft.com/office/drawing/2014/main" id="{601AA5A0-C59E-46F7-9A47-527C2FA7FD28}"/>
            </a:ext>
          </a:extLst>
        </xdr:cNvPr>
        <xdr:cNvCxnSpPr/>
      </xdr:nvCxnSpPr>
      <xdr:spPr>
        <a:xfrm flipV="1">
          <a:off x="7861300" y="18192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153036</xdr:rowOff>
    </xdr:from>
    <xdr:to>
      <xdr:col>36</xdr:col>
      <xdr:colOff>165100</xdr:colOff>
      <xdr:row>106</xdr:row>
      <xdr:rowOff>83186</xdr:rowOff>
    </xdr:to>
    <xdr:sp macro="" textlink="">
      <xdr:nvSpPr>
        <xdr:cNvPr id="481" name="楕円 480">
          <a:extLst>
            <a:ext uri="{FF2B5EF4-FFF2-40B4-BE49-F238E27FC236}">
              <a16:creationId xmlns:a16="http://schemas.microsoft.com/office/drawing/2014/main" id="{EFF7D58F-139F-43C1-9012-5D4C0AD1A9C8}"/>
            </a:ext>
          </a:extLst>
        </xdr:cNvPr>
        <xdr:cNvSpPr/>
      </xdr:nvSpPr>
      <xdr:spPr>
        <a:xfrm>
          <a:off x="6921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26670</xdr:rowOff>
    </xdr:from>
    <xdr:to>
      <xdr:col>41</xdr:col>
      <xdr:colOff>50800</xdr:colOff>
      <xdr:row>106</xdr:row>
      <xdr:rowOff>32386</xdr:rowOff>
    </xdr:to>
    <xdr:cxnSp macro="">
      <xdr:nvCxnSpPr>
        <xdr:cNvPr id="482" name="直線コネクタ 481">
          <a:extLst>
            <a:ext uri="{FF2B5EF4-FFF2-40B4-BE49-F238E27FC236}">
              <a16:creationId xmlns:a16="http://schemas.microsoft.com/office/drawing/2014/main" id="{869CD58E-88AC-4215-812F-027C59BEEF20}"/>
            </a:ext>
          </a:extLst>
        </xdr:cNvPr>
        <xdr:cNvCxnSpPr/>
      </xdr:nvCxnSpPr>
      <xdr:spPr>
        <a:xfrm flipV="1">
          <a:off x="6972300" y="18200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6271CBB7-3CEE-42A0-BA04-4481F13A0D2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45A7E222-E570-4814-90C1-50A2F974EB6B}"/>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73C5C8FA-CF6C-4B4E-AC32-7E694134D3C9}"/>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F507B5E4-338F-4095-B698-2EFB1AB67D09}"/>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80663</xdr:rowOff>
    </xdr:from>
    <xdr:ext cx="469744" cy="259045"/>
    <xdr:sp macro="" textlink="">
      <xdr:nvSpPr>
        <xdr:cNvPr id="487" name="n_1mainValue【市民会館】&#10;一人当たり面積">
          <a:extLst>
            <a:ext uri="{FF2B5EF4-FFF2-40B4-BE49-F238E27FC236}">
              <a16:creationId xmlns:a16="http://schemas.microsoft.com/office/drawing/2014/main" id="{633E3BB6-144C-4268-B62C-086687071148}"/>
            </a:ext>
          </a:extLst>
        </xdr:cNvPr>
        <xdr:cNvSpPr txBox="1"/>
      </xdr:nvSpPr>
      <xdr:spPr>
        <a:xfrm>
          <a:off x="9391727" y="179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86377</xdr:rowOff>
    </xdr:from>
    <xdr:ext cx="469744" cy="259045"/>
    <xdr:sp macro="" textlink="">
      <xdr:nvSpPr>
        <xdr:cNvPr id="488" name="n_2mainValue【市民会館】&#10;一人当たり面積">
          <a:extLst>
            <a:ext uri="{FF2B5EF4-FFF2-40B4-BE49-F238E27FC236}">
              <a16:creationId xmlns:a16="http://schemas.microsoft.com/office/drawing/2014/main" id="{9A60DF14-4432-43C4-8EDE-BA5860AF4140}"/>
            </a:ext>
          </a:extLst>
        </xdr:cNvPr>
        <xdr:cNvSpPr txBox="1"/>
      </xdr:nvSpPr>
      <xdr:spPr>
        <a:xfrm>
          <a:off x="8515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93997</xdr:rowOff>
    </xdr:from>
    <xdr:ext cx="469744" cy="259045"/>
    <xdr:sp macro="" textlink="">
      <xdr:nvSpPr>
        <xdr:cNvPr id="489" name="n_3mainValue【市民会館】&#10;一人当たり面積">
          <a:extLst>
            <a:ext uri="{FF2B5EF4-FFF2-40B4-BE49-F238E27FC236}">
              <a16:creationId xmlns:a16="http://schemas.microsoft.com/office/drawing/2014/main" id="{CBEE85BE-7E91-484B-A4DA-62F9F4D172EC}"/>
            </a:ext>
          </a:extLst>
        </xdr:cNvPr>
        <xdr:cNvSpPr txBox="1"/>
      </xdr:nvSpPr>
      <xdr:spPr>
        <a:xfrm>
          <a:off x="7626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99713</xdr:rowOff>
    </xdr:from>
    <xdr:ext cx="469744" cy="259045"/>
    <xdr:sp macro="" textlink="">
      <xdr:nvSpPr>
        <xdr:cNvPr id="490" name="n_4mainValue【市民会館】&#10;一人当たり面積">
          <a:extLst>
            <a:ext uri="{FF2B5EF4-FFF2-40B4-BE49-F238E27FC236}">
              <a16:creationId xmlns:a16="http://schemas.microsoft.com/office/drawing/2014/main" id="{50AFEBB0-C265-4D2B-9DDB-6DCFF0BF372B}"/>
            </a:ext>
          </a:extLst>
        </xdr:cNvPr>
        <xdr:cNvSpPr txBox="1"/>
      </xdr:nvSpPr>
      <xdr:spPr>
        <a:xfrm>
          <a:off x="6737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91E0795-A0AA-431E-9AEE-1086D78FF2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A2C2A4F-C096-4699-8396-3F3231DF97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9EC3731-5D06-4659-AF76-93EAB0E90E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93D318B-809E-4985-A26F-3DF6DA67BF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D497019C-3C9E-410C-8A49-619F77E044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9860C34-2926-49F8-B636-585021380A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AAB324D-106F-4A5B-AF60-689E89128E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1E4E007-3545-49B2-A009-C94A55AB25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C666FB6-26BC-4EBF-8087-CF6AF5A882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B6DC00A-E990-4306-8933-63CAE4325B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1354A37-B07E-425C-9074-571AC9D3CE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355717E8-6F52-4383-9317-7E8FDB24157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9495BBD-6ADE-4FB4-B7FC-A84450D5ED9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585DD1A7-98B8-4087-9E69-829FBE381C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2374DAA7-36A2-4613-BBE8-70DE69B3BD0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22A3101A-7E14-4D7E-8630-6F51528E6FF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87A4ED5-9B50-424A-8DA2-FD2B2BFC463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E5B4B2C-2F83-4C1D-BA00-A8158C4FA8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076E267-22B5-47F4-8AD9-640D77B07F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D790688-2CBE-44D0-B6AC-B9D604CC99C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757A722E-C806-43D6-81F8-5C094F7230B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BDD500C-121A-4806-99EA-B803DF3E2B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59B01CB8-4042-4A05-899D-55DA8E2C749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A2AB5F0-1775-4952-8FB4-82C928E590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64B27E17-A10D-43EB-AC1A-911ABD706355}"/>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174E62E8-7061-490B-BDFF-6276EA8565B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EA6AB2E9-AE9F-414F-A713-52E4D293C60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ACEE46AF-DDB5-4658-A593-66DB221F011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79F4A3D-7469-4F8C-948B-FE25E272A22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F8DAD48-BD11-40C1-90C7-AB4339B11BCC}"/>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71541EC6-914F-4F0C-BBD8-8EF0BF0D2FF1}"/>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FE85CA2E-7569-4DD2-866F-062BA1B06265}"/>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85753D4-2087-4DA6-8F0C-9AE0C29AE8B8}"/>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9ED35412-D3CA-44ED-A92C-F48A2098F0B9}"/>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C11A227C-0A66-4491-8256-B69A1ADA0339}"/>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1302D9D-A861-4650-B106-5BE847C023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D19ECD6-F820-4DDE-B4C7-CA0237F28B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86F2FC4-25A5-4E14-9C55-C8FE11B329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FD193DB-67B0-469E-8DD2-F7CFFF332D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AF27E99-6766-4F63-A06F-4D06367EA2D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25400</xdr:rowOff>
    </xdr:from>
    <xdr:to>
      <xdr:col>85</xdr:col>
      <xdr:colOff>177800</xdr:colOff>
      <xdr:row>35</xdr:row>
      <xdr:rowOff>127000</xdr:rowOff>
    </xdr:to>
    <xdr:sp macro="" textlink="">
      <xdr:nvSpPr>
        <xdr:cNvPr id="531" name="楕円 530">
          <a:extLst>
            <a:ext uri="{FF2B5EF4-FFF2-40B4-BE49-F238E27FC236}">
              <a16:creationId xmlns:a16="http://schemas.microsoft.com/office/drawing/2014/main" id="{FBDE5427-3295-477E-8F3D-263FA14232C5}"/>
            </a:ext>
          </a:extLst>
        </xdr:cNvPr>
        <xdr:cNvSpPr/>
      </xdr:nvSpPr>
      <xdr:spPr>
        <a:xfrm>
          <a:off x="16268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48277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2C7BD74A-1FA3-4ECD-914B-1EE95412F96A}"/>
            </a:ext>
          </a:extLst>
        </xdr:cNvPr>
        <xdr:cNvSpPr txBox="1"/>
      </xdr:nvSpPr>
      <xdr:spPr>
        <a:xfrm>
          <a:off x="16357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122555</xdr:rowOff>
    </xdr:from>
    <xdr:to>
      <xdr:col>81</xdr:col>
      <xdr:colOff>101600</xdr:colOff>
      <xdr:row>35</xdr:row>
      <xdr:rowOff>52705</xdr:rowOff>
    </xdr:to>
    <xdr:sp macro="" textlink="">
      <xdr:nvSpPr>
        <xdr:cNvPr id="533" name="楕円 532">
          <a:extLst>
            <a:ext uri="{FF2B5EF4-FFF2-40B4-BE49-F238E27FC236}">
              <a16:creationId xmlns:a16="http://schemas.microsoft.com/office/drawing/2014/main" id="{49C95F01-C2CB-47B2-B4D9-DF6F7E350613}"/>
            </a:ext>
          </a:extLst>
        </xdr:cNvPr>
        <xdr:cNvSpPr/>
      </xdr:nvSpPr>
      <xdr:spPr>
        <a:xfrm>
          <a:off x="15430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xdr:rowOff>
    </xdr:from>
    <xdr:to>
      <xdr:col>85</xdr:col>
      <xdr:colOff>127000</xdr:colOff>
      <xdr:row>35</xdr:row>
      <xdr:rowOff>76200</xdr:rowOff>
    </xdr:to>
    <xdr:cxnSp macro="">
      <xdr:nvCxnSpPr>
        <xdr:cNvPr id="534" name="直線コネクタ 533">
          <a:extLst>
            <a:ext uri="{FF2B5EF4-FFF2-40B4-BE49-F238E27FC236}">
              <a16:creationId xmlns:a16="http://schemas.microsoft.com/office/drawing/2014/main" id="{793A28E2-5319-4AC3-A814-9CD425751D6C}"/>
            </a:ext>
          </a:extLst>
        </xdr:cNvPr>
        <xdr:cNvCxnSpPr/>
      </xdr:nvCxnSpPr>
      <xdr:spPr>
        <a:xfrm>
          <a:off x="15481300" y="600265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46355</xdr:rowOff>
    </xdr:from>
    <xdr:to>
      <xdr:col>76</xdr:col>
      <xdr:colOff>165100</xdr:colOff>
      <xdr:row>34</xdr:row>
      <xdr:rowOff>147955</xdr:rowOff>
    </xdr:to>
    <xdr:sp macro="" textlink="">
      <xdr:nvSpPr>
        <xdr:cNvPr id="535" name="楕円 534">
          <a:extLst>
            <a:ext uri="{FF2B5EF4-FFF2-40B4-BE49-F238E27FC236}">
              <a16:creationId xmlns:a16="http://schemas.microsoft.com/office/drawing/2014/main" id="{2452D16E-C983-4C2A-8A93-0E8764FDB43A}"/>
            </a:ext>
          </a:extLst>
        </xdr:cNvPr>
        <xdr:cNvSpPr/>
      </xdr:nvSpPr>
      <xdr:spPr>
        <a:xfrm>
          <a:off x="14541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97155</xdr:rowOff>
    </xdr:from>
    <xdr:to>
      <xdr:col>81</xdr:col>
      <xdr:colOff>50800</xdr:colOff>
      <xdr:row>35</xdr:row>
      <xdr:rowOff>1905</xdr:rowOff>
    </xdr:to>
    <xdr:cxnSp macro="">
      <xdr:nvCxnSpPr>
        <xdr:cNvPr id="536" name="直線コネクタ 535">
          <a:extLst>
            <a:ext uri="{FF2B5EF4-FFF2-40B4-BE49-F238E27FC236}">
              <a16:creationId xmlns:a16="http://schemas.microsoft.com/office/drawing/2014/main" id="{0412134D-731C-46AB-9644-40227B15AB61}"/>
            </a:ext>
          </a:extLst>
        </xdr:cNvPr>
        <xdr:cNvCxnSpPr/>
      </xdr:nvCxnSpPr>
      <xdr:spPr>
        <a:xfrm>
          <a:off x="14592300" y="592645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143510</xdr:rowOff>
    </xdr:from>
    <xdr:to>
      <xdr:col>72</xdr:col>
      <xdr:colOff>38100</xdr:colOff>
      <xdr:row>34</xdr:row>
      <xdr:rowOff>73660</xdr:rowOff>
    </xdr:to>
    <xdr:sp macro="" textlink="">
      <xdr:nvSpPr>
        <xdr:cNvPr id="537" name="楕円 536">
          <a:extLst>
            <a:ext uri="{FF2B5EF4-FFF2-40B4-BE49-F238E27FC236}">
              <a16:creationId xmlns:a16="http://schemas.microsoft.com/office/drawing/2014/main" id="{B56983CE-0759-4856-9EFD-62D056EAC65E}"/>
            </a:ext>
          </a:extLst>
        </xdr:cNvPr>
        <xdr:cNvSpPr/>
      </xdr:nvSpPr>
      <xdr:spPr>
        <a:xfrm>
          <a:off x="13652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22860</xdr:rowOff>
    </xdr:from>
    <xdr:to>
      <xdr:col>76</xdr:col>
      <xdr:colOff>114300</xdr:colOff>
      <xdr:row>34</xdr:row>
      <xdr:rowOff>97155</xdr:rowOff>
    </xdr:to>
    <xdr:cxnSp macro="">
      <xdr:nvCxnSpPr>
        <xdr:cNvPr id="538" name="直線コネクタ 537">
          <a:extLst>
            <a:ext uri="{FF2B5EF4-FFF2-40B4-BE49-F238E27FC236}">
              <a16:creationId xmlns:a16="http://schemas.microsoft.com/office/drawing/2014/main" id="{D432C4F2-C461-4839-AD0F-B7BA822E805C}"/>
            </a:ext>
          </a:extLst>
        </xdr:cNvPr>
        <xdr:cNvCxnSpPr/>
      </xdr:nvCxnSpPr>
      <xdr:spPr>
        <a:xfrm>
          <a:off x="13703300" y="58521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63500</xdr:rowOff>
    </xdr:from>
    <xdr:to>
      <xdr:col>67</xdr:col>
      <xdr:colOff>101600</xdr:colOff>
      <xdr:row>33</xdr:row>
      <xdr:rowOff>165100</xdr:rowOff>
    </xdr:to>
    <xdr:sp macro="" textlink="">
      <xdr:nvSpPr>
        <xdr:cNvPr id="539" name="楕円 538">
          <a:extLst>
            <a:ext uri="{FF2B5EF4-FFF2-40B4-BE49-F238E27FC236}">
              <a16:creationId xmlns:a16="http://schemas.microsoft.com/office/drawing/2014/main" id="{E78A34B8-2674-4FA9-A245-CC5C748D5F4C}"/>
            </a:ext>
          </a:extLst>
        </xdr:cNvPr>
        <xdr:cNvSpPr/>
      </xdr:nvSpPr>
      <xdr:spPr>
        <a:xfrm>
          <a:off x="12763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114300</xdr:rowOff>
    </xdr:from>
    <xdr:to>
      <xdr:col>71</xdr:col>
      <xdr:colOff>177800</xdr:colOff>
      <xdr:row>34</xdr:row>
      <xdr:rowOff>22860</xdr:rowOff>
    </xdr:to>
    <xdr:cxnSp macro="">
      <xdr:nvCxnSpPr>
        <xdr:cNvPr id="540" name="直線コネクタ 539">
          <a:extLst>
            <a:ext uri="{FF2B5EF4-FFF2-40B4-BE49-F238E27FC236}">
              <a16:creationId xmlns:a16="http://schemas.microsoft.com/office/drawing/2014/main" id="{E77302D1-D672-41F4-B4BA-D39B54CEC3D3}"/>
            </a:ext>
          </a:extLst>
        </xdr:cNvPr>
        <xdr:cNvCxnSpPr/>
      </xdr:nvCxnSpPr>
      <xdr:spPr>
        <a:xfrm>
          <a:off x="12814300" y="57721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0A922FB-8523-4CA4-8ECA-D24E934FCCA3}"/>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426D4D5-D2A1-47FC-B787-C88777267F2B}"/>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91AAC6BF-6F13-4BA6-B94F-B6EF82FF1F22}"/>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3ED52A3-9C5A-4DFE-A2C7-083CBF25D66E}"/>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69232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56810F0-A9BC-484A-9CAB-228ED7C594D9}"/>
            </a:ext>
          </a:extLst>
        </xdr:cNvPr>
        <xdr:cNvSpPr txBox="1"/>
      </xdr:nvSpPr>
      <xdr:spPr>
        <a:xfrm>
          <a:off x="152660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164482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D26DB84-6C0A-47EB-A789-311E0FC5A582}"/>
            </a:ext>
          </a:extLst>
        </xdr:cNvPr>
        <xdr:cNvSpPr txBox="1"/>
      </xdr:nvSpPr>
      <xdr:spPr>
        <a:xfrm>
          <a:off x="14389744"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90187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EAAA733-75C5-4416-B907-A6FCF8FA515A}"/>
            </a:ext>
          </a:extLst>
        </xdr:cNvPr>
        <xdr:cNvSpPr txBox="1"/>
      </xdr:nvSpPr>
      <xdr:spPr>
        <a:xfrm>
          <a:off x="13500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10177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14C82A6-51F0-4B06-A081-334F0E42B848}"/>
            </a:ext>
          </a:extLst>
        </xdr:cNvPr>
        <xdr:cNvSpPr txBox="1"/>
      </xdr:nvSpPr>
      <xdr:spPr>
        <a:xfrm>
          <a:off x="12611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E0058C1-C30F-44CA-A3DA-33286354AC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CF26F79-DC2D-4FCC-914E-96FDF40C18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07BD4A0-7302-44D9-978A-821E316842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0DD8881-2D62-4C28-80C8-9D82354CB80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2BAF3BC-0522-4FA9-9A5E-2191A8F5CD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EA684EB-D54E-42A2-9FF7-057960CB01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6095248-239C-482E-A91C-32E165F535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2C090A9-5020-4271-9420-63C718F53B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E01B201-3D5B-40FE-8E06-42B3B70B68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E3C2730B-0072-4FAB-A8E0-873C90041C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5E996BD-DD53-49F8-BBA5-EF356C09513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2ECCD10C-22AD-4E3F-A9B4-D251B5642BB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708197B0-1A10-4AE2-94D2-FAC2265A7B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7E18F1BC-5B7A-495C-B3A6-69ADC448894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5CDB3D4-5943-4CFE-B0A1-62ECF38DE8A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6DBBA25-E972-4166-8D72-515215B28F7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65EBAF69-30AF-4DF8-87B7-CC344229759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B883E4DB-1A53-4E46-B485-F4606F84524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59301E4-8BA4-439B-AC52-E7520B12ECA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AEF0B93-6221-4D1D-B6C2-EF53B16DAF6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21945DB-0982-437C-9785-5A1B57EDDE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110CE3AE-2185-46F7-9BD9-C98891E48DB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E9E602D5-BC04-4CCA-ADBE-CCC0C8A266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83EDE6AD-B1E0-4C36-8FA0-E73FB893808F}"/>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4C3322F1-80B0-4E98-BFFE-1421E7FC4B05}"/>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8FFDCED1-37E3-445F-AE52-C086A925E879}"/>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F8481C0B-61E0-4B0D-8993-F24636A0C26F}"/>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DCE39202-6536-45B2-BB85-FD0A19B41215}"/>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FCE01DF-CB6E-4E01-BDB2-C466A863861E}"/>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B725E9A4-4E47-4694-A9D1-B1350FA271FD}"/>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5A79F338-ADB6-4252-82F5-CF4FF5D7006D}"/>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C3835101-21A0-4C18-B767-883FC65C21FC}"/>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C827758-8A61-4057-A24C-BB15AFB4D23C}"/>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30EE4339-2A77-44CD-8BFE-7AB010C2FD96}"/>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DFEEAB4-1ECA-4DFE-84E5-D6053427E6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8E116CA-2A0B-417F-AD62-8BE700EB0B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EB977C0-D995-4244-BD67-F095414533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D92E18A-DF13-4622-8F10-05EAA73DF5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56E51F0-D94C-46ED-8215-D3307F7833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117477</xdr:rowOff>
    </xdr:from>
    <xdr:to>
      <xdr:col>116</xdr:col>
      <xdr:colOff>114300</xdr:colOff>
      <xdr:row>40</xdr:row>
      <xdr:rowOff>47627</xdr:rowOff>
    </xdr:to>
    <xdr:sp macro="" textlink="">
      <xdr:nvSpPr>
        <xdr:cNvPr id="588" name="楕円 587">
          <a:extLst>
            <a:ext uri="{FF2B5EF4-FFF2-40B4-BE49-F238E27FC236}">
              <a16:creationId xmlns:a16="http://schemas.microsoft.com/office/drawing/2014/main" id="{13FEDB0C-6BF7-49C7-AEA1-E90BAF4A1271}"/>
            </a:ext>
          </a:extLst>
        </xdr:cNvPr>
        <xdr:cNvSpPr/>
      </xdr:nvSpPr>
      <xdr:spPr>
        <a:xfrm>
          <a:off x="22110700" y="68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95904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D1644148-FCED-4BC5-AA1F-F706507CA53C}"/>
            </a:ext>
          </a:extLst>
        </xdr:cNvPr>
        <xdr:cNvSpPr txBox="1"/>
      </xdr:nvSpPr>
      <xdr:spPr>
        <a:xfrm>
          <a:off x="22199600" y="678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122189</xdr:rowOff>
    </xdr:from>
    <xdr:to>
      <xdr:col>112</xdr:col>
      <xdr:colOff>38100</xdr:colOff>
      <xdr:row>40</xdr:row>
      <xdr:rowOff>52339</xdr:rowOff>
    </xdr:to>
    <xdr:sp macro="" textlink="">
      <xdr:nvSpPr>
        <xdr:cNvPr id="590" name="楕円 589">
          <a:extLst>
            <a:ext uri="{FF2B5EF4-FFF2-40B4-BE49-F238E27FC236}">
              <a16:creationId xmlns:a16="http://schemas.microsoft.com/office/drawing/2014/main" id="{8195728F-FD34-4A15-93A5-557548EFAE9F}"/>
            </a:ext>
          </a:extLst>
        </xdr:cNvPr>
        <xdr:cNvSpPr/>
      </xdr:nvSpPr>
      <xdr:spPr>
        <a:xfrm>
          <a:off x="21272500" y="6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168277</xdr:rowOff>
    </xdr:from>
    <xdr:to>
      <xdr:col>116</xdr:col>
      <xdr:colOff>63500</xdr:colOff>
      <xdr:row>40</xdr:row>
      <xdr:rowOff>1539</xdr:rowOff>
    </xdr:to>
    <xdr:cxnSp macro="">
      <xdr:nvCxnSpPr>
        <xdr:cNvPr id="591" name="直線コネクタ 590">
          <a:extLst>
            <a:ext uri="{FF2B5EF4-FFF2-40B4-BE49-F238E27FC236}">
              <a16:creationId xmlns:a16="http://schemas.microsoft.com/office/drawing/2014/main" id="{6B5959C2-2FF0-4D96-AF32-5FF6C6E20F7C}"/>
            </a:ext>
          </a:extLst>
        </xdr:cNvPr>
        <xdr:cNvCxnSpPr/>
      </xdr:nvCxnSpPr>
      <xdr:spPr>
        <a:xfrm flipV="1">
          <a:off x="21323300" y="6854827"/>
          <a:ext cx="8382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128548</xdr:rowOff>
    </xdr:from>
    <xdr:to>
      <xdr:col>107</xdr:col>
      <xdr:colOff>101600</xdr:colOff>
      <xdr:row>40</xdr:row>
      <xdr:rowOff>58698</xdr:rowOff>
    </xdr:to>
    <xdr:sp macro="" textlink="">
      <xdr:nvSpPr>
        <xdr:cNvPr id="592" name="楕円 591">
          <a:extLst>
            <a:ext uri="{FF2B5EF4-FFF2-40B4-BE49-F238E27FC236}">
              <a16:creationId xmlns:a16="http://schemas.microsoft.com/office/drawing/2014/main" id="{D3DA871B-2FBA-4F1F-BE6D-7A874F428718}"/>
            </a:ext>
          </a:extLst>
        </xdr:cNvPr>
        <xdr:cNvSpPr/>
      </xdr:nvSpPr>
      <xdr:spPr>
        <a:xfrm>
          <a:off x="20383500" y="68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1539</xdr:rowOff>
    </xdr:from>
    <xdr:to>
      <xdr:col>111</xdr:col>
      <xdr:colOff>177800</xdr:colOff>
      <xdr:row>40</xdr:row>
      <xdr:rowOff>7898</xdr:rowOff>
    </xdr:to>
    <xdr:cxnSp macro="">
      <xdr:nvCxnSpPr>
        <xdr:cNvPr id="593" name="直線コネクタ 592">
          <a:extLst>
            <a:ext uri="{FF2B5EF4-FFF2-40B4-BE49-F238E27FC236}">
              <a16:creationId xmlns:a16="http://schemas.microsoft.com/office/drawing/2014/main" id="{95B941D7-0035-4C20-9669-1A3D7C103A5B}"/>
            </a:ext>
          </a:extLst>
        </xdr:cNvPr>
        <xdr:cNvCxnSpPr/>
      </xdr:nvCxnSpPr>
      <xdr:spPr>
        <a:xfrm flipV="1">
          <a:off x="20434300" y="6859539"/>
          <a:ext cx="8890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132541</xdr:rowOff>
    </xdr:from>
    <xdr:to>
      <xdr:col>102</xdr:col>
      <xdr:colOff>165100</xdr:colOff>
      <xdr:row>40</xdr:row>
      <xdr:rowOff>62691</xdr:rowOff>
    </xdr:to>
    <xdr:sp macro="" textlink="">
      <xdr:nvSpPr>
        <xdr:cNvPr id="594" name="楕円 593">
          <a:extLst>
            <a:ext uri="{FF2B5EF4-FFF2-40B4-BE49-F238E27FC236}">
              <a16:creationId xmlns:a16="http://schemas.microsoft.com/office/drawing/2014/main" id="{30A39DD9-A614-444D-ADB1-4DEC1AE33B94}"/>
            </a:ext>
          </a:extLst>
        </xdr:cNvPr>
        <xdr:cNvSpPr/>
      </xdr:nvSpPr>
      <xdr:spPr>
        <a:xfrm>
          <a:off x="19494500" y="68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7898</xdr:rowOff>
    </xdr:from>
    <xdr:to>
      <xdr:col>107</xdr:col>
      <xdr:colOff>50800</xdr:colOff>
      <xdr:row>40</xdr:row>
      <xdr:rowOff>11891</xdr:rowOff>
    </xdr:to>
    <xdr:cxnSp macro="">
      <xdr:nvCxnSpPr>
        <xdr:cNvPr id="595" name="直線コネクタ 594">
          <a:extLst>
            <a:ext uri="{FF2B5EF4-FFF2-40B4-BE49-F238E27FC236}">
              <a16:creationId xmlns:a16="http://schemas.microsoft.com/office/drawing/2014/main" id="{62B05D33-5FF6-4BAD-AAA2-7C263020C54D}"/>
            </a:ext>
          </a:extLst>
        </xdr:cNvPr>
        <xdr:cNvCxnSpPr/>
      </xdr:nvCxnSpPr>
      <xdr:spPr>
        <a:xfrm flipV="1">
          <a:off x="19545300" y="6865898"/>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145133</xdr:rowOff>
    </xdr:from>
    <xdr:to>
      <xdr:col>98</xdr:col>
      <xdr:colOff>38100</xdr:colOff>
      <xdr:row>40</xdr:row>
      <xdr:rowOff>75283</xdr:rowOff>
    </xdr:to>
    <xdr:sp macro="" textlink="">
      <xdr:nvSpPr>
        <xdr:cNvPr id="596" name="楕円 595">
          <a:extLst>
            <a:ext uri="{FF2B5EF4-FFF2-40B4-BE49-F238E27FC236}">
              <a16:creationId xmlns:a16="http://schemas.microsoft.com/office/drawing/2014/main" id="{B7D4A051-B87F-49E9-A147-B9514E1B8BCB}"/>
            </a:ext>
          </a:extLst>
        </xdr:cNvPr>
        <xdr:cNvSpPr/>
      </xdr:nvSpPr>
      <xdr:spPr>
        <a:xfrm>
          <a:off x="18605500" y="68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11891</xdr:rowOff>
    </xdr:from>
    <xdr:to>
      <xdr:col>102</xdr:col>
      <xdr:colOff>114300</xdr:colOff>
      <xdr:row>40</xdr:row>
      <xdr:rowOff>24483</xdr:rowOff>
    </xdr:to>
    <xdr:cxnSp macro="">
      <xdr:nvCxnSpPr>
        <xdr:cNvPr id="597" name="直線コネクタ 596">
          <a:extLst>
            <a:ext uri="{FF2B5EF4-FFF2-40B4-BE49-F238E27FC236}">
              <a16:creationId xmlns:a16="http://schemas.microsoft.com/office/drawing/2014/main" id="{6587FD92-BD63-4959-B40F-1C0FD9F55A9B}"/>
            </a:ext>
          </a:extLst>
        </xdr:cNvPr>
        <xdr:cNvCxnSpPr/>
      </xdr:nvCxnSpPr>
      <xdr:spPr>
        <a:xfrm flipV="1">
          <a:off x="18656300" y="6869891"/>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90D067B5-845F-4869-98DB-351126A9E84D}"/>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8D2ADED0-35E8-44C3-B25A-F6CDD80E9B0B}"/>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3A2D3F5-CE0E-4993-AFA4-24F3F746083B}"/>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2E07EDF5-E239-4947-8419-33F8509F6075}"/>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43466</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67FB6C34-9BF2-4081-8721-386E6DF004D6}"/>
            </a:ext>
          </a:extLst>
        </xdr:cNvPr>
        <xdr:cNvSpPr txBox="1"/>
      </xdr:nvSpPr>
      <xdr:spPr>
        <a:xfrm>
          <a:off x="21043411" y="690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49825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1A0A657-7B12-41D4-8DD0-EB96D8843158}"/>
            </a:ext>
          </a:extLst>
        </xdr:cNvPr>
        <xdr:cNvSpPr txBox="1"/>
      </xdr:nvSpPr>
      <xdr:spPr>
        <a:xfrm>
          <a:off x="20167111" y="69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53818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7E07DF06-237D-4C42-841F-605E4A72EA09}"/>
            </a:ext>
          </a:extLst>
        </xdr:cNvPr>
        <xdr:cNvSpPr txBox="1"/>
      </xdr:nvSpPr>
      <xdr:spPr>
        <a:xfrm>
          <a:off x="19278111" y="691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66410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66BA001D-035F-4A0E-BEFA-6DEE07DA7D0D}"/>
            </a:ext>
          </a:extLst>
        </xdr:cNvPr>
        <xdr:cNvSpPr txBox="1"/>
      </xdr:nvSpPr>
      <xdr:spPr>
        <a:xfrm>
          <a:off x="18389111" y="69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49E524D0-F77E-403A-9DDD-D08BB54559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BFB44E1-8843-4114-BE2A-C99AE27BD95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E2AF835-BECB-4618-9B1B-14F15421B9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AFEE6857-BC2F-453C-BAC2-9C684BB8F0E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1978740-0966-4991-8B58-5D70524B9A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72AA0EB1-7473-4F20-B738-D2A1EC3E6E1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975D65E-7EB1-472D-BBDE-16E5A1AAF7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6C61FDE-BD11-4F99-AE6B-98E6AEB92C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BCBBE0F-32FF-4509-8AD8-DCC827A3A4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056431B-196D-4873-AF84-7FF4F3FEFE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7B90EEEC-E714-4C2C-A686-244DD2B660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EE31A7C2-5102-48B1-8089-46F7BFFA50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25A1824-DC29-48E0-AF3E-76B5A3D783C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40EAC645-BD27-4DB3-A306-B4ED4FA8BD6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75BD726F-3447-46AF-8F57-4842663605B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D2188DD3-3D46-4694-B146-2AF9BCECC42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6890527-D7E1-4AAA-90D4-219ED398ADD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A78AD8B3-C2C6-468C-8B26-235D235E38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E284CC90-E7FB-484D-9EA3-F0ADDC7E78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CAA97581-F655-4939-8B9E-4BEE70D7734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C42D1459-D888-4D89-A84D-95B5EB5FD4C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E47F77C3-986C-48F1-AA9E-BD378AC470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538C57BE-7E28-4065-85E1-CCC9DE60BC6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70ECA5BA-C848-4D70-8F71-DE5FB2CFC7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2987852F-7F13-4004-A0A9-F4CEED28792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4F3B73F1-EB8D-4D69-8A9E-2B0FB4788BC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4F25EF7-136A-403D-BB39-79D2BD3C649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39055510-CA6B-4F5F-B089-AAB343E4665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68024AAC-BB6E-4D5F-8930-09E10BBBA163}"/>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84C700A-004B-4351-87F3-1550D1BC09FF}"/>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1528D647-DE16-4B64-8361-67FE635F4FF6}"/>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D6D52AC2-24B7-40DA-9A25-2EC2147BE37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E53222D1-5819-4C07-83EF-D69D6E940AA6}"/>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F859E6E6-8B16-4FAE-BC36-2FA55C6C9305}"/>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787EEDAD-7AFA-43C0-8BA6-89634C31CC7E}"/>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95C1C0B-63CD-4EBB-AD8E-BC57BA160F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52AAAE-A390-4050-8F90-98451EA771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C08F2B7-728F-4B94-B437-FBDCE198BD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C7CD1E7-D979-4813-8410-FA26E3E555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7A4E241-E431-405E-9ED5-E22642C15A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31115</xdr:rowOff>
    </xdr:from>
    <xdr:to>
      <xdr:col>85</xdr:col>
      <xdr:colOff>177800</xdr:colOff>
      <xdr:row>58</xdr:row>
      <xdr:rowOff>132715</xdr:rowOff>
    </xdr:to>
    <xdr:sp macro="" textlink="">
      <xdr:nvSpPr>
        <xdr:cNvPr id="646" name="楕円 645">
          <a:extLst>
            <a:ext uri="{FF2B5EF4-FFF2-40B4-BE49-F238E27FC236}">
              <a16:creationId xmlns:a16="http://schemas.microsoft.com/office/drawing/2014/main" id="{4B9D5796-353E-4BB3-9649-611E1BD33981}"/>
            </a:ext>
          </a:extLst>
        </xdr:cNvPr>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53992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DCAD0FC7-8085-420C-8FD8-9C1A7A51E9B9}"/>
            </a:ext>
          </a:extLst>
        </xdr:cNvPr>
        <xdr:cNvSpPr txBox="1"/>
      </xdr:nvSpPr>
      <xdr:spPr>
        <a:xfrm>
          <a:off x="16357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156845</xdr:rowOff>
    </xdr:from>
    <xdr:to>
      <xdr:col>81</xdr:col>
      <xdr:colOff>101600</xdr:colOff>
      <xdr:row>58</xdr:row>
      <xdr:rowOff>86995</xdr:rowOff>
    </xdr:to>
    <xdr:sp macro="" textlink="">
      <xdr:nvSpPr>
        <xdr:cNvPr id="648" name="楕円 647">
          <a:extLst>
            <a:ext uri="{FF2B5EF4-FFF2-40B4-BE49-F238E27FC236}">
              <a16:creationId xmlns:a16="http://schemas.microsoft.com/office/drawing/2014/main" id="{F3E4A802-301A-4A28-AC3F-DE55B6814801}"/>
            </a:ext>
          </a:extLst>
        </xdr:cNvPr>
        <xdr:cNvSpPr/>
      </xdr:nvSpPr>
      <xdr:spPr>
        <a:xfrm>
          <a:off x="15430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36195</xdr:rowOff>
    </xdr:from>
    <xdr:to>
      <xdr:col>85</xdr:col>
      <xdr:colOff>127000</xdr:colOff>
      <xdr:row>58</xdr:row>
      <xdr:rowOff>81915</xdr:rowOff>
    </xdr:to>
    <xdr:cxnSp macro="">
      <xdr:nvCxnSpPr>
        <xdr:cNvPr id="649" name="直線コネクタ 648">
          <a:extLst>
            <a:ext uri="{FF2B5EF4-FFF2-40B4-BE49-F238E27FC236}">
              <a16:creationId xmlns:a16="http://schemas.microsoft.com/office/drawing/2014/main" id="{58AC9FCE-7ED2-4288-99CA-10660935DC0D}"/>
            </a:ext>
          </a:extLst>
        </xdr:cNvPr>
        <xdr:cNvCxnSpPr/>
      </xdr:nvCxnSpPr>
      <xdr:spPr>
        <a:xfrm>
          <a:off x="15481300" y="99802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107315</xdr:rowOff>
    </xdr:from>
    <xdr:to>
      <xdr:col>76</xdr:col>
      <xdr:colOff>165100</xdr:colOff>
      <xdr:row>58</xdr:row>
      <xdr:rowOff>37465</xdr:rowOff>
    </xdr:to>
    <xdr:sp macro="" textlink="">
      <xdr:nvSpPr>
        <xdr:cNvPr id="650" name="楕円 649">
          <a:extLst>
            <a:ext uri="{FF2B5EF4-FFF2-40B4-BE49-F238E27FC236}">
              <a16:creationId xmlns:a16="http://schemas.microsoft.com/office/drawing/2014/main" id="{02E39BEF-9701-4D58-A06A-649EAD1EBAFA}"/>
            </a:ext>
          </a:extLst>
        </xdr:cNvPr>
        <xdr:cNvSpPr/>
      </xdr:nvSpPr>
      <xdr:spPr>
        <a:xfrm>
          <a:off x="14541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158115</xdr:rowOff>
    </xdr:from>
    <xdr:to>
      <xdr:col>81</xdr:col>
      <xdr:colOff>50800</xdr:colOff>
      <xdr:row>58</xdr:row>
      <xdr:rowOff>36195</xdr:rowOff>
    </xdr:to>
    <xdr:cxnSp macro="">
      <xdr:nvCxnSpPr>
        <xdr:cNvPr id="651" name="直線コネクタ 650">
          <a:extLst>
            <a:ext uri="{FF2B5EF4-FFF2-40B4-BE49-F238E27FC236}">
              <a16:creationId xmlns:a16="http://schemas.microsoft.com/office/drawing/2014/main" id="{C41A92C1-1B80-4037-8A71-974497F139A1}"/>
            </a:ext>
          </a:extLst>
        </xdr:cNvPr>
        <xdr:cNvCxnSpPr/>
      </xdr:nvCxnSpPr>
      <xdr:spPr>
        <a:xfrm>
          <a:off x="14592300" y="9930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57785</xdr:rowOff>
    </xdr:from>
    <xdr:to>
      <xdr:col>72</xdr:col>
      <xdr:colOff>38100</xdr:colOff>
      <xdr:row>57</xdr:row>
      <xdr:rowOff>159385</xdr:rowOff>
    </xdr:to>
    <xdr:sp macro="" textlink="">
      <xdr:nvSpPr>
        <xdr:cNvPr id="652" name="楕円 651">
          <a:extLst>
            <a:ext uri="{FF2B5EF4-FFF2-40B4-BE49-F238E27FC236}">
              <a16:creationId xmlns:a16="http://schemas.microsoft.com/office/drawing/2014/main" id="{B8686F90-CC7B-48AE-8755-9E6ADCEC5C7D}"/>
            </a:ext>
          </a:extLst>
        </xdr:cNvPr>
        <xdr:cNvSpPr/>
      </xdr:nvSpPr>
      <xdr:spPr>
        <a:xfrm>
          <a:off x="13652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108585</xdr:rowOff>
    </xdr:from>
    <xdr:to>
      <xdr:col>76</xdr:col>
      <xdr:colOff>114300</xdr:colOff>
      <xdr:row>57</xdr:row>
      <xdr:rowOff>158115</xdr:rowOff>
    </xdr:to>
    <xdr:cxnSp macro="">
      <xdr:nvCxnSpPr>
        <xdr:cNvPr id="653" name="直線コネクタ 652">
          <a:extLst>
            <a:ext uri="{FF2B5EF4-FFF2-40B4-BE49-F238E27FC236}">
              <a16:creationId xmlns:a16="http://schemas.microsoft.com/office/drawing/2014/main" id="{9C084B3A-322F-47A7-B2C9-BCF28384E038}"/>
            </a:ext>
          </a:extLst>
        </xdr:cNvPr>
        <xdr:cNvCxnSpPr/>
      </xdr:nvCxnSpPr>
      <xdr:spPr>
        <a:xfrm>
          <a:off x="13703300" y="98812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10160</xdr:rowOff>
    </xdr:from>
    <xdr:to>
      <xdr:col>67</xdr:col>
      <xdr:colOff>101600</xdr:colOff>
      <xdr:row>57</xdr:row>
      <xdr:rowOff>111760</xdr:rowOff>
    </xdr:to>
    <xdr:sp macro="" textlink="">
      <xdr:nvSpPr>
        <xdr:cNvPr id="654" name="楕円 653">
          <a:extLst>
            <a:ext uri="{FF2B5EF4-FFF2-40B4-BE49-F238E27FC236}">
              <a16:creationId xmlns:a16="http://schemas.microsoft.com/office/drawing/2014/main" id="{C7822E94-1D5E-4EB0-B954-B4DF7A614AB3}"/>
            </a:ext>
          </a:extLst>
        </xdr:cNvPr>
        <xdr:cNvSpPr/>
      </xdr:nvSpPr>
      <xdr:spPr>
        <a:xfrm>
          <a:off x="12763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60960</xdr:rowOff>
    </xdr:from>
    <xdr:to>
      <xdr:col>71</xdr:col>
      <xdr:colOff>177800</xdr:colOff>
      <xdr:row>57</xdr:row>
      <xdr:rowOff>108585</xdr:rowOff>
    </xdr:to>
    <xdr:cxnSp macro="">
      <xdr:nvCxnSpPr>
        <xdr:cNvPr id="655" name="直線コネクタ 654">
          <a:extLst>
            <a:ext uri="{FF2B5EF4-FFF2-40B4-BE49-F238E27FC236}">
              <a16:creationId xmlns:a16="http://schemas.microsoft.com/office/drawing/2014/main" id="{F1EA5583-2B8D-41CE-A776-3F4BEDCCAB83}"/>
            </a:ext>
          </a:extLst>
        </xdr:cNvPr>
        <xdr:cNvCxnSpPr/>
      </xdr:nvCxnSpPr>
      <xdr:spPr>
        <a:xfrm>
          <a:off x="12814300" y="98336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589145DD-DAAA-4E77-ACBE-3BDAEFB77338}"/>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502A3EB-A511-48F4-8658-D00E307B8FE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70DDF1B4-BE16-4D5B-A99D-322FDB4EDD2B}"/>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1656F905-9DAB-4021-ADC8-3D7F6E82C9B4}"/>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103522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8834AD16-41AA-4E1E-AB53-DA5E4CCFD1C3}"/>
            </a:ext>
          </a:extLst>
        </xdr:cNvPr>
        <xdr:cNvSpPr txBox="1"/>
      </xdr:nvSpPr>
      <xdr:spPr>
        <a:xfrm>
          <a:off x="15266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53992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8684149E-75C5-4B11-B853-47FB45CAA5D9}"/>
            </a:ext>
          </a:extLst>
        </xdr:cNvPr>
        <xdr:cNvSpPr txBox="1"/>
      </xdr:nvSpPr>
      <xdr:spPr>
        <a:xfrm>
          <a:off x="14389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4462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1AEFA8A9-6598-4CB5-971E-1AFA98CCEE3D}"/>
            </a:ext>
          </a:extLst>
        </xdr:cNvPr>
        <xdr:cNvSpPr txBox="1"/>
      </xdr:nvSpPr>
      <xdr:spPr>
        <a:xfrm>
          <a:off x="13500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128287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3EE33792-ACED-4525-8ED1-923A59A06830}"/>
            </a:ext>
          </a:extLst>
        </xdr:cNvPr>
        <xdr:cNvSpPr txBox="1"/>
      </xdr:nvSpPr>
      <xdr:spPr>
        <a:xfrm>
          <a:off x="12611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2A50B7E8-A4D8-4964-AA33-90C5DBE2C8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C18667BC-AD71-4E3F-A14E-B92D224355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523151E1-D64D-48DB-8EA7-74785B70E2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AB8B5EB7-CF27-4B4B-811B-E6EBC86419B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1E7A7CE-577C-4578-BC41-74A4CB3DFF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C2D607F5-13D0-494B-8D72-1A10198652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CBD22547-18B2-400B-B87D-6872BE4C92A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A36A8C14-A29D-4103-8B69-B7B260BBD8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6C557F85-FCD1-4600-8078-B6AE3B9F0D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B6842B4-F362-4F7F-A890-1DB02EA43C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E441E18F-CA76-49D7-A18C-03FF8F1CD42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1FE0B1A3-CFBF-49F7-A7B1-F3263A6641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37ADF56-6734-45F8-8FA6-AFF456B5AAE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E6C971BC-33D6-4A93-96EB-6B2B6131F0E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3D1E794-9187-4583-ADF4-4DF8D6F0246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216C774F-BDBC-4BA0-9A5D-D338F17DDE9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644EFCD-3FEE-4161-8268-3E55D795279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2B430117-4AF4-47D1-9893-F588B882724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F3A692-1D60-43B1-A63B-855FAC5DFDF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44729804-EB03-4852-B180-D60DA55ADB1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E143FF1-CF13-44F0-8C9F-A8FC600733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BBD19F4C-06C6-4E6F-A5AF-6EC8C378D5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528E20DC-480F-453E-B0AA-56458F1B89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53E62F65-3AB3-4AC4-A3E5-C33AD125999F}"/>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F3DCF1C2-9B88-4CF1-9612-42D06439E1A8}"/>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960348C3-6E7F-4F36-8401-EE1D3507DD26}"/>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7C1FC969-599D-4514-949B-FD7993AA031C}"/>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A71BC474-6B42-4F11-BA19-06EB2F70D8AA}"/>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9B8A0CFA-8AE1-4DE4-9DD1-452A52E0A0A6}"/>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375B9787-19FA-44CC-8E4F-C338E318BE85}"/>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F35D8ABD-631A-4DF2-9DCF-45254B4727F8}"/>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50432042-2C5E-4B59-9001-83A622B63AD5}"/>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C9F42AC8-DDB9-4632-97FF-FBDA08F7D304}"/>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79A9CD9A-F061-432F-AD04-8BBEE2A5DFC7}"/>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40FD24D-911B-4D4E-BABC-F6D4101599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6CB00BB-0FBF-4639-90AA-C51D9FA493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605D9C7-01A4-44C0-B3EF-C6F9502D4F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317A050-EE89-4DF3-BA47-CFCB4B13A6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BF66FF6-4D9F-423A-BE39-D599FC59BC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703" name="楕円 702">
          <a:extLst>
            <a:ext uri="{FF2B5EF4-FFF2-40B4-BE49-F238E27FC236}">
              <a16:creationId xmlns:a16="http://schemas.microsoft.com/office/drawing/2014/main" id="{A67926B6-7ECA-42CB-B57A-B8BDA363353F}"/>
            </a:ext>
          </a:extLst>
        </xdr:cNvPr>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148607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90F3819C-B205-4DB1-B22C-B2739DC7227C}"/>
            </a:ext>
          </a:extLst>
        </xdr:cNvPr>
        <xdr:cNvSpPr txBox="1"/>
      </xdr:nvSpPr>
      <xdr:spPr>
        <a:xfrm>
          <a:off x="22199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705" name="楕円 704">
          <a:extLst>
            <a:ext uri="{FF2B5EF4-FFF2-40B4-BE49-F238E27FC236}">
              <a16:creationId xmlns:a16="http://schemas.microsoft.com/office/drawing/2014/main" id="{C6EC95F1-5F25-4332-9D2E-8DF54E4F9F22}"/>
            </a:ext>
          </a:extLst>
        </xdr:cNvPr>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49530</xdr:rowOff>
    </xdr:to>
    <xdr:cxnSp macro="">
      <xdr:nvCxnSpPr>
        <xdr:cNvPr id="706" name="直線コネクタ 705">
          <a:extLst>
            <a:ext uri="{FF2B5EF4-FFF2-40B4-BE49-F238E27FC236}">
              <a16:creationId xmlns:a16="http://schemas.microsoft.com/office/drawing/2014/main" id="{C4F557D0-DF76-42EE-9EDF-53A8184B0339}"/>
            </a:ext>
          </a:extLst>
        </xdr:cNvPr>
        <xdr:cNvCxnSpPr/>
      </xdr:nvCxnSpPr>
      <xdr:spPr>
        <a:xfrm>
          <a:off x="21323300" y="1085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707" name="楕円 706">
          <a:extLst>
            <a:ext uri="{FF2B5EF4-FFF2-40B4-BE49-F238E27FC236}">
              <a16:creationId xmlns:a16="http://schemas.microsoft.com/office/drawing/2014/main" id="{AF9F47B9-92B8-4C41-8ACA-AC06F173AA5A}"/>
            </a:ext>
          </a:extLst>
        </xdr:cNvPr>
        <xdr:cNvSpPr/>
      </xdr:nvSpPr>
      <xdr:spPr>
        <a:xfrm>
          <a:off x="2038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49530</xdr:rowOff>
    </xdr:from>
    <xdr:to>
      <xdr:col>111</xdr:col>
      <xdr:colOff>177800</xdr:colOff>
      <xdr:row>63</xdr:row>
      <xdr:rowOff>53340</xdr:rowOff>
    </xdr:to>
    <xdr:cxnSp macro="">
      <xdr:nvCxnSpPr>
        <xdr:cNvPr id="708" name="直線コネクタ 707">
          <a:extLst>
            <a:ext uri="{FF2B5EF4-FFF2-40B4-BE49-F238E27FC236}">
              <a16:creationId xmlns:a16="http://schemas.microsoft.com/office/drawing/2014/main" id="{235A849B-067A-4FCE-9ABE-7451BC6C4364}"/>
            </a:ext>
          </a:extLst>
        </xdr:cNvPr>
        <xdr:cNvCxnSpPr/>
      </xdr:nvCxnSpPr>
      <xdr:spPr>
        <a:xfrm flipV="1">
          <a:off x="20434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9" name="楕円 708">
          <a:extLst>
            <a:ext uri="{FF2B5EF4-FFF2-40B4-BE49-F238E27FC236}">
              <a16:creationId xmlns:a16="http://schemas.microsoft.com/office/drawing/2014/main" id="{E37695AE-7FCB-4CF1-8D3A-6218179B2532}"/>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57150</xdr:rowOff>
    </xdr:to>
    <xdr:cxnSp macro="">
      <xdr:nvCxnSpPr>
        <xdr:cNvPr id="710" name="直線コネクタ 709">
          <a:extLst>
            <a:ext uri="{FF2B5EF4-FFF2-40B4-BE49-F238E27FC236}">
              <a16:creationId xmlns:a16="http://schemas.microsoft.com/office/drawing/2014/main" id="{13208802-9BCC-4AAB-9243-4E86BF84E49A}"/>
            </a:ext>
          </a:extLst>
        </xdr:cNvPr>
        <xdr:cNvCxnSpPr/>
      </xdr:nvCxnSpPr>
      <xdr:spPr>
        <a:xfrm flipV="1">
          <a:off x="19545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11" name="楕円 710">
          <a:extLst>
            <a:ext uri="{FF2B5EF4-FFF2-40B4-BE49-F238E27FC236}">
              <a16:creationId xmlns:a16="http://schemas.microsoft.com/office/drawing/2014/main" id="{44933113-CB9A-43B0-A6F6-571FEB9C935D}"/>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12" name="直線コネクタ 711">
          <a:extLst>
            <a:ext uri="{FF2B5EF4-FFF2-40B4-BE49-F238E27FC236}">
              <a16:creationId xmlns:a16="http://schemas.microsoft.com/office/drawing/2014/main" id="{9E694B98-B3BF-4115-B086-707D27ED538F}"/>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464DA905-0AE1-4723-9C05-746873EA8C8C}"/>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1954DDEE-67C2-47B8-8E8D-6A85646A1B02}"/>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B2DA55E5-0ECC-4C55-B7F4-4A96A6D42E0B}"/>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D866A177-E6D3-4A8B-A7E3-80810B0F55C1}"/>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717" name="n_1mainValue【保健センター・保健所】&#10;一人当たり面積">
          <a:extLst>
            <a:ext uri="{FF2B5EF4-FFF2-40B4-BE49-F238E27FC236}">
              <a16:creationId xmlns:a16="http://schemas.microsoft.com/office/drawing/2014/main" id="{A01EF20E-8917-4CB3-B243-F6FEEBE4CABD}"/>
            </a:ext>
          </a:extLst>
        </xdr:cNvPr>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718" name="n_2mainValue【保健センター・保健所】&#10;一人当たり面積">
          <a:extLst>
            <a:ext uri="{FF2B5EF4-FFF2-40B4-BE49-F238E27FC236}">
              <a16:creationId xmlns:a16="http://schemas.microsoft.com/office/drawing/2014/main" id="{A92B68E0-7520-4E66-A3F0-0D2DA3715A75}"/>
            </a:ext>
          </a:extLst>
        </xdr:cNvPr>
        <xdr:cNvSpPr txBox="1"/>
      </xdr:nvSpPr>
      <xdr:spPr>
        <a:xfrm>
          <a:off x="20199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9" name="n_3mainValue【保健センター・保健所】&#10;一人当たり面積">
          <a:extLst>
            <a:ext uri="{FF2B5EF4-FFF2-40B4-BE49-F238E27FC236}">
              <a16:creationId xmlns:a16="http://schemas.microsoft.com/office/drawing/2014/main" id="{C9E94FCF-3FE6-4696-9FB4-FE945FA83847}"/>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0" name="n_4mainValue【保健センター・保健所】&#10;一人当たり面積">
          <a:extLst>
            <a:ext uri="{FF2B5EF4-FFF2-40B4-BE49-F238E27FC236}">
              <a16:creationId xmlns:a16="http://schemas.microsoft.com/office/drawing/2014/main" id="{23627713-9D7A-4735-84EC-FBD3969D1843}"/>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FB92CC2D-697E-484D-8488-2E5258F835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7E05AAE7-97BA-44CD-BB22-608DD95D60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8BB22EE-857C-44B7-9D01-5336C81B82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8A214F4-BD78-444D-8E89-D91D6D9F55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CACA78F-E022-4D00-B392-8C21518117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60EF8C4-DD91-437B-B40C-D7300FCA83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DECF3BAC-84DB-4640-B79D-A77C8A2E547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6D2704A-78BE-4A47-B15E-A41949A1A61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408989EB-AEDE-47F8-B17C-BDB31AFA3E2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DF6884C0-BDDF-4475-9232-C05C7FEC6D7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F2A92997-609E-4EFE-A934-7AF1506540A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ED934E03-CC50-4804-8628-1B931CAF3E2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C4DA80A4-A340-4BC4-93E4-FF021CBE842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9AE26DC1-1E66-44EC-9FEC-2D19268480B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4E0FDA6D-7182-43DB-B71D-F18847C06F2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42F3A073-C801-4D46-B84A-26CD01E8C31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1366F114-FB32-44AB-8C07-9F727A0A4D9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82D568ED-73FD-493B-A849-5D2D302BD4E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124A48D2-8DAA-4204-A24B-BCA17B6CF2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D985EE0B-40CF-4BF2-975D-911AB713310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1D3AE665-0767-4DD5-AA3D-0E07368AD04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4FF67385-D9A1-423C-9B2B-2ECB3C7FDB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4EADD1C6-687F-4E51-8EE2-A7A35F3B1DD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3CEDEAC5-B520-4B6A-8E35-F3174D1E336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7F124EA6-DD2E-4CB5-8FED-209667AF0373}"/>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17FE68C-762B-4245-8BDE-5772BB84E82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9152CE9A-85B2-4B69-8457-4AF2E68ADF4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685734C9-4DBA-494F-8627-1A3639E9DA2B}"/>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5A2E9253-0283-410B-83BA-51CCBCC7A9C6}"/>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858B2E68-5479-4F10-B615-1B8F1900428E}"/>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F5920FA-8C55-4FD0-AA79-40822C993DAA}"/>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71B8A98A-5B82-4AB8-8453-AA998BDB9AE4}"/>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48B270BF-B841-447B-AB5E-05BBD45F5B3B}"/>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E4B38103-560D-4A66-A17E-AFCB2A5BC459}"/>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8025CA72-6331-4AD7-80E8-AF1817AF2258}"/>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3E157AD-63E2-48C9-935A-3DFC91B3E9F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B18A5844-1FE7-45A9-8576-1EBC3588A1A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CFC5E60-73F3-42A2-8B1C-1DE9A7E29C6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1119FCC-25D8-462F-A51C-9024F916CF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7ED7E08-AE2F-4CCC-ADE2-AC71C7C46A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160655</xdr:rowOff>
    </xdr:from>
    <xdr:to>
      <xdr:col>85</xdr:col>
      <xdr:colOff>177800</xdr:colOff>
      <xdr:row>84</xdr:row>
      <xdr:rowOff>90805</xdr:rowOff>
    </xdr:to>
    <xdr:sp macro="" textlink="">
      <xdr:nvSpPr>
        <xdr:cNvPr id="761" name="楕円 760">
          <a:extLst>
            <a:ext uri="{FF2B5EF4-FFF2-40B4-BE49-F238E27FC236}">
              <a16:creationId xmlns:a16="http://schemas.microsoft.com/office/drawing/2014/main" id="{FC7FB153-C67B-4CDC-9ED6-CF8EB3584FD9}"/>
            </a:ext>
          </a:extLst>
        </xdr:cNvPr>
        <xdr:cNvSpPr/>
      </xdr:nvSpPr>
      <xdr:spPr>
        <a:xfrm>
          <a:off x="16268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139082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D44783E9-9FA8-42FB-B9EF-7E63B2E9B8DA}"/>
            </a:ext>
          </a:extLst>
        </xdr:cNvPr>
        <xdr:cNvSpPr txBox="1"/>
      </xdr:nvSpPr>
      <xdr:spPr>
        <a:xfrm>
          <a:off x="163576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156845</xdr:rowOff>
    </xdr:from>
    <xdr:to>
      <xdr:col>81</xdr:col>
      <xdr:colOff>101600</xdr:colOff>
      <xdr:row>84</xdr:row>
      <xdr:rowOff>86995</xdr:rowOff>
    </xdr:to>
    <xdr:sp macro="" textlink="">
      <xdr:nvSpPr>
        <xdr:cNvPr id="763" name="楕円 762">
          <a:extLst>
            <a:ext uri="{FF2B5EF4-FFF2-40B4-BE49-F238E27FC236}">
              <a16:creationId xmlns:a16="http://schemas.microsoft.com/office/drawing/2014/main" id="{038DE688-AA26-4C2F-9016-4EC76E511EAE}"/>
            </a:ext>
          </a:extLst>
        </xdr:cNvPr>
        <xdr:cNvSpPr/>
      </xdr:nvSpPr>
      <xdr:spPr>
        <a:xfrm>
          <a:off x="15430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36195</xdr:rowOff>
    </xdr:from>
    <xdr:to>
      <xdr:col>85</xdr:col>
      <xdr:colOff>127000</xdr:colOff>
      <xdr:row>84</xdr:row>
      <xdr:rowOff>40005</xdr:rowOff>
    </xdr:to>
    <xdr:cxnSp macro="">
      <xdr:nvCxnSpPr>
        <xdr:cNvPr id="764" name="直線コネクタ 763">
          <a:extLst>
            <a:ext uri="{FF2B5EF4-FFF2-40B4-BE49-F238E27FC236}">
              <a16:creationId xmlns:a16="http://schemas.microsoft.com/office/drawing/2014/main" id="{3E7069A9-F0C5-4A7F-8E4D-C090F69B04AF}"/>
            </a:ext>
          </a:extLst>
        </xdr:cNvPr>
        <xdr:cNvCxnSpPr/>
      </xdr:nvCxnSpPr>
      <xdr:spPr>
        <a:xfrm>
          <a:off x="15481300" y="144379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160655</xdr:rowOff>
    </xdr:from>
    <xdr:to>
      <xdr:col>76</xdr:col>
      <xdr:colOff>165100</xdr:colOff>
      <xdr:row>84</xdr:row>
      <xdr:rowOff>90805</xdr:rowOff>
    </xdr:to>
    <xdr:sp macro="" textlink="">
      <xdr:nvSpPr>
        <xdr:cNvPr id="765" name="楕円 764">
          <a:extLst>
            <a:ext uri="{FF2B5EF4-FFF2-40B4-BE49-F238E27FC236}">
              <a16:creationId xmlns:a16="http://schemas.microsoft.com/office/drawing/2014/main" id="{D0526656-7FCA-45EA-8E96-003E4CF129A7}"/>
            </a:ext>
          </a:extLst>
        </xdr:cNvPr>
        <xdr:cNvSpPr/>
      </xdr:nvSpPr>
      <xdr:spPr>
        <a:xfrm>
          <a:off x="14541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36195</xdr:rowOff>
    </xdr:from>
    <xdr:to>
      <xdr:col>81</xdr:col>
      <xdr:colOff>50800</xdr:colOff>
      <xdr:row>84</xdr:row>
      <xdr:rowOff>40005</xdr:rowOff>
    </xdr:to>
    <xdr:cxnSp macro="">
      <xdr:nvCxnSpPr>
        <xdr:cNvPr id="766" name="直線コネクタ 765">
          <a:extLst>
            <a:ext uri="{FF2B5EF4-FFF2-40B4-BE49-F238E27FC236}">
              <a16:creationId xmlns:a16="http://schemas.microsoft.com/office/drawing/2014/main" id="{24A68234-367E-45B7-B89E-6F05F1C752F5}"/>
            </a:ext>
          </a:extLst>
        </xdr:cNvPr>
        <xdr:cNvCxnSpPr/>
      </xdr:nvCxnSpPr>
      <xdr:spPr>
        <a:xfrm flipV="1">
          <a:off x="14592300" y="144379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153036</xdr:rowOff>
    </xdr:from>
    <xdr:to>
      <xdr:col>72</xdr:col>
      <xdr:colOff>38100</xdr:colOff>
      <xdr:row>84</xdr:row>
      <xdr:rowOff>83186</xdr:rowOff>
    </xdr:to>
    <xdr:sp macro="" textlink="">
      <xdr:nvSpPr>
        <xdr:cNvPr id="767" name="楕円 766">
          <a:extLst>
            <a:ext uri="{FF2B5EF4-FFF2-40B4-BE49-F238E27FC236}">
              <a16:creationId xmlns:a16="http://schemas.microsoft.com/office/drawing/2014/main" id="{5E0CA6A0-56C4-4410-85E3-7F5A361BE9E1}"/>
            </a:ext>
          </a:extLst>
        </xdr:cNvPr>
        <xdr:cNvSpPr/>
      </xdr:nvSpPr>
      <xdr:spPr>
        <a:xfrm>
          <a:off x="13652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32386</xdr:rowOff>
    </xdr:from>
    <xdr:to>
      <xdr:col>76</xdr:col>
      <xdr:colOff>114300</xdr:colOff>
      <xdr:row>84</xdr:row>
      <xdr:rowOff>40005</xdr:rowOff>
    </xdr:to>
    <xdr:cxnSp macro="">
      <xdr:nvCxnSpPr>
        <xdr:cNvPr id="768" name="直線コネクタ 767">
          <a:extLst>
            <a:ext uri="{FF2B5EF4-FFF2-40B4-BE49-F238E27FC236}">
              <a16:creationId xmlns:a16="http://schemas.microsoft.com/office/drawing/2014/main" id="{BF973272-B839-4906-9FD2-CADF37724FA0}"/>
            </a:ext>
          </a:extLst>
        </xdr:cNvPr>
        <xdr:cNvCxnSpPr/>
      </xdr:nvCxnSpPr>
      <xdr:spPr>
        <a:xfrm>
          <a:off x="13703300" y="144341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118745</xdr:rowOff>
    </xdr:from>
    <xdr:to>
      <xdr:col>67</xdr:col>
      <xdr:colOff>101600</xdr:colOff>
      <xdr:row>84</xdr:row>
      <xdr:rowOff>48895</xdr:rowOff>
    </xdr:to>
    <xdr:sp macro="" textlink="">
      <xdr:nvSpPr>
        <xdr:cNvPr id="769" name="楕円 768">
          <a:extLst>
            <a:ext uri="{FF2B5EF4-FFF2-40B4-BE49-F238E27FC236}">
              <a16:creationId xmlns:a16="http://schemas.microsoft.com/office/drawing/2014/main" id="{E1D03927-E581-4951-AED5-DCA9E5885D90}"/>
            </a:ext>
          </a:extLst>
        </xdr:cNvPr>
        <xdr:cNvSpPr/>
      </xdr:nvSpPr>
      <xdr:spPr>
        <a:xfrm>
          <a:off x="12763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169545</xdr:rowOff>
    </xdr:from>
    <xdr:to>
      <xdr:col>71</xdr:col>
      <xdr:colOff>177800</xdr:colOff>
      <xdr:row>84</xdr:row>
      <xdr:rowOff>32386</xdr:rowOff>
    </xdr:to>
    <xdr:cxnSp macro="">
      <xdr:nvCxnSpPr>
        <xdr:cNvPr id="770" name="直線コネクタ 769">
          <a:extLst>
            <a:ext uri="{FF2B5EF4-FFF2-40B4-BE49-F238E27FC236}">
              <a16:creationId xmlns:a16="http://schemas.microsoft.com/office/drawing/2014/main" id="{1A039369-81EB-460C-BAEA-107D8A489715}"/>
            </a:ext>
          </a:extLst>
        </xdr:cNvPr>
        <xdr:cNvCxnSpPr/>
      </xdr:nvCxnSpPr>
      <xdr:spPr>
        <a:xfrm>
          <a:off x="12814300" y="143998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018CA8A8-FC21-4896-BBBA-1881B7136817}"/>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7F8EDB62-7FC2-4EBB-9F74-41F917734AAD}"/>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07E9A5FA-03B9-44EA-88F9-43557E67473C}"/>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6C90B162-BE1A-4EF6-B17B-06FA14122D61}"/>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78122</xdr:rowOff>
    </xdr:from>
    <xdr:ext cx="405111" cy="259045"/>
    <xdr:sp macro="" textlink="">
      <xdr:nvSpPr>
        <xdr:cNvPr id="775" name="n_1mainValue【消防施設】&#10;有形固定資産減価償却率">
          <a:extLst>
            <a:ext uri="{FF2B5EF4-FFF2-40B4-BE49-F238E27FC236}">
              <a16:creationId xmlns:a16="http://schemas.microsoft.com/office/drawing/2014/main" id="{5E5CD5E4-78D7-441A-B963-4E3651385E53}"/>
            </a:ext>
          </a:extLst>
        </xdr:cNvPr>
        <xdr:cNvSpPr txBox="1"/>
      </xdr:nvSpPr>
      <xdr:spPr>
        <a:xfrm>
          <a:off x="152660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81932</xdr:rowOff>
    </xdr:from>
    <xdr:ext cx="405111" cy="259045"/>
    <xdr:sp macro="" textlink="">
      <xdr:nvSpPr>
        <xdr:cNvPr id="776" name="n_2mainValue【消防施設】&#10;有形固定資産減価償却率">
          <a:extLst>
            <a:ext uri="{FF2B5EF4-FFF2-40B4-BE49-F238E27FC236}">
              <a16:creationId xmlns:a16="http://schemas.microsoft.com/office/drawing/2014/main" id="{2D370C7D-04BC-465B-8A0F-6A79C1382E1F}"/>
            </a:ext>
          </a:extLst>
        </xdr:cNvPr>
        <xdr:cNvSpPr txBox="1"/>
      </xdr:nvSpPr>
      <xdr:spPr>
        <a:xfrm>
          <a:off x="14389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74313</xdr:rowOff>
    </xdr:from>
    <xdr:ext cx="405111" cy="259045"/>
    <xdr:sp macro="" textlink="">
      <xdr:nvSpPr>
        <xdr:cNvPr id="777" name="n_3mainValue【消防施設】&#10;有形固定資産減価償却率">
          <a:extLst>
            <a:ext uri="{FF2B5EF4-FFF2-40B4-BE49-F238E27FC236}">
              <a16:creationId xmlns:a16="http://schemas.microsoft.com/office/drawing/2014/main" id="{8B43545D-0B9F-49D0-BE69-9FB58E49740F}"/>
            </a:ext>
          </a:extLst>
        </xdr:cNvPr>
        <xdr:cNvSpPr txBox="1"/>
      </xdr:nvSpPr>
      <xdr:spPr>
        <a:xfrm>
          <a:off x="13500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40022</xdr:rowOff>
    </xdr:from>
    <xdr:ext cx="405111" cy="259045"/>
    <xdr:sp macro="" textlink="">
      <xdr:nvSpPr>
        <xdr:cNvPr id="778" name="n_4mainValue【消防施設】&#10;有形固定資産減価償却率">
          <a:extLst>
            <a:ext uri="{FF2B5EF4-FFF2-40B4-BE49-F238E27FC236}">
              <a16:creationId xmlns:a16="http://schemas.microsoft.com/office/drawing/2014/main" id="{9AF40C31-1744-4E24-8D34-2FE6317752DD}"/>
            </a:ext>
          </a:extLst>
        </xdr:cNvPr>
        <xdr:cNvSpPr txBox="1"/>
      </xdr:nvSpPr>
      <xdr:spPr>
        <a:xfrm>
          <a:off x="12611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3B78F5A-C334-416D-9DE8-CB5C7225D1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9DD1B718-C05F-4E9A-B9B6-CD505A46E34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33C436DE-91BF-464A-B549-4E71CDDE2A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736AB3FA-CA62-4A19-8339-0C6231B932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5AB4392D-BE6C-4EDF-A433-B71784555E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E72E8F36-8701-44DF-8E03-70A40E5265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E78D89F7-04D3-4F93-82EB-D8A67FB7A8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EA65823-16BB-41EE-88AD-5245F91407D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6637622B-BC59-4B43-85E5-6DF193E0EB5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B803D8D2-D012-458E-B2CD-B37C83F3110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CFE4CC18-C31C-422F-AB7D-01801DB6B3B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3BE9A2F4-A1AD-42F0-B5DD-7F667F438BE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8F09C3A4-F17C-4637-8697-FACBAC5A84D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85E6A09-B498-429B-A80F-383324D061F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A36FBE2F-066B-4DEC-B64A-6D41B1076C7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226DE608-981D-4738-A1E1-E70F86DC3B1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41760A0-9B58-4844-9C71-FE200A49C21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1A2FC8B1-EEE6-4912-9E6B-034262DBDD4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C5AB96C7-1D0C-4C04-9838-BD5AC1B8C5E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3DA04F4A-64C1-4E7B-B866-1AEADD283D2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71F2CF06-76AC-4486-AB17-9DE9DF8B810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9060B1BE-2B13-47AB-A9D7-61E5AB7213B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DD8FEA4A-CB5D-44FD-A83A-5BE8D196AF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3E7DBF0B-D5A3-4A1A-83FE-A532077748E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54DE505-7F5C-424F-99A5-E47118332C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D7F6AFB7-4040-492A-A292-283616FF24CB}"/>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741BAC50-D2FB-402A-A4E6-4276C58755CB}"/>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D2FAD5FC-C88E-4662-8945-256917FC1A8B}"/>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ED9C4B62-60D0-4B9E-A011-AFC7ED784B83}"/>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65ACA25-3345-4E8F-BBF1-444855FC3F6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EDE351CC-C35F-4F68-BCB5-D42BD284CD7A}"/>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95E69465-4887-42BB-9346-1944D3BA960D}"/>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76F5EE1D-95FC-42EB-BF43-1C419BE458D6}"/>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25A921AE-BC17-482A-AF2E-6B7F7C4A9234}"/>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464C3C6E-FD01-417B-823E-46F51FE218D5}"/>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1F952871-A8AD-476B-91AD-330887569E84}"/>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FFA9A92-A8B5-4BB0-8F23-8E8092ED45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157334D-999F-493C-B480-40B973B66C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EEE0D2E-1D4F-4347-BC80-F1C3574791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2452158-51FA-4E2E-9B5B-6D9B19A8CA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17CF1B4-674D-43A4-AB72-C11067A902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106499</xdr:rowOff>
    </xdr:from>
    <xdr:to>
      <xdr:col>116</xdr:col>
      <xdr:colOff>114300</xdr:colOff>
      <xdr:row>86</xdr:row>
      <xdr:rowOff>36649</xdr:rowOff>
    </xdr:to>
    <xdr:sp macro="" textlink="">
      <xdr:nvSpPr>
        <xdr:cNvPr id="820" name="楕円 819">
          <a:extLst>
            <a:ext uri="{FF2B5EF4-FFF2-40B4-BE49-F238E27FC236}">
              <a16:creationId xmlns:a16="http://schemas.microsoft.com/office/drawing/2014/main" id="{B2A89BA0-2195-43F3-B742-4DB9BDC3D638}"/>
            </a:ext>
          </a:extLst>
        </xdr:cNvPr>
        <xdr:cNvSpPr/>
      </xdr:nvSpPr>
      <xdr:spPr>
        <a:xfrm>
          <a:off x="22110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84926</xdr:rowOff>
    </xdr:from>
    <xdr:ext cx="469744" cy="259045"/>
    <xdr:sp macro="" textlink="">
      <xdr:nvSpPr>
        <xdr:cNvPr id="821" name="【消防施設】&#10;一人当たり面積該当値テキスト">
          <a:extLst>
            <a:ext uri="{FF2B5EF4-FFF2-40B4-BE49-F238E27FC236}">
              <a16:creationId xmlns:a16="http://schemas.microsoft.com/office/drawing/2014/main" id="{0655303E-B07B-477A-9D07-1A6AA807A252}"/>
            </a:ext>
          </a:extLst>
        </xdr:cNvPr>
        <xdr:cNvSpPr txBox="1"/>
      </xdr:nvSpPr>
      <xdr:spPr>
        <a:xfrm>
          <a:off x="22199600"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822" name="楕円 821">
          <a:extLst>
            <a:ext uri="{FF2B5EF4-FFF2-40B4-BE49-F238E27FC236}">
              <a16:creationId xmlns:a16="http://schemas.microsoft.com/office/drawing/2014/main" id="{F39BC5B7-AD82-48CC-82BD-6F64B2CB152A}"/>
            </a:ext>
          </a:extLst>
        </xdr:cNvPr>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157299</xdr:rowOff>
    </xdr:from>
    <xdr:to>
      <xdr:col>116</xdr:col>
      <xdr:colOff>63500</xdr:colOff>
      <xdr:row>85</xdr:row>
      <xdr:rowOff>160564</xdr:rowOff>
    </xdr:to>
    <xdr:cxnSp macro="">
      <xdr:nvCxnSpPr>
        <xdr:cNvPr id="823" name="直線コネクタ 822">
          <a:extLst>
            <a:ext uri="{FF2B5EF4-FFF2-40B4-BE49-F238E27FC236}">
              <a16:creationId xmlns:a16="http://schemas.microsoft.com/office/drawing/2014/main" id="{7F091D95-61E1-4578-AB20-00D58D344D25}"/>
            </a:ext>
          </a:extLst>
        </xdr:cNvPr>
        <xdr:cNvCxnSpPr/>
      </xdr:nvCxnSpPr>
      <xdr:spPr>
        <a:xfrm flipV="1">
          <a:off x="21323300" y="147305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119562</xdr:rowOff>
    </xdr:from>
    <xdr:to>
      <xdr:col>107</xdr:col>
      <xdr:colOff>101600</xdr:colOff>
      <xdr:row>86</xdr:row>
      <xdr:rowOff>49712</xdr:rowOff>
    </xdr:to>
    <xdr:sp macro="" textlink="">
      <xdr:nvSpPr>
        <xdr:cNvPr id="824" name="楕円 823">
          <a:extLst>
            <a:ext uri="{FF2B5EF4-FFF2-40B4-BE49-F238E27FC236}">
              <a16:creationId xmlns:a16="http://schemas.microsoft.com/office/drawing/2014/main" id="{37D034DB-6F40-4EA2-9DAE-200934D5BC60}"/>
            </a:ext>
          </a:extLst>
        </xdr:cNvPr>
        <xdr:cNvSpPr/>
      </xdr:nvSpPr>
      <xdr:spPr>
        <a:xfrm>
          <a:off x="20383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85</xdr:row>
      <xdr:rowOff>170362</xdr:rowOff>
    </xdr:to>
    <xdr:cxnSp macro="">
      <xdr:nvCxnSpPr>
        <xdr:cNvPr id="825" name="直線コネクタ 824">
          <a:extLst>
            <a:ext uri="{FF2B5EF4-FFF2-40B4-BE49-F238E27FC236}">
              <a16:creationId xmlns:a16="http://schemas.microsoft.com/office/drawing/2014/main" id="{D83BD306-0D59-4D44-9B86-28AC8BCE6DAD}"/>
            </a:ext>
          </a:extLst>
        </xdr:cNvPr>
        <xdr:cNvCxnSpPr/>
      </xdr:nvCxnSpPr>
      <xdr:spPr>
        <a:xfrm flipV="1">
          <a:off x="20434300" y="147338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119562</xdr:rowOff>
    </xdr:from>
    <xdr:to>
      <xdr:col>102</xdr:col>
      <xdr:colOff>165100</xdr:colOff>
      <xdr:row>86</xdr:row>
      <xdr:rowOff>49712</xdr:rowOff>
    </xdr:to>
    <xdr:sp macro="" textlink="">
      <xdr:nvSpPr>
        <xdr:cNvPr id="826" name="楕円 825">
          <a:extLst>
            <a:ext uri="{FF2B5EF4-FFF2-40B4-BE49-F238E27FC236}">
              <a16:creationId xmlns:a16="http://schemas.microsoft.com/office/drawing/2014/main" id="{3B839C2C-747C-4881-ACB5-F707BACBAFFE}"/>
            </a:ext>
          </a:extLst>
        </xdr:cNvPr>
        <xdr:cNvSpPr/>
      </xdr:nvSpPr>
      <xdr:spPr>
        <a:xfrm>
          <a:off x="19494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170362</xdr:rowOff>
    </xdr:from>
    <xdr:to>
      <xdr:col>107</xdr:col>
      <xdr:colOff>50800</xdr:colOff>
      <xdr:row>85</xdr:row>
      <xdr:rowOff>170362</xdr:rowOff>
    </xdr:to>
    <xdr:cxnSp macro="">
      <xdr:nvCxnSpPr>
        <xdr:cNvPr id="827" name="直線コネクタ 826">
          <a:extLst>
            <a:ext uri="{FF2B5EF4-FFF2-40B4-BE49-F238E27FC236}">
              <a16:creationId xmlns:a16="http://schemas.microsoft.com/office/drawing/2014/main" id="{D74D532A-E50C-4D66-9921-7789A6A8638E}"/>
            </a:ext>
          </a:extLst>
        </xdr:cNvPr>
        <xdr:cNvCxnSpPr/>
      </xdr:nvCxnSpPr>
      <xdr:spPr>
        <a:xfrm>
          <a:off x="19545300" y="1474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117929</xdr:rowOff>
    </xdr:from>
    <xdr:to>
      <xdr:col>98</xdr:col>
      <xdr:colOff>38100</xdr:colOff>
      <xdr:row>86</xdr:row>
      <xdr:rowOff>48079</xdr:rowOff>
    </xdr:to>
    <xdr:sp macro="" textlink="">
      <xdr:nvSpPr>
        <xdr:cNvPr id="828" name="楕円 827">
          <a:extLst>
            <a:ext uri="{FF2B5EF4-FFF2-40B4-BE49-F238E27FC236}">
              <a16:creationId xmlns:a16="http://schemas.microsoft.com/office/drawing/2014/main" id="{7C6C0C3E-328F-403D-801D-BA2A88FB8F8A}"/>
            </a:ext>
          </a:extLst>
        </xdr:cNvPr>
        <xdr:cNvSpPr/>
      </xdr:nvSpPr>
      <xdr:spPr>
        <a:xfrm>
          <a:off x="18605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168729</xdr:rowOff>
    </xdr:from>
    <xdr:to>
      <xdr:col>102</xdr:col>
      <xdr:colOff>114300</xdr:colOff>
      <xdr:row>85</xdr:row>
      <xdr:rowOff>170362</xdr:rowOff>
    </xdr:to>
    <xdr:cxnSp macro="">
      <xdr:nvCxnSpPr>
        <xdr:cNvPr id="829" name="直線コネクタ 828">
          <a:extLst>
            <a:ext uri="{FF2B5EF4-FFF2-40B4-BE49-F238E27FC236}">
              <a16:creationId xmlns:a16="http://schemas.microsoft.com/office/drawing/2014/main" id="{8C4BA278-77BD-433F-ADDC-93E9666E5DBD}"/>
            </a:ext>
          </a:extLst>
        </xdr:cNvPr>
        <xdr:cNvCxnSpPr/>
      </xdr:nvCxnSpPr>
      <xdr:spPr>
        <a:xfrm>
          <a:off x="18656300" y="147419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89959F22-E0C7-4B78-A50D-BFBD81DCCC96}"/>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F9325BF6-C5FD-4C42-A350-3AAB0718EEEA}"/>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0B57E53E-4AD7-4AC0-A661-2F613074FD4F}"/>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34293B54-EDAD-4CDF-B68B-E5D05A315EBB}"/>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834" name="n_1mainValue【消防施設】&#10;一人当たり面積">
          <a:extLst>
            <a:ext uri="{FF2B5EF4-FFF2-40B4-BE49-F238E27FC236}">
              <a16:creationId xmlns:a16="http://schemas.microsoft.com/office/drawing/2014/main" id="{E188A640-1C9E-4E20-A51C-863B252B84DD}"/>
            </a:ext>
          </a:extLst>
        </xdr:cNvPr>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40839</xdr:rowOff>
    </xdr:from>
    <xdr:ext cx="469744" cy="259045"/>
    <xdr:sp macro="" textlink="">
      <xdr:nvSpPr>
        <xdr:cNvPr id="835" name="n_2mainValue【消防施設】&#10;一人当たり面積">
          <a:extLst>
            <a:ext uri="{FF2B5EF4-FFF2-40B4-BE49-F238E27FC236}">
              <a16:creationId xmlns:a16="http://schemas.microsoft.com/office/drawing/2014/main" id="{24D0D271-2F0F-4284-A408-ABB38426F77C}"/>
            </a:ext>
          </a:extLst>
        </xdr:cNvPr>
        <xdr:cNvSpPr txBox="1"/>
      </xdr:nvSpPr>
      <xdr:spPr>
        <a:xfrm>
          <a:off x="20199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40839</xdr:rowOff>
    </xdr:from>
    <xdr:ext cx="469744" cy="259045"/>
    <xdr:sp macro="" textlink="">
      <xdr:nvSpPr>
        <xdr:cNvPr id="836" name="n_3mainValue【消防施設】&#10;一人当たり面積">
          <a:extLst>
            <a:ext uri="{FF2B5EF4-FFF2-40B4-BE49-F238E27FC236}">
              <a16:creationId xmlns:a16="http://schemas.microsoft.com/office/drawing/2014/main" id="{441F423E-626F-4EDB-BC37-CB54754863E5}"/>
            </a:ext>
          </a:extLst>
        </xdr:cNvPr>
        <xdr:cNvSpPr txBox="1"/>
      </xdr:nvSpPr>
      <xdr:spPr>
        <a:xfrm>
          <a:off x="19310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39206</xdr:rowOff>
    </xdr:from>
    <xdr:ext cx="469744" cy="259045"/>
    <xdr:sp macro="" textlink="">
      <xdr:nvSpPr>
        <xdr:cNvPr id="837" name="n_4mainValue【消防施設】&#10;一人当たり面積">
          <a:extLst>
            <a:ext uri="{FF2B5EF4-FFF2-40B4-BE49-F238E27FC236}">
              <a16:creationId xmlns:a16="http://schemas.microsoft.com/office/drawing/2014/main" id="{720BCDD7-5767-4F34-83CC-59E841C71022}"/>
            </a:ext>
          </a:extLst>
        </xdr:cNvPr>
        <xdr:cNvSpPr txBox="1"/>
      </xdr:nvSpPr>
      <xdr:spPr>
        <a:xfrm>
          <a:off x="18421427" y="1478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206B2BA-E8A8-4102-BE8C-AF2D9C479C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B36597C4-760E-452F-BC5E-9C78F0B2B6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4CB3E43-805F-4885-89FA-4C561042CA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129A6FE-76D2-4CD5-A149-6247394B70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E519D54-63DE-4C44-812C-F738C61956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F6A89B8B-A9EC-4CED-ADBB-CA40955C2D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7780127-417E-4E9A-80AA-A9A8885983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59B7EEFA-F7D0-4F62-B32D-731AB269E4D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C03FC0C7-7271-408A-9E6D-595E3C0FB7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939EBC69-36F1-49AB-80B3-6C44ABD2A6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A66B2F94-DD6D-4F1D-8297-55430401A3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FD31E3C8-D9F9-46FE-939C-F391D894A14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ABA480FA-B96E-4256-A889-3BBA9213471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B07BB77C-3980-43A7-A3AD-161CB4ECDCE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6CA38F6-8743-449B-969F-B09863FE04C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3D954C03-8A2C-4B4A-949E-98D5A39C9D8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4BE290B-9885-47D3-B410-D26F19B7CBB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12A3D9D5-6518-47EA-A9F9-58C593F836D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8C689ED2-565E-4785-8B89-69A4BFB22ED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86A5FE1B-ECEB-43D7-BCBB-1238D98604E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1C577B15-3CD4-4A2F-B820-F0B662189DE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E729EB15-A393-4A22-BD43-87EB6E395F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323861F6-95B1-488B-A10F-CED83D9E96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5989E91F-1858-40A9-BAE7-D70CAD25CCD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65747796-37AA-4665-AA51-FFE5BD368F7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6B2885A-D7F7-4D95-8832-9AC6DED029C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53B01818-550D-4D04-8121-AF2795DD759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95D3FDD4-D336-41D2-BC1F-D44BC603996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5CF195AA-4921-4D6A-88DA-18B9BEAD18FC}"/>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8B8EAB00-6C0E-4800-956F-47E2C186A0F8}"/>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6A050E4B-3141-48A3-A635-A2BC79E2A18C}"/>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8A72144C-542C-4288-83DF-A8095DA214C2}"/>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85B47446-0298-4801-9F9E-E0E23632CE8A}"/>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1A9ACA5E-2795-4288-8246-BC15884077F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F591195-61A1-4CE2-ACE3-AE620A5FBB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61F56E2-3ACE-4000-9ACC-77F67D90D7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A335661-A98B-475E-96BC-621F53D4CF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093DA03-6A85-4BAC-ABA3-1972FF1243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E01D8C3-1572-4EE3-8EC8-33211D07E1C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62230</xdr:rowOff>
    </xdr:from>
    <xdr:to>
      <xdr:col>85</xdr:col>
      <xdr:colOff>177800</xdr:colOff>
      <xdr:row>101</xdr:row>
      <xdr:rowOff>163830</xdr:rowOff>
    </xdr:to>
    <xdr:sp macro="" textlink="">
      <xdr:nvSpPr>
        <xdr:cNvPr id="877" name="楕円 876">
          <a:extLst>
            <a:ext uri="{FF2B5EF4-FFF2-40B4-BE49-F238E27FC236}">
              <a16:creationId xmlns:a16="http://schemas.microsoft.com/office/drawing/2014/main" id="{F2F14D3D-C100-45AA-9BEB-C948AF623CB3}"/>
            </a:ext>
          </a:extLst>
        </xdr:cNvPr>
        <xdr:cNvSpPr/>
      </xdr:nvSpPr>
      <xdr:spPr>
        <a:xfrm>
          <a:off x="16268700" y="173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85107</xdr:rowOff>
    </xdr:from>
    <xdr:ext cx="405111" cy="259045"/>
    <xdr:sp macro="" textlink="">
      <xdr:nvSpPr>
        <xdr:cNvPr id="878" name="【庁舎】&#10;有形固定資産減価償却率該当値テキスト">
          <a:extLst>
            <a:ext uri="{FF2B5EF4-FFF2-40B4-BE49-F238E27FC236}">
              <a16:creationId xmlns:a16="http://schemas.microsoft.com/office/drawing/2014/main" id="{2A2C5FE1-A5DB-42A3-ABCC-F2B4FD446462}"/>
            </a:ext>
          </a:extLst>
        </xdr:cNvPr>
        <xdr:cNvSpPr txBox="1"/>
      </xdr:nvSpPr>
      <xdr:spPr>
        <a:xfrm>
          <a:off x="16357600" y="1723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16511</xdr:rowOff>
    </xdr:from>
    <xdr:to>
      <xdr:col>81</xdr:col>
      <xdr:colOff>101600</xdr:colOff>
      <xdr:row>101</xdr:row>
      <xdr:rowOff>118111</xdr:rowOff>
    </xdr:to>
    <xdr:sp macro="" textlink="">
      <xdr:nvSpPr>
        <xdr:cNvPr id="879" name="楕円 878">
          <a:extLst>
            <a:ext uri="{FF2B5EF4-FFF2-40B4-BE49-F238E27FC236}">
              <a16:creationId xmlns:a16="http://schemas.microsoft.com/office/drawing/2014/main" id="{6F46BAEA-C5B0-4007-8FA0-AB0DEDABCEC7}"/>
            </a:ext>
          </a:extLst>
        </xdr:cNvPr>
        <xdr:cNvSpPr/>
      </xdr:nvSpPr>
      <xdr:spPr>
        <a:xfrm>
          <a:off x="15430500" y="17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67311</xdr:rowOff>
    </xdr:from>
    <xdr:to>
      <xdr:col>85</xdr:col>
      <xdr:colOff>127000</xdr:colOff>
      <xdr:row>101</xdr:row>
      <xdr:rowOff>113030</xdr:rowOff>
    </xdr:to>
    <xdr:cxnSp macro="">
      <xdr:nvCxnSpPr>
        <xdr:cNvPr id="880" name="直線コネクタ 879">
          <a:extLst>
            <a:ext uri="{FF2B5EF4-FFF2-40B4-BE49-F238E27FC236}">
              <a16:creationId xmlns:a16="http://schemas.microsoft.com/office/drawing/2014/main" id="{05BE980F-2D7B-4BE4-A7C2-8AD16FE35186}"/>
            </a:ext>
          </a:extLst>
        </xdr:cNvPr>
        <xdr:cNvCxnSpPr/>
      </xdr:nvCxnSpPr>
      <xdr:spPr>
        <a:xfrm>
          <a:off x="15481300" y="17383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142239</xdr:rowOff>
    </xdr:from>
    <xdr:to>
      <xdr:col>76</xdr:col>
      <xdr:colOff>165100</xdr:colOff>
      <xdr:row>101</xdr:row>
      <xdr:rowOff>72389</xdr:rowOff>
    </xdr:to>
    <xdr:sp macro="" textlink="">
      <xdr:nvSpPr>
        <xdr:cNvPr id="881" name="楕円 880">
          <a:extLst>
            <a:ext uri="{FF2B5EF4-FFF2-40B4-BE49-F238E27FC236}">
              <a16:creationId xmlns:a16="http://schemas.microsoft.com/office/drawing/2014/main" id="{7A9BE43F-88AC-4370-BD12-95B247F4C633}"/>
            </a:ext>
          </a:extLst>
        </xdr:cNvPr>
        <xdr:cNvSpPr/>
      </xdr:nvSpPr>
      <xdr:spPr>
        <a:xfrm>
          <a:off x="14541500" y="172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21589</xdr:rowOff>
    </xdr:from>
    <xdr:to>
      <xdr:col>81</xdr:col>
      <xdr:colOff>50800</xdr:colOff>
      <xdr:row>101</xdr:row>
      <xdr:rowOff>67311</xdr:rowOff>
    </xdr:to>
    <xdr:cxnSp macro="">
      <xdr:nvCxnSpPr>
        <xdr:cNvPr id="882" name="直線コネクタ 881">
          <a:extLst>
            <a:ext uri="{FF2B5EF4-FFF2-40B4-BE49-F238E27FC236}">
              <a16:creationId xmlns:a16="http://schemas.microsoft.com/office/drawing/2014/main" id="{E26A3474-17CD-48E8-BC21-588FCFEB97F2}"/>
            </a:ext>
          </a:extLst>
        </xdr:cNvPr>
        <xdr:cNvCxnSpPr/>
      </xdr:nvCxnSpPr>
      <xdr:spPr>
        <a:xfrm>
          <a:off x="14592300" y="17338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104139</xdr:rowOff>
    </xdr:from>
    <xdr:to>
      <xdr:col>72</xdr:col>
      <xdr:colOff>38100</xdr:colOff>
      <xdr:row>101</xdr:row>
      <xdr:rowOff>34289</xdr:rowOff>
    </xdr:to>
    <xdr:sp macro="" textlink="">
      <xdr:nvSpPr>
        <xdr:cNvPr id="883" name="楕円 882">
          <a:extLst>
            <a:ext uri="{FF2B5EF4-FFF2-40B4-BE49-F238E27FC236}">
              <a16:creationId xmlns:a16="http://schemas.microsoft.com/office/drawing/2014/main" id="{1E5F29AF-9A43-4BE6-A975-393458C04D04}"/>
            </a:ext>
          </a:extLst>
        </xdr:cNvPr>
        <xdr:cNvSpPr/>
      </xdr:nvSpPr>
      <xdr:spPr>
        <a:xfrm>
          <a:off x="13652500" y="172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154939</xdr:rowOff>
    </xdr:from>
    <xdr:to>
      <xdr:col>76</xdr:col>
      <xdr:colOff>114300</xdr:colOff>
      <xdr:row>101</xdr:row>
      <xdr:rowOff>21589</xdr:rowOff>
    </xdr:to>
    <xdr:cxnSp macro="">
      <xdr:nvCxnSpPr>
        <xdr:cNvPr id="884" name="直線コネクタ 883">
          <a:extLst>
            <a:ext uri="{FF2B5EF4-FFF2-40B4-BE49-F238E27FC236}">
              <a16:creationId xmlns:a16="http://schemas.microsoft.com/office/drawing/2014/main" id="{182FBE4F-7BEC-4551-825D-2BD51577CD2B}"/>
            </a:ext>
          </a:extLst>
        </xdr:cNvPr>
        <xdr:cNvCxnSpPr/>
      </xdr:nvCxnSpPr>
      <xdr:spPr>
        <a:xfrm>
          <a:off x="13703300" y="17299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87630</xdr:rowOff>
    </xdr:from>
    <xdr:to>
      <xdr:col>67</xdr:col>
      <xdr:colOff>101600</xdr:colOff>
      <xdr:row>101</xdr:row>
      <xdr:rowOff>17780</xdr:rowOff>
    </xdr:to>
    <xdr:sp macro="" textlink="">
      <xdr:nvSpPr>
        <xdr:cNvPr id="885" name="楕円 884">
          <a:extLst>
            <a:ext uri="{FF2B5EF4-FFF2-40B4-BE49-F238E27FC236}">
              <a16:creationId xmlns:a16="http://schemas.microsoft.com/office/drawing/2014/main" id="{EF295BCB-37E4-46B4-8FB6-1990DDCA78BC}"/>
            </a:ext>
          </a:extLst>
        </xdr:cNvPr>
        <xdr:cNvSpPr/>
      </xdr:nvSpPr>
      <xdr:spPr>
        <a:xfrm>
          <a:off x="12763500" y="172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138430</xdr:rowOff>
    </xdr:from>
    <xdr:to>
      <xdr:col>71</xdr:col>
      <xdr:colOff>177800</xdr:colOff>
      <xdr:row>100</xdr:row>
      <xdr:rowOff>154939</xdr:rowOff>
    </xdr:to>
    <xdr:cxnSp macro="">
      <xdr:nvCxnSpPr>
        <xdr:cNvPr id="886" name="直線コネクタ 885">
          <a:extLst>
            <a:ext uri="{FF2B5EF4-FFF2-40B4-BE49-F238E27FC236}">
              <a16:creationId xmlns:a16="http://schemas.microsoft.com/office/drawing/2014/main" id="{C4284AD3-B1CF-4048-947D-609A536227BD}"/>
            </a:ext>
          </a:extLst>
        </xdr:cNvPr>
        <xdr:cNvCxnSpPr/>
      </xdr:nvCxnSpPr>
      <xdr:spPr>
        <a:xfrm>
          <a:off x="12814300" y="1728343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BD892D2F-C9A4-4CD8-ACC9-A5793EC3123D}"/>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B5C7A40E-32FC-40EC-BF2E-21C7FEBB4831}"/>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48C2872B-069F-4F88-A34A-234555518BC9}"/>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5EB51E42-98A7-45D8-8DA8-6ACA9DB034D1}"/>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134638</xdr:rowOff>
    </xdr:from>
    <xdr:ext cx="405111" cy="259045"/>
    <xdr:sp macro="" textlink="">
      <xdr:nvSpPr>
        <xdr:cNvPr id="891" name="n_1mainValue【庁舎】&#10;有形固定資産減価償却率">
          <a:extLst>
            <a:ext uri="{FF2B5EF4-FFF2-40B4-BE49-F238E27FC236}">
              <a16:creationId xmlns:a16="http://schemas.microsoft.com/office/drawing/2014/main" id="{F7F71C84-3A40-4925-AB25-E509F78A0A49}"/>
            </a:ext>
          </a:extLst>
        </xdr:cNvPr>
        <xdr:cNvSpPr txBox="1"/>
      </xdr:nvSpPr>
      <xdr:spPr>
        <a:xfrm>
          <a:off x="15266044" y="1710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88916</xdr:rowOff>
    </xdr:from>
    <xdr:ext cx="405111" cy="259045"/>
    <xdr:sp macro="" textlink="">
      <xdr:nvSpPr>
        <xdr:cNvPr id="892" name="n_2mainValue【庁舎】&#10;有形固定資産減価償却率">
          <a:extLst>
            <a:ext uri="{FF2B5EF4-FFF2-40B4-BE49-F238E27FC236}">
              <a16:creationId xmlns:a16="http://schemas.microsoft.com/office/drawing/2014/main" id="{0D1D044D-8105-49D7-AA01-289926E907F1}"/>
            </a:ext>
          </a:extLst>
        </xdr:cNvPr>
        <xdr:cNvSpPr txBox="1"/>
      </xdr:nvSpPr>
      <xdr:spPr>
        <a:xfrm>
          <a:off x="14389744" y="1706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50816</xdr:rowOff>
    </xdr:from>
    <xdr:ext cx="405111" cy="259045"/>
    <xdr:sp macro="" textlink="">
      <xdr:nvSpPr>
        <xdr:cNvPr id="893" name="n_3mainValue【庁舎】&#10;有形固定資産減価償却率">
          <a:extLst>
            <a:ext uri="{FF2B5EF4-FFF2-40B4-BE49-F238E27FC236}">
              <a16:creationId xmlns:a16="http://schemas.microsoft.com/office/drawing/2014/main" id="{5C2F1D03-A356-4808-BD58-F91333367FE0}"/>
            </a:ext>
          </a:extLst>
        </xdr:cNvPr>
        <xdr:cNvSpPr txBox="1"/>
      </xdr:nvSpPr>
      <xdr:spPr>
        <a:xfrm>
          <a:off x="13500744" y="17024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34307</xdr:rowOff>
    </xdr:from>
    <xdr:ext cx="405111" cy="259045"/>
    <xdr:sp macro="" textlink="">
      <xdr:nvSpPr>
        <xdr:cNvPr id="894" name="n_4mainValue【庁舎】&#10;有形固定資産減価償却率">
          <a:extLst>
            <a:ext uri="{FF2B5EF4-FFF2-40B4-BE49-F238E27FC236}">
              <a16:creationId xmlns:a16="http://schemas.microsoft.com/office/drawing/2014/main" id="{B8E1C288-F818-40C5-9812-CED118796F45}"/>
            </a:ext>
          </a:extLst>
        </xdr:cNvPr>
        <xdr:cNvSpPr txBox="1"/>
      </xdr:nvSpPr>
      <xdr:spPr>
        <a:xfrm>
          <a:off x="12611744"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8E6887F8-CCFD-4162-BB26-36C25CEE4DA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97A5EF03-EF36-4ECF-A532-56823009DD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52792A62-78C2-4EC7-8107-6FCABE0247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8F50A02B-07DA-41A2-87FB-E2D9B35158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FDFACDC2-145E-47EF-884F-57E19E5C68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AF1691C4-845A-4626-97BD-0D5815EF0A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DBE8A5E7-D434-412B-A776-9E88E3403B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FE0C056C-5294-47C3-964A-6D26CAA220E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8913428F-A17A-4DA2-B2A8-C1141AF222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F79A26DB-4C5D-40FF-812B-135F9D1D3F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72E8B969-D838-40D7-AEE2-70426E41915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C94217FB-8339-4C05-A4EA-5AD9DB8D624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720DF400-C0EE-4BAF-993B-4BEF210B976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C311D0EB-8FFD-46C5-B92F-D1F7A920059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8BB3A431-D8AA-4A28-AA41-562D6A1CD42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B5037E9D-C1E4-4C72-8AD2-11ED5AA6B31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5E138E0F-E881-4EC5-B88D-3DADAF244B8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B28DA50A-D4F9-4F5E-9DA7-FFF31C6BF49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B9C41A80-010E-4842-9064-DE2F128EFA6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C266554B-B088-4EFD-8F5A-B6CB4F304B5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DCEB8DF5-3666-4B95-9A7F-F1A016B797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67FBD74B-6F74-4F7C-8233-4265013382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5E3AC449-1FB0-47A6-842C-0719F746D33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2EEF8D1B-C3C0-4006-B3C7-544DC1C67903}"/>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D76A21C4-CE05-4356-9548-740F2A799264}"/>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4DB0C576-6AA9-4865-84DF-300D9111749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E2FB3FE3-0C70-4618-A9B3-C858EA3C2604}"/>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9F1E4A1E-C525-4D57-A00D-3951828C9801}"/>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A10E5B93-9A41-4C7A-97D4-385665A60219}"/>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E4D0627-DD70-402F-B1B5-CA36A27E841A}"/>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6F88FB2E-CF57-4F53-8F7B-F0112DEB55DB}"/>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EC7A8370-377E-493C-B7A8-CE97D752E125}"/>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EFE91102-B757-4132-BD39-BD766C4F6637}"/>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2A539EEE-08BD-4F34-AD8C-7378AEE41706}"/>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278C044-B532-4CF0-97BF-02C31E969B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BB252E4-CE20-4D99-A129-72E09517AD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1C95FFD-9A7C-4E82-84D3-6251A560E4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243F45E-039F-45DE-8981-4B83EF1299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D0C248E-7BAA-4813-AEEB-00C2EC3AB9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64770</xdr:rowOff>
    </xdr:from>
    <xdr:to>
      <xdr:col>116</xdr:col>
      <xdr:colOff>114300</xdr:colOff>
      <xdr:row>106</xdr:row>
      <xdr:rowOff>166370</xdr:rowOff>
    </xdr:to>
    <xdr:sp macro="" textlink="">
      <xdr:nvSpPr>
        <xdr:cNvPr id="934" name="楕円 933">
          <a:extLst>
            <a:ext uri="{FF2B5EF4-FFF2-40B4-BE49-F238E27FC236}">
              <a16:creationId xmlns:a16="http://schemas.microsoft.com/office/drawing/2014/main" id="{905FB458-79E4-48A2-8069-F5DC9FB5298D}"/>
            </a:ext>
          </a:extLst>
        </xdr:cNvPr>
        <xdr:cNvSpPr/>
      </xdr:nvSpPr>
      <xdr:spPr>
        <a:xfrm>
          <a:off x="22110700" y="182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43197</xdr:rowOff>
    </xdr:from>
    <xdr:ext cx="469744" cy="259045"/>
    <xdr:sp macro="" textlink="">
      <xdr:nvSpPr>
        <xdr:cNvPr id="935" name="【庁舎】&#10;一人当たり面積該当値テキスト">
          <a:extLst>
            <a:ext uri="{FF2B5EF4-FFF2-40B4-BE49-F238E27FC236}">
              <a16:creationId xmlns:a16="http://schemas.microsoft.com/office/drawing/2014/main" id="{CF57DEF6-6155-46D1-842F-4C0944C4E8F6}"/>
            </a:ext>
          </a:extLst>
        </xdr:cNvPr>
        <xdr:cNvSpPr txBox="1"/>
      </xdr:nvSpPr>
      <xdr:spPr>
        <a:xfrm>
          <a:off x="22199600"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68580</xdr:rowOff>
    </xdr:from>
    <xdr:to>
      <xdr:col>112</xdr:col>
      <xdr:colOff>38100</xdr:colOff>
      <xdr:row>106</xdr:row>
      <xdr:rowOff>170180</xdr:rowOff>
    </xdr:to>
    <xdr:sp macro="" textlink="">
      <xdr:nvSpPr>
        <xdr:cNvPr id="936" name="楕円 935">
          <a:extLst>
            <a:ext uri="{FF2B5EF4-FFF2-40B4-BE49-F238E27FC236}">
              <a16:creationId xmlns:a16="http://schemas.microsoft.com/office/drawing/2014/main" id="{47FBCEF1-66C0-4AD3-9AF7-0560255AAA22}"/>
            </a:ext>
          </a:extLst>
        </xdr:cNvPr>
        <xdr:cNvSpPr/>
      </xdr:nvSpPr>
      <xdr:spPr>
        <a:xfrm>
          <a:off x="21272500" y="182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115570</xdr:rowOff>
    </xdr:from>
    <xdr:to>
      <xdr:col>116</xdr:col>
      <xdr:colOff>63500</xdr:colOff>
      <xdr:row>106</xdr:row>
      <xdr:rowOff>119380</xdr:rowOff>
    </xdr:to>
    <xdr:cxnSp macro="">
      <xdr:nvCxnSpPr>
        <xdr:cNvPr id="937" name="直線コネクタ 936">
          <a:extLst>
            <a:ext uri="{FF2B5EF4-FFF2-40B4-BE49-F238E27FC236}">
              <a16:creationId xmlns:a16="http://schemas.microsoft.com/office/drawing/2014/main" id="{02E8DD93-36DC-4B1F-B0E4-D07EE98858F1}"/>
            </a:ext>
          </a:extLst>
        </xdr:cNvPr>
        <xdr:cNvCxnSpPr/>
      </xdr:nvCxnSpPr>
      <xdr:spPr>
        <a:xfrm flipV="1">
          <a:off x="21323300" y="18289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73661</xdr:rowOff>
    </xdr:from>
    <xdr:to>
      <xdr:col>107</xdr:col>
      <xdr:colOff>101600</xdr:colOff>
      <xdr:row>107</xdr:row>
      <xdr:rowOff>3811</xdr:rowOff>
    </xdr:to>
    <xdr:sp macro="" textlink="">
      <xdr:nvSpPr>
        <xdr:cNvPr id="938" name="楕円 937">
          <a:extLst>
            <a:ext uri="{FF2B5EF4-FFF2-40B4-BE49-F238E27FC236}">
              <a16:creationId xmlns:a16="http://schemas.microsoft.com/office/drawing/2014/main" id="{A5054236-7805-4133-929A-619C4D013961}"/>
            </a:ext>
          </a:extLst>
        </xdr:cNvPr>
        <xdr:cNvSpPr/>
      </xdr:nvSpPr>
      <xdr:spPr>
        <a:xfrm>
          <a:off x="20383500" y="182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119380</xdr:rowOff>
    </xdr:from>
    <xdr:to>
      <xdr:col>111</xdr:col>
      <xdr:colOff>177800</xdr:colOff>
      <xdr:row>106</xdr:row>
      <xdr:rowOff>124461</xdr:rowOff>
    </xdr:to>
    <xdr:cxnSp macro="">
      <xdr:nvCxnSpPr>
        <xdr:cNvPr id="939" name="直線コネクタ 938">
          <a:extLst>
            <a:ext uri="{FF2B5EF4-FFF2-40B4-BE49-F238E27FC236}">
              <a16:creationId xmlns:a16="http://schemas.microsoft.com/office/drawing/2014/main" id="{BECFEE29-7C99-4AA0-B00A-5355BF1B4F39}"/>
            </a:ext>
          </a:extLst>
        </xdr:cNvPr>
        <xdr:cNvCxnSpPr/>
      </xdr:nvCxnSpPr>
      <xdr:spPr>
        <a:xfrm flipV="1">
          <a:off x="20434300" y="182930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40" name="楕円 939">
          <a:extLst>
            <a:ext uri="{FF2B5EF4-FFF2-40B4-BE49-F238E27FC236}">
              <a16:creationId xmlns:a16="http://schemas.microsoft.com/office/drawing/2014/main" id="{117ED7A3-0AFF-4A97-B557-13F794DD3550}"/>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124461</xdr:rowOff>
    </xdr:from>
    <xdr:to>
      <xdr:col>107</xdr:col>
      <xdr:colOff>50800</xdr:colOff>
      <xdr:row>106</xdr:row>
      <xdr:rowOff>129539</xdr:rowOff>
    </xdr:to>
    <xdr:cxnSp macro="">
      <xdr:nvCxnSpPr>
        <xdr:cNvPr id="941" name="直線コネクタ 940">
          <a:extLst>
            <a:ext uri="{FF2B5EF4-FFF2-40B4-BE49-F238E27FC236}">
              <a16:creationId xmlns:a16="http://schemas.microsoft.com/office/drawing/2014/main" id="{A04A174C-82D2-4464-BA2E-A00E509EA0D4}"/>
            </a:ext>
          </a:extLst>
        </xdr:cNvPr>
        <xdr:cNvCxnSpPr/>
      </xdr:nvCxnSpPr>
      <xdr:spPr>
        <a:xfrm flipV="1">
          <a:off x="19545300" y="182981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26670</xdr:rowOff>
    </xdr:from>
    <xdr:to>
      <xdr:col>98</xdr:col>
      <xdr:colOff>38100</xdr:colOff>
      <xdr:row>106</xdr:row>
      <xdr:rowOff>128270</xdr:rowOff>
    </xdr:to>
    <xdr:sp macro="" textlink="">
      <xdr:nvSpPr>
        <xdr:cNvPr id="942" name="楕円 941">
          <a:extLst>
            <a:ext uri="{FF2B5EF4-FFF2-40B4-BE49-F238E27FC236}">
              <a16:creationId xmlns:a16="http://schemas.microsoft.com/office/drawing/2014/main" id="{1786B55A-9C69-4AEB-A9C5-37287AC9A185}"/>
            </a:ext>
          </a:extLst>
        </xdr:cNvPr>
        <xdr:cNvSpPr/>
      </xdr:nvSpPr>
      <xdr:spPr>
        <a:xfrm>
          <a:off x="18605500" y="18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77470</xdr:rowOff>
    </xdr:from>
    <xdr:to>
      <xdr:col>102</xdr:col>
      <xdr:colOff>114300</xdr:colOff>
      <xdr:row>106</xdr:row>
      <xdr:rowOff>129539</xdr:rowOff>
    </xdr:to>
    <xdr:cxnSp macro="">
      <xdr:nvCxnSpPr>
        <xdr:cNvPr id="943" name="直線コネクタ 942">
          <a:extLst>
            <a:ext uri="{FF2B5EF4-FFF2-40B4-BE49-F238E27FC236}">
              <a16:creationId xmlns:a16="http://schemas.microsoft.com/office/drawing/2014/main" id="{8400A17F-EEAF-44C8-80A6-C45952FA481D}"/>
            </a:ext>
          </a:extLst>
        </xdr:cNvPr>
        <xdr:cNvCxnSpPr/>
      </xdr:nvCxnSpPr>
      <xdr:spPr>
        <a:xfrm>
          <a:off x="18656300" y="18251170"/>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60A338E7-7247-4251-A5D1-B4682212AB48}"/>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3D67995F-3FCA-4CF1-BCA3-AC2DFE62FE2C}"/>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148D4EB5-E809-4E94-AE9B-CF002CE81DD3}"/>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a:extLst>
            <a:ext uri="{FF2B5EF4-FFF2-40B4-BE49-F238E27FC236}">
              <a16:creationId xmlns:a16="http://schemas.microsoft.com/office/drawing/2014/main" id="{28680A7B-A13B-4FE8-A070-48BA5BA5FF94}"/>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161307</xdr:rowOff>
    </xdr:from>
    <xdr:ext cx="469744" cy="259045"/>
    <xdr:sp macro="" textlink="">
      <xdr:nvSpPr>
        <xdr:cNvPr id="948" name="n_1mainValue【庁舎】&#10;一人当たり面積">
          <a:extLst>
            <a:ext uri="{FF2B5EF4-FFF2-40B4-BE49-F238E27FC236}">
              <a16:creationId xmlns:a16="http://schemas.microsoft.com/office/drawing/2014/main" id="{0324173C-674A-4368-96E2-E00637F8BD51}"/>
            </a:ext>
          </a:extLst>
        </xdr:cNvPr>
        <xdr:cNvSpPr txBox="1"/>
      </xdr:nvSpPr>
      <xdr:spPr>
        <a:xfrm>
          <a:off x="21075727" y="183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166388</xdr:rowOff>
    </xdr:from>
    <xdr:ext cx="469744" cy="259045"/>
    <xdr:sp macro="" textlink="">
      <xdr:nvSpPr>
        <xdr:cNvPr id="949" name="n_2mainValue【庁舎】&#10;一人当たり面積">
          <a:extLst>
            <a:ext uri="{FF2B5EF4-FFF2-40B4-BE49-F238E27FC236}">
              <a16:creationId xmlns:a16="http://schemas.microsoft.com/office/drawing/2014/main" id="{093DE0BE-6991-496D-9B93-345E22963EC2}"/>
            </a:ext>
          </a:extLst>
        </xdr:cNvPr>
        <xdr:cNvSpPr txBox="1"/>
      </xdr:nvSpPr>
      <xdr:spPr>
        <a:xfrm>
          <a:off x="20199427" y="183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50" name="n_3mainValue【庁舎】&#10;一人当たり面積">
          <a:extLst>
            <a:ext uri="{FF2B5EF4-FFF2-40B4-BE49-F238E27FC236}">
              <a16:creationId xmlns:a16="http://schemas.microsoft.com/office/drawing/2014/main" id="{3F74B173-2205-4009-BCD6-C6B992DE062D}"/>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119397</xdr:rowOff>
    </xdr:from>
    <xdr:ext cx="469744" cy="259045"/>
    <xdr:sp macro="" textlink="">
      <xdr:nvSpPr>
        <xdr:cNvPr id="951" name="n_4mainValue【庁舎】&#10;一人当たり面積">
          <a:extLst>
            <a:ext uri="{FF2B5EF4-FFF2-40B4-BE49-F238E27FC236}">
              <a16:creationId xmlns:a16="http://schemas.microsoft.com/office/drawing/2014/main" id="{A26E7E6B-4E1E-4289-ABA7-1CC979361545}"/>
            </a:ext>
          </a:extLst>
        </xdr:cNvPr>
        <xdr:cNvSpPr txBox="1"/>
      </xdr:nvSpPr>
      <xdr:spPr>
        <a:xfrm>
          <a:off x="18421427" y="1829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3D4A7AFE-40C5-4E9A-9405-47AD9D25E30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C1F34CDD-8A62-4B8A-8D53-DEDBB54F6B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2B4FD-DAE3-4D7F-B5F3-C11EC2CDAC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一般廃棄物処理施設の数値が類似団体平均より大きく低下しているのは、平成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年度、新たにし尿処理施設を建設したことによるものである。</a:t>
          </a:r>
        </a:p>
        <a:p>
          <a:r>
            <a:rPr kumimoji="1" lang="ja-JP" altLang="en-US" sz="1300">
              <a:latin typeface="ＭＳ Ｐゴシック" panose="020B0600070205080204" pitchFamily="50" charset="-128"/>
              <a:ea typeface="ＭＳ Ｐゴシック" panose="020B0600070205080204" pitchFamily="50" charset="-128"/>
            </a:rPr>
            <a:t>市民会館の数値が高いのは、資産額の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割以上を占める大型市民会館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施設の内、昭和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年に建造した１施設の減価償却が終了し、もう</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施設も約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割が終了しているためである。</a:t>
          </a:r>
        </a:p>
        <a:p>
          <a:r>
            <a:rPr kumimoji="1" lang="ja-JP" altLang="en-US" sz="1300">
              <a:latin typeface="ＭＳ Ｐゴシック" panose="020B0600070205080204" pitchFamily="50" charset="-128"/>
              <a:ea typeface="ＭＳ Ｐゴシック" panose="020B0600070205080204" pitchFamily="50" charset="-128"/>
            </a:rPr>
            <a:t>庁舎については、類似団体内平均を大きく下回っているが、平成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年度から令和元年度で新庁舎を建設しているため、減価償却率が低下したものである。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また、体育館・プールの数値が令和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年度は減となっているのは、新たな温水プールの建設が開始され、減価償却率が低下したｌことによるもので、今後も減少が見込まれる。</a:t>
          </a:r>
        </a:p>
        <a:p>
          <a:r>
            <a:rPr kumimoji="1" lang="ja-JP" altLang="en-US" sz="1300">
              <a:latin typeface="ＭＳ Ｐゴシック" panose="020B0600070205080204" pitchFamily="50" charset="-128"/>
              <a:ea typeface="ＭＳ Ｐゴシック" panose="020B0600070205080204" pitchFamily="50" charset="-128"/>
            </a:rPr>
            <a:t>全体的に見て、一人当たりの面積が類似団体内平均よりも低いのは、効率的な施設運営ができていると捉えられる反面、住民に対する行政サービスの低下を招く怖れがあるため、この点に留意して資産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42,641
41,991
82.96
26,542,971
25,908,648
453,181
12,120,600
22,113,421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本市の指数は、前年度から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ポイント低下した。また、全国平均よりも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ポイント低く、長崎県平均よりも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年度単年度の財政力指数は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で、前年度と同水準となっている。その要因は、分子の基準財政収入額が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交付金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の増により増加し、分母の基準財政需要額も公債費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や包括算定経費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の増により増加となり、分母分子ともに増加したためである。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今後も徴税体制の強化などによる歳入の確保と、事務事業の見直しなどの歳出削減に努める。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本市の比率は前年度より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ポイント上昇しており、全国平均より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ポイント、長崎県平均より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ポイント、類似団体内平均より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ポイント高い水準にある。他自治体よりも比率が高い要因として、公債費の増加や障害者自立支援給付費などの扶助費が高いことがあげられる。　また悪化した要因としては、地方税や普通交付税など分母の経常一般財源が増加したものの、分子の公債費や繰出金など経常経費充当一般財源の増加率が分母を上回ったことが要因としてあげられる。</a:t>
          </a: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今後、交付税総額の減少など一般財源確保に課題が残る中、扶助費や公債費の増加が想定され、行財政改革を引き続き推進し、経常経費のさらなる削減に努める。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61</xdr:row>
      <xdr:rowOff>9072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5373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4717</xdr:rowOff>
    </xdr:from>
    <xdr:to>
      <xdr:col>19</xdr:col>
      <xdr:colOff>133350</xdr:colOff>
      <xdr:row>60</xdr:row>
      <xdr:rowOff>166733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9171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4717</xdr:rowOff>
    </xdr:from>
    <xdr:to>
      <xdr:col>15</xdr:col>
      <xdr:colOff>82550</xdr:colOff>
      <xdr:row>60</xdr:row>
      <xdr:rowOff>80554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9171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192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129722</xdr:rowOff>
    </xdr:from>
    <xdr:to>
      <xdr:col>23</xdr:col>
      <xdr:colOff>184150</xdr:colOff>
      <xdr:row>61</xdr:row>
      <xdr:rowOff>59872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101799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115933</xdr:rowOff>
    </xdr:from>
    <xdr:to>
      <xdr:col>19</xdr:col>
      <xdr:colOff>184150</xdr:colOff>
      <xdr:row>61</xdr:row>
      <xdr:rowOff>46083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30860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125367</xdr:rowOff>
    </xdr:from>
    <xdr:to>
      <xdr:col>15</xdr:col>
      <xdr:colOff>133350</xdr:colOff>
      <xdr:row>60</xdr:row>
      <xdr:rowOff>55517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40294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152944</xdr:rowOff>
    </xdr:from>
    <xdr:to>
      <xdr:col>7</xdr:col>
      <xdr:colOff>31750</xdr:colOff>
      <xdr:row>60</xdr:row>
      <xdr:rowOff>83094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93271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本市の決算額は、全国や長崎県平均、類似団体内平均よりも低い決算額となっており、類似団体内順位も上位にある。</a:t>
          </a:r>
        </a:p>
        <a:p>
          <a:r>
            <a:rPr kumimoji="1" lang="ja-JP" altLang="en-US" sz="1300">
              <a:latin typeface="ＭＳ Ｐゴシック" panose="020B0600070205080204" pitchFamily="50" charset="-128"/>
              <a:ea typeface="ＭＳ Ｐゴシック" panose="020B0600070205080204" pitchFamily="50" charset="-128"/>
            </a:rPr>
            <a:t>　主な要因としては、廃棄物処理業務や救急・消防業務などを一部事務組合で処理していることが挙げられる。前年度と比較して増額となったのは、ふるさとしまばら寄附金事業や、会計年度任用職員報酬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今後も効率的な財政運営を行うため、事務事業の見直しを行いながら、経費の削減に努める。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107756</xdr:rowOff>
    </xdr:from>
    <xdr:to>
      <xdr:col>23</xdr:col>
      <xdr:colOff>133350</xdr:colOff>
      <xdr:row>81</xdr:row>
      <xdr:rowOff>108469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5206"/>
          <a:ext cx="8382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105625</xdr:rowOff>
    </xdr:from>
    <xdr:to>
      <xdr:col>19</xdr:col>
      <xdr:colOff>133350</xdr:colOff>
      <xdr:row>81</xdr:row>
      <xdr:rowOff>107756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3075"/>
          <a:ext cx="8890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93365</xdr:rowOff>
    </xdr:from>
    <xdr:to>
      <xdr:col>15</xdr:col>
      <xdr:colOff>82550</xdr:colOff>
      <xdr:row>81</xdr:row>
      <xdr:rowOff>105625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80815"/>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83105</xdr:rowOff>
    </xdr:from>
    <xdr:to>
      <xdr:col>11</xdr:col>
      <xdr:colOff>31750</xdr:colOff>
      <xdr:row>81</xdr:row>
      <xdr:rowOff>93365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70555"/>
          <a:ext cx="8890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57669</xdr:rowOff>
    </xdr:from>
    <xdr:to>
      <xdr:col>23</xdr:col>
      <xdr:colOff>184150</xdr:colOff>
      <xdr:row>81</xdr:row>
      <xdr:rowOff>159269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150396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56956</xdr:rowOff>
    </xdr:from>
    <xdr:to>
      <xdr:col>19</xdr:col>
      <xdr:colOff>184150</xdr:colOff>
      <xdr:row>81</xdr:row>
      <xdr:rowOff>158556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168733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54825</xdr:rowOff>
    </xdr:from>
    <xdr:to>
      <xdr:col>15</xdr:col>
      <xdr:colOff>133350</xdr:colOff>
      <xdr:row>81</xdr:row>
      <xdr:rowOff>156425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166602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42565</xdr:rowOff>
    </xdr:from>
    <xdr:to>
      <xdr:col>11</xdr:col>
      <xdr:colOff>82550</xdr:colOff>
      <xdr:row>81</xdr:row>
      <xdr:rowOff>144165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154342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98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32305</xdr:rowOff>
    </xdr:from>
    <xdr:to>
      <xdr:col>7</xdr:col>
      <xdr:colOff>31750</xdr:colOff>
      <xdr:row>81</xdr:row>
      <xdr:rowOff>133905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144082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年度のラスパイレス指数は、職員構成の変動により前年度よりも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ポイント増加し、県内</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市の中では中位の状況にある。</a:t>
          </a:r>
        </a:p>
        <a:p>
          <a:r>
            <a:rPr kumimoji="1" lang="ja-JP" altLang="en-US" sz="1300">
              <a:latin typeface="ＭＳ Ｐゴシック" panose="020B0600070205080204" pitchFamily="50" charset="-128"/>
              <a:ea typeface="ＭＳ Ｐゴシック" panose="020B0600070205080204" pitchFamily="50" charset="-128"/>
            </a:rPr>
            <a:t>本市の指数が低くなっている要因としては、資格基準での昇格年数が国と異なることが主なものである。</a:t>
          </a:r>
        </a:p>
        <a:p>
          <a:r>
            <a:rPr kumimoji="1" lang="ja-JP" altLang="en-US" sz="1300">
              <a:latin typeface="ＭＳ Ｐゴシック" panose="020B0600070205080204" pitchFamily="50" charset="-128"/>
              <a:ea typeface="ＭＳ Ｐゴシック" panose="020B0600070205080204" pitchFamily="50" charset="-128"/>
            </a:rPr>
            <a:t>今後も引き続き、給与の適正化を図る。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6586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47978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5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本市の人口千人当たり職員数は、全国平均及び県平均を下回り、類似団体平均との比較では▲</a:t>
          </a:r>
          <a:r>
            <a:rPr kumimoji="1" lang="en-US" altLang="ja-JP" sz="1200">
              <a:latin typeface="ＭＳ Ｐゴシック" panose="020B0600070205080204" pitchFamily="50" charset="-128"/>
              <a:ea typeface="ＭＳ Ｐゴシック" panose="020B0600070205080204" pitchFamily="50" charset="-128"/>
            </a:rPr>
            <a:t>3.57</a:t>
          </a:r>
          <a:r>
            <a:rPr kumimoji="1" lang="ja-JP" altLang="en-US" sz="1200">
              <a:latin typeface="ＭＳ Ｐゴシック" panose="020B0600070205080204" pitchFamily="50" charset="-128"/>
              <a:ea typeface="ＭＳ Ｐゴシック" panose="020B0600070205080204" pitchFamily="50" charset="-128"/>
            </a:rPr>
            <a:t>人と大きく下回っている状況である。</a:t>
          </a:r>
        </a:p>
        <a:p>
          <a:r>
            <a:rPr kumimoji="1" lang="ja-JP" altLang="en-US" sz="1200">
              <a:latin typeface="ＭＳ Ｐゴシック" panose="020B0600070205080204" pitchFamily="50" charset="-128"/>
              <a:ea typeface="ＭＳ Ｐゴシック" panose="020B0600070205080204" pitchFamily="50" charset="-128"/>
            </a:rPr>
            <a:t>職員定数は、合併時に</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人を削減し、職員数についても第４次行政改革大綱に基づく適正化により、平成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年から令和３年までに</a:t>
          </a:r>
          <a:r>
            <a:rPr kumimoji="1" lang="en-US" altLang="ja-JP" sz="1200">
              <a:latin typeface="ＭＳ Ｐゴシック" panose="020B0600070205080204" pitchFamily="50" charset="-128"/>
              <a:ea typeface="ＭＳ Ｐゴシック" panose="020B0600070205080204" pitchFamily="50" charset="-128"/>
            </a:rPr>
            <a:t>81</a:t>
          </a:r>
          <a:r>
            <a:rPr kumimoji="1" lang="ja-JP" altLang="en-US" sz="1200">
              <a:latin typeface="ＭＳ Ｐゴシック" panose="020B0600070205080204" pitchFamily="50" charset="-128"/>
              <a:ea typeface="ＭＳ Ｐゴシック" panose="020B0600070205080204" pitchFamily="50" charset="-128"/>
            </a:rPr>
            <a:t>人の削減を達成した。</a:t>
          </a:r>
        </a:p>
        <a:p>
          <a:r>
            <a:rPr kumimoji="1" lang="ja-JP" altLang="en-US" sz="1200">
              <a:latin typeface="ＭＳ Ｐゴシック" panose="020B0600070205080204" pitchFamily="50" charset="-128"/>
              <a:ea typeface="ＭＳ Ｐゴシック" panose="020B0600070205080204" pitchFamily="50" charset="-128"/>
            </a:rPr>
            <a:t>今後は第５次行政改革大綱に基づき、業務の民間委託や効率化を図る一方で、新たな行政課題や重点的な取り組みが必要な分野には大胆に人員配置を行い、平成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日現在の職員数を基準に適正な定員管理に努めていく。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54483</xdr:rowOff>
    </xdr:from>
    <xdr:to>
      <xdr:col>81</xdr:col>
      <xdr:colOff>44450</xdr:colOff>
      <xdr:row>59</xdr:row>
      <xdr:rowOff>59309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7003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47244</xdr:rowOff>
    </xdr:from>
    <xdr:to>
      <xdr:col>77</xdr:col>
      <xdr:colOff>44450</xdr:colOff>
      <xdr:row>59</xdr:row>
      <xdr:rowOff>54483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16279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38396</xdr:rowOff>
    </xdr:from>
    <xdr:to>
      <xdr:col>72</xdr:col>
      <xdr:colOff>203200</xdr:colOff>
      <xdr:row>59</xdr:row>
      <xdr:rowOff>47244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5394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38396</xdr:rowOff>
    </xdr:from>
    <xdr:to>
      <xdr:col>68</xdr:col>
      <xdr:colOff>152400</xdr:colOff>
      <xdr:row>59</xdr:row>
      <xdr:rowOff>44831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15394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8509</xdr:rowOff>
    </xdr:from>
    <xdr:to>
      <xdr:col>81</xdr:col>
      <xdr:colOff>95250</xdr:colOff>
      <xdr:row>59</xdr:row>
      <xdr:rowOff>110109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101236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3683</xdr:rowOff>
    </xdr:from>
    <xdr:to>
      <xdr:col>77</xdr:col>
      <xdr:colOff>95250</xdr:colOff>
      <xdr:row>59</xdr:row>
      <xdr:rowOff>105283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115460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8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167894</xdr:rowOff>
    </xdr:from>
    <xdr:to>
      <xdr:col>73</xdr:col>
      <xdr:colOff>44450</xdr:colOff>
      <xdr:row>59</xdr:row>
      <xdr:rowOff>98044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108221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8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159046</xdr:rowOff>
    </xdr:from>
    <xdr:to>
      <xdr:col>68</xdr:col>
      <xdr:colOff>203200</xdr:colOff>
      <xdr:row>59</xdr:row>
      <xdr:rowOff>89196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99373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165481</xdr:rowOff>
    </xdr:from>
    <xdr:to>
      <xdr:col>64</xdr:col>
      <xdr:colOff>152400</xdr:colOff>
      <xdr:row>59</xdr:row>
      <xdr:rowOff>95631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105808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本市の比率は、前年度よりも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ポイント高く、全国平均より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ポイント、長崎県平均よりも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ポイント、類似団体平均よりも</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ポイント低く、類似団体内順位も上位となっている。比率が高くなった主な要因は、令和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の新庁舎整備事業等にかかる元金償還にかかる普通交付税の措置額が増となり分母である標準財政規模が増加したが、分母以上に庁舎整備事業にかかる元利償還金額が増加し分子も増大したたためである。</a:t>
          </a:r>
        </a:p>
        <a:p>
          <a:r>
            <a:rPr kumimoji="1" lang="ja-JP" altLang="en-US" sz="1300">
              <a:latin typeface="ＭＳ Ｐゴシック" panose="020B0600070205080204" pitchFamily="50" charset="-128"/>
              <a:ea typeface="ＭＳ Ｐゴシック" panose="020B0600070205080204" pitchFamily="50" charset="-128"/>
            </a:rPr>
            <a:t>　今後の大型施設建設については、交付税措置率の高い起債の活用を図り、実質公債費比率の抑制に努める。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98954</xdr:rowOff>
    </xdr:from>
    <xdr:to>
      <xdr:col>81</xdr:col>
      <xdr:colOff>44450</xdr:colOff>
      <xdr:row>36</xdr:row>
      <xdr:rowOff>119063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7115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74824</xdr:rowOff>
    </xdr:from>
    <xdr:to>
      <xdr:col>77</xdr:col>
      <xdr:colOff>44450</xdr:colOff>
      <xdr:row>36</xdr:row>
      <xdr:rowOff>98954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470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70803</xdr:rowOff>
    </xdr:from>
    <xdr:to>
      <xdr:col>72</xdr:col>
      <xdr:colOff>203200</xdr:colOff>
      <xdr:row>36</xdr:row>
      <xdr:rowOff>74824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430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70803</xdr:rowOff>
    </xdr:from>
    <xdr:to>
      <xdr:col>68</xdr:col>
      <xdr:colOff>152400</xdr:colOff>
      <xdr:row>36</xdr:row>
      <xdr:rowOff>74824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430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68263</xdr:rowOff>
    </xdr:from>
    <xdr:to>
      <xdr:col>81</xdr:col>
      <xdr:colOff>95250</xdr:colOff>
      <xdr:row>36</xdr:row>
      <xdr:rowOff>169863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84790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48154</xdr:rowOff>
    </xdr:from>
    <xdr:to>
      <xdr:col>77</xdr:col>
      <xdr:colOff>95250</xdr:colOff>
      <xdr:row>36</xdr:row>
      <xdr:rowOff>149754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159931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8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24024</xdr:rowOff>
    </xdr:from>
    <xdr:to>
      <xdr:col>73</xdr:col>
      <xdr:colOff>44450</xdr:colOff>
      <xdr:row>36</xdr:row>
      <xdr:rowOff>125624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135801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6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20003</xdr:rowOff>
    </xdr:from>
    <xdr:to>
      <xdr:col>68</xdr:col>
      <xdr:colOff>203200</xdr:colOff>
      <xdr:row>36</xdr:row>
      <xdr:rowOff>121603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131780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24024</xdr:rowOff>
    </xdr:from>
    <xdr:to>
      <xdr:col>64</xdr:col>
      <xdr:colOff>152400</xdr:colOff>
      <xdr:row>36</xdr:row>
      <xdr:rowOff>125624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135801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6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将来負担額については災害復旧事業債等の元利償還により地方債の現在高が減となり減少した（△</a:t>
          </a:r>
          <a:r>
            <a:rPr kumimoji="1" lang="en-US" altLang="ja-JP" sz="1300">
              <a:latin typeface="ＭＳ Ｐゴシック" panose="020B0600070205080204" pitchFamily="50" charset="-128"/>
              <a:ea typeface="ＭＳ Ｐゴシック" panose="020B0600070205080204" pitchFamily="50" charset="-128"/>
            </a:rPr>
            <a:t>553</a:t>
          </a:r>
          <a:r>
            <a:rPr kumimoji="1" lang="ja-JP" altLang="en-US" sz="1300">
              <a:latin typeface="ＭＳ Ｐゴシック" panose="020B0600070205080204" pitchFamily="50" charset="-128"/>
              <a:ea typeface="ＭＳ Ｐゴシック" panose="020B0600070205080204" pitchFamily="50" charset="-128"/>
            </a:rPr>
            <a:t>百万円）。また、充当可能財源等については、地方債残高等に係る基準財政需要額算入見込額の減により減少した（△</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百万円）。　その結果、将来負担額よりも控除する充当可能財源等の額が上回ったことにより分子がマイナスとなったため、将来負担比率はなしとなっている。</a:t>
          </a:r>
        </a:p>
        <a:p>
          <a:r>
            <a:rPr kumimoji="1" lang="ja-JP" altLang="en-US" sz="1300">
              <a:latin typeface="ＭＳ Ｐゴシック" panose="020B0600070205080204" pitchFamily="50" charset="-128"/>
              <a:ea typeface="ＭＳ Ｐゴシック" panose="020B0600070205080204" pitchFamily="50" charset="-128"/>
            </a:rPr>
            <a:t>　今後も将来負担の抑制を図り、財政の健全化に努める。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128016</xdr:rowOff>
    </xdr:from>
    <xdr:to>
      <xdr:col>64</xdr:col>
      <xdr:colOff>152400</xdr:colOff>
      <xdr:row>14</xdr:row>
      <xdr:rowOff>58166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68343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2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42,641
41,991
82.96
26,542,971
25,908,648
453,181
12,120,600
22,113,421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200">
              <a:latin typeface="ＭＳ Ｐゴシック" panose="020B0600070205080204" pitchFamily="50" charset="-128"/>
              <a:ea typeface="ＭＳ Ｐゴシック" panose="020B0600070205080204" pitchFamily="50" charset="-128"/>
            </a:rPr>
            <a:t>　本市の比率は</a:t>
          </a:r>
          <a:r>
            <a:rPr kumimoji="1" lang="en-US" altLang="ja-JP" sz="1200">
              <a:latin typeface="ＭＳ Ｐゴシック" panose="020B0600070205080204" pitchFamily="50" charset="-128"/>
              <a:ea typeface="ＭＳ Ｐゴシック" panose="020B0600070205080204" pitchFamily="50" charset="-128"/>
            </a:rPr>
            <a:t>22.1</a:t>
          </a:r>
          <a:r>
            <a:rPr kumimoji="1" lang="ja-JP" altLang="en-US" sz="1200">
              <a:latin typeface="ＭＳ Ｐゴシック" panose="020B0600070205080204" pitchFamily="50" charset="-128"/>
              <a:ea typeface="ＭＳ Ｐゴシック" panose="020B0600070205080204" pitchFamily="50" charset="-128"/>
            </a:rPr>
            <a:t>％で類似団体より</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ポイント、全国平均よりも</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それぞれ低い水準にある。比率を下げている要因として、消防業務、廃棄物処理業務を一部事務組合で行っていることや業務委託等の推進により人件費が一部事務組合負担金や委託料へシフトしていることなどが挙げられる。</a:t>
          </a:r>
        </a:p>
        <a:p>
          <a:r>
            <a:rPr kumimoji="1" lang="ja-JP" altLang="en-US" sz="1200">
              <a:latin typeface="ＭＳ Ｐゴシック" panose="020B0600070205080204" pitchFamily="50" charset="-128"/>
              <a:ea typeface="ＭＳ Ｐゴシック" panose="020B0600070205080204" pitchFamily="50" charset="-128"/>
            </a:rPr>
            <a:t>　人口千人当たり職員数は類似団体よりも</a:t>
          </a:r>
          <a:r>
            <a:rPr kumimoji="1" lang="en-US" altLang="ja-JP" sz="1200">
              <a:latin typeface="ＭＳ Ｐゴシック" panose="020B0600070205080204" pitchFamily="50" charset="-128"/>
              <a:ea typeface="ＭＳ Ｐゴシック" panose="020B0600070205080204" pitchFamily="50" charset="-128"/>
            </a:rPr>
            <a:t>3.57</a:t>
          </a:r>
          <a:r>
            <a:rPr kumimoji="1" lang="ja-JP" altLang="en-US" sz="1200">
              <a:latin typeface="ＭＳ Ｐゴシック" panose="020B0600070205080204" pitchFamily="50" charset="-128"/>
              <a:ea typeface="ＭＳ Ｐゴシック" panose="020B0600070205080204" pitchFamily="50" charset="-128"/>
            </a:rPr>
            <a:t>人少なく、ラスパイレス指数も県内で中位に位置している。人件費は、経常収支比率の中のウェイトが大きく、市民サービスの低下を招くことがないよう適正化に努める。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本市の比率は、全国平均よりも</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ポイント低い水準にある。</a:t>
          </a:r>
        </a:p>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ポイント低下した要因は、観光施設の指定管理料や公共施設等の光熱水費が減となり物件費が減少した。</a:t>
          </a:r>
        </a:p>
        <a:p>
          <a:r>
            <a:rPr kumimoji="1" lang="ja-JP" altLang="en-US" sz="12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今後も市民サービスの維持・向上を確保しつつ、より効果的な財政運営を行うため、事務事業の見直しを行い経費削減・効率化に努めるとともに業務の民間委託等に積極的に取り組む。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6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1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9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本市の比率は、全国平均よりも</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ポイント、いずれも高い水準にある。</a:t>
          </a:r>
        </a:p>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ポイント減少している主な要因は、子どものための教育・保育給付費や障害者自立支援事業にかかる特定財源の増による一般財源割合の減少である。　</a:t>
          </a:r>
        </a:p>
        <a:p>
          <a:r>
            <a:rPr kumimoji="1" lang="ja-JP" altLang="en-US" sz="1200">
              <a:latin typeface="ＭＳ Ｐゴシック" panose="020B0600070205080204" pitchFamily="50" charset="-128"/>
              <a:ea typeface="ＭＳ Ｐゴシック" panose="020B0600070205080204" pitchFamily="50" charset="-128"/>
            </a:rPr>
            <a:t>　類似団体内で扶助費は高い水準にあり、今後も扶助費の増加傾向が見込まれるため、引き続き資格審査等の適正化により抑制に努める。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78015</xdr:rowOff>
    </xdr:from>
    <xdr:to>
      <xdr:col>24</xdr:col>
      <xdr:colOff>114300</xdr:colOff>
      <xdr:row>60</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59</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56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0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111578</xdr:rowOff>
    </xdr:from>
    <xdr:to>
      <xdr:col>20</xdr:col>
      <xdr:colOff>38100</xdr:colOff>
      <xdr:row>56</xdr:row>
      <xdr:rowOff>41728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01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78922</xdr:rowOff>
    </xdr:from>
    <xdr:to>
      <xdr:col>15</xdr:col>
      <xdr:colOff>149225</xdr:colOff>
      <xdr:row>56</xdr:row>
      <xdr:rowOff>9072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60</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169834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本市の比率は、全国平均よりも</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ポイント、類似団体内平均よりも</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ポイント、いずれも高い水準にある。</a:t>
          </a:r>
        </a:p>
        <a:p>
          <a:r>
            <a:rPr kumimoji="1" lang="ja-JP" altLang="en-US" sz="1200">
              <a:latin typeface="ＭＳ Ｐゴシック" panose="020B0600070205080204" pitchFamily="50" charset="-128"/>
              <a:ea typeface="ＭＳ Ｐゴシック" panose="020B0600070205080204" pitchFamily="50" charset="-128"/>
            </a:rPr>
            <a:t>　前年度と比較して比率が上がった要因は、繰出金の比率の上昇によるもので、療養給付費負担金の増加の影響である。　なお、繰出金については、各年度の比率が年々増加傾向にあるため、今後も安定的な事業運営を行い、普通会計の負担額を減らしていくように努める。 </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29028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62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94343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58</xdr:row>
      <xdr:rowOff>94343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90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本市の比率は、類似団体内平均よりも</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ポイント低いものの、全国平均よりも</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ポイント、長崎県平均よりも</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ポイント高い水準にある。</a:t>
          </a:r>
        </a:p>
        <a:p>
          <a:r>
            <a:rPr kumimoji="1" lang="ja-JP" altLang="en-US" sz="1200">
              <a:latin typeface="ＭＳ Ｐゴシック" panose="020B0600070205080204" pitchFamily="50" charset="-128"/>
              <a:ea typeface="ＭＳ Ｐゴシック" panose="020B0600070205080204" pitchFamily="50" charset="-128"/>
            </a:rPr>
            <a:t>　比率を上げている主な要因は、廃棄物処理業務や消防、介護保険業務などを一部事務組合で行っているためである。</a:t>
          </a:r>
        </a:p>
        <a:p>
          <a:r>
            <a:rPr kumimoji="1" lang="ja-JP" altLang="en-US" sz="1200">
              <a:latin typeface="ＭＳ Ｐゴシック" panose="020B0600070205080204" pitchFamily="50" charset="-128"/>
              <a:ea typeface="ＭＳ Ｐゴシック" panose="020B0600070205080204" pitchFamily="50" charset="-128"/>
            </a:rPr>
            <a:t>　今後は、団体等に対する補助金、負担金等について、公益性や妥当性など交付に当たっての明確な基準を設け、補助金の見直しや廃止を図っていく。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0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122428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本市の比率は全国平均よりも</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ポイント高く、長崎県平均、類似団体内平均よりも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ポイント高い水準にある。</a:t>
          </a: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の継続事業として取り組んだ新庁舎整備事業の財源として活用した起債償還が継続され、また新温水プール建設事業に係る起債償還も始まることから、緊急度や住民ニーズを的確に把握しつつ、新発債の発行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xdr:rowOff>
    </xdr:from>
    <xdr:to>
      <xdr:col>24</xdr:col>
      <xdr:colOff>25400</xdr:colOff>
      <xdr:row>75</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638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117475</xdr:rowOff>
    </xdr:from>
    <xdr:to>
      <xdr:col>19</xdr:col>
      <xdr:colOff>187325</xdr:colOff>
      <xdr:row>75</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8047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100330</xdr:rowOff>
    </xdr:from>
    <xdr:to>
      <xdr:col>15</xdr:col>
      <xdr:colOff>98425</xdr:colOff>
      <xdr:row>74</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787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74</xdr:row>
      <xdr:rowOff>111760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87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116857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66057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49530</xdr:rowOff>
    </xdr:from>
    <xdr:to>
      <xdr:col>11</xdr:col>
      <xdr:colOff>60325</xdr:colOff>
      <xdr:row>74</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161307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本市の比率は、全国平均よりも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ポイント、長崎県平均よりも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ポイント、類似団体内平均よりも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ポイント、それぞれ高い水準にある。</a:t>
          </a:r>
        </a:p>
        <a:p>
          <a:r>
            <a:rPr kumimoji="1" lang="ja-JP" altLang="en-US" sz="1300">
              <a:latin typeface="ＭＳ Ｐゴシック" panose="020B0600070205080204" pitchFamily="50" charset="-128"/>
              <a:ea typeface="ＭＳ Ｐゴシック" panose="020B0600070205080204" pitchFamily="50" charset="-128"/>
            </a:rPr>
            <a:t>　比率が増加した主な要因は、庁舎建設事業等の償還費の増に伴う公債費割合の増加によるものである。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今後も事業の選択と集中を図りながら、経常経費の削減に取り組む。</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126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669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26692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35561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172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40916</xdr:rowOff>
    </xdr:from>
    <xdr:to>
      <xdr:col>29</xdr:col>
      <xdr:colOff>127000</xdr:colOff>
      <xdr:row>19</xdr:row>
      <xdr:rowOff>68054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6091"/>
          <a:ext cx="647700" cy="2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60053</xdr:rowOff>
    </xdr:from>
    <xdr:to>
      <xdr:col>26</xdr:col>
      <xdr:colOff>50800</xdr:colOff>
      <xdr:row>19</xdr:row>
      <xdr:rowOff>68054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65228"/>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60053</xdr:rowOff>
    </xdr:from>
    <xdr:to>
      <xdr:col>22</xdr:col>
      <xdr:colOff>114300</xdr:colOff>
      <xdr:row>19</xdr:row>
      <xdr:rowOff>85623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5228"/>
          <a:ext cx="698500" cy="25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85623</xdr:rowOff>
    </xdr:from>
    <xdr:to>
      <xdr:col>18</xdr:col>
      <xdr:colOff>177800</xdr:colOff>
      <xdr:row>19</xdr:row>
      <xdr:rowOff>88378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90798"/>
          <a:ext cx="698500" cy="2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161566</xdr:rowOff>
    </xdr:from>
    <xdr:to>
      <xdr:col>29</xdr:col>
      <xdr:colOff>177800</xdr:colOff>
      <xdr:row>19</xdr:row>
      <xdr:rowOff>91716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5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133643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6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17254</xdr:rowOff>
    </xdr:from>
    <xdr:to>
      <xdr:col>26</xdr:col>
      <xdr:colOff>101600</xdr:colOff>
      <xdr:row>19</xdr:row>
      <xdr:rowOff>118854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22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103631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08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9253</xdr:rowOff>
    </xdr:from>
    <xdr:to>
      <xdr:col>22</xdr:col>
      <xdr:colOff>165100</xdr:colOff>
      <xdr:row>19</xdr:row>
      <xdr:rowOff>110853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95630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34823</xdr:rowOff>
    </xdr:from>
    <xdr:to>
      <xdr:col>19</xdr:col>
      <xdr:colOff>38100</xdr:colOff>
      <xdr:row>19</xdr:row>
      <xdr:rowOff>136423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121200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37578</xdr:rowOff>
    </xdr:from>
    <xdr:to>
      <xdr:col>15</xdr:col>
      <xdr:colOff>101600</xdr:colOff>
      <xdr:row>19</xdr:row>
      <xdr:rowOff>139178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123955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95577</xdr:rowOff>
    </xdr:from>
    <xdr:to>
      <xdr:col>29</xdr:col>
      <xdr:colOff>127000</xdr:colOff>
      <xdr:row>38</xdr:row>
      <xdr:rowOff>95907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63177"/>
          <a:ext cx="647700" cy="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95907</xdr:rowOff>
    </xdr:from>
    <xdr:to>
      <xdr:col>26</xdr:col>
      <xdr:colOff>50800</xdr:colOff>
      <xdr:row>38</xdr:row>
      <xdr:rowOff>108104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3507"/>
          <a:ext cx="698500" cy="1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108104</xdr:rowOff>
    </xdr:from>
    <xdr:to>
      <xdr:col>22</xdr:col>
      <xdr:colOff>114300</xdr:colOff>
      <xdr:row>38</xdr:row>
      <xdr:rowOff>121628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75704"/>
          <a:ext cx="698500" cy="1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121628</xdr:rowOff>
    </xdr:from>
    <xdr:to>
      <xdr:col>18</xdr:col>
      <xdr:colOff>177800</xdr:colOff>
      <xdr:row>38</xdr:row>
      <xdr:rowOff>124103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89228"/>
          <a:ext cx="698500" cy="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44777</xdr:rowOff>
    </xdr:from>
    <xdr:to>
      <xdr:col>29</xdr:col>
      <xdr:colOff>177800</xdr:colOff>
      <xdr:row>38</xdr:row>
      <xdr:rowOff>146377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1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45107</xdr:rowOff>
    </xdr:from>
    <xdr:to>
      <xdr:col>26</xdr:col>
      <xdr:colOff>101600</xdr:colOff>
      <xdr:row>38</xdr:row>
      <xdr:rowOff>146707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1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131484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9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57304</xdr:rowOff>
    </xdr:from>
    <xdr:to>
      <xdr:col>22</xdr:col>
      <xdr:colOff>165100</xdr:colOff>
      <xdr:row>38</xdr:row>
      <xdr:rowOff>158904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2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143681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1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70828</xdr:rowOff>
    </xdr:from>
    <xdr:to>
      <xdr:col>19</xdr:col>
      <xdr:colOff>38100</xdr:colOff>
      <xdr:row>39</xdr:row>
      <xdr:rowOff>978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3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157205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73303</xdr:rowOff>
    </xdr:from>
    <xdr:to>
      <xdr:col>15</xdr:col>
      <xdr:colOff>101600</xdr:colOff>
      <xdr:row>39</xdr:row>
      <xdr:rowOff>3453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4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159680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42,641
41,991
82.96
26,542,971
25,908,648
453,181
12,120,600
22,113,421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132907</xdr:rowOff>
    </xdr:from>
    <xdr:to>
      <xdr:col>24</xdr:col>
      <xdr:colOff>63500</xdr:colOff>
      <xdr:row>38</xdr:row>
      <xdr:rowOff>150129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48007"/>
          <a:ext cx="8382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136314</xdr:rowOff>
    </xdr:from>
    <xdr:to>
      <xdr:col>19</xdr:col>
      <xdr:colOff>177800</xdr:colOff>
      <xdr:row>38</xdr:row>
      <xdr:rowOff>150129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51414"/>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136314</xdr:rowOff>
    </xdr:from>
    <xdr:to>
      <xdr:col>15</xdr:col>
      <xdr:colOff>50800</xdr:colOff>
      <xdr:row>38</xdr:row>
      <xdr:rowOff>141256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51414"/>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141256</xdr:rowOff>
    </xdr:from>
    <xdr:to>
      <xdr:col>10</xdr:col>
      <xdr:colOff>114300</xdr:colOff>
      <xdr:row>39</xdr:row>
      <xdr:rowOff>75725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6356"/>
          <a:ext cx="88900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82107</xdr:rowOff>
    </xdr:from>
    <xdr:to>
      <xdr:col>24</xdr:col>
      <xdr:colOff>114300</xdr:colOff>
      <xdr:row>39</xdr:row>
      <xdr:rowOff>12257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168484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99329</xdr:rowOff>
    </xdr:from>
    <xdr:to>
      <xdr:col>20</xdr:col>
      <xdr:colOff>38100</xdr:colOff>
      <xdr:row>39</xdr:row>
      <xdr:rowOff>29479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20606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85514</xdr:rowOff>
    </xdr:from>
    <xdr:to>
      <xdr:col>15</xdr:col>
      <xdr:colOff>101600</xdr:colOff>
      <xdr:row>39</xdr:row>
      <xdr:rowOff>15664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6791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90456</xdr:rowOff>
    </xdr:from>
    <xdr:to>
      <xdr:col>10</xdr:col>
      <xdr:colOff>165100</xdr:colOff>
      <xdr:row>39</xdr:row>
      <xdr:rowOff>20606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11733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24925</xdr:rowOff>
    </xdr:from>
    <xdr:to>
      <xdr:col>6</xdr:col>
      <xdr:colOff>38100</xdr:colOff>
      <xdr:row>39</xdr:row>
      <xdr:rowOff>126525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1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117652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0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70659</xdr:rowOff>
    </xdr:from>
    <xdr:to>
      <xdr:col>24</xdr:col>
      <xdr:colOff>63500</xdr:colOff>
      <xdr:row>58</xdr:row>
      <xdr:rowOff>73093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14759"/>
          <a:ext cx="8382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70659</xdr:rowOff>
    </xdr:from>
    <xdr:to>
      <xdr:col>19</xdr:col>
      <xdr:colOff>177800</xdr:colOff>
      <xdr:row>58</xdr:row>
      <xdr:rowOff>75740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475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75740</xdr:rowOff>
    </xdr:from>
    <xdr:to>
      <xdr:col>15</xdr:col>
      <xdr:colOff>50800</xdr:colOff>
      <xdr:row>58</xdr:row>
      <xdr:rowOff>89115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9840"/>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81190</xdr:rowOff>
    </xdr:from>
    <xdr:to>
      <xdr:col>10</xdr:col>
      <xdr:colOff>114300</xdr:colOff>
      <xdr:row>58</xdr:row>
      <xdr:rowOff>89115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2529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22293</xdr:rowOff>
    </xdr:from>
    <xdr:to>
      <xdr:col>24</xdr:col>
      <xdr:colOff>114300</xdr:colOff>
      <xdr:row>58</xdr:row>
      <xdr:rowOff>123893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19859</xdr:rowOff>
    </xdr:from>
    <xdr:to>
      <xdr:col>20</xdr:col>
      <xdr:colOff>38100</xdr:colOff>
      <xdr:row>58</xdr:row>
      <xdr:rowOff>121459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112586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24940</xdr:rowOff>
    </xdr:from>
    <xdr:to>
      <xdr:col>15</xdr:col>
      <xdr:colOff>101600</xdr:colOff>
      <xdr:row>58</xdr:row>
      <xdr:rowOff>126540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117667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38315</xdr:rowOff>
    </xdr:from>
    <xdr:to>
      <xdr:col>10</xdr:col>
      <xdr:colOff>165100</xdr:colOff>
      <xdr:row>58</xdr:row>
      <xdr:rowOff>139915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131042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7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30390</xdr:rowOff>
    </xdr:from>
    <xdr:to>
      <xdr:col>6</xdr:col>
      <xdr:colOff>38100</xdr:colOff>
      <xdr:row>58</xdr:row>
      <xdr:rowOff>131990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123117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159817</xdr:rowOff>
    </xdr:from>
    <xdr:to>
      <xdr:col>24</xdr:col>
      <xdr:colOff>63500</xdr:colOff>
      <xdr:row>78</xdr:row>
      <xdr:rowOff>164694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32917"/>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157798</xdr:rowOff>
    </xdr:from>
    <xdr:to>
      <xdr:col>19</xdr:col>
      <xdr:colOff>177800</xdr:colOff>
      <xdr:row>78</xdr:row>
      <xdr:rowOff>159817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30898"/>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150577</xdr:rowOff>
    </xdr:from>
    <xdr:to>
      <xdr:col>15</xdr:col>
      <xdr:colOff>50800</xdr:colOff>
      <xdr:row>78</xdr:row>
      <xdr:rowOff>157798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3677"/>
          <a:ext cx="8890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150540</xdr:rowOff>
    </xdr:from>
    <xdr:to>
      <xdr:col>10</xdr:col>
      <xdr:colOff>114300</xdr:colOff>
      <xdr:row>78</xdr:row>
      <xdr:rowOff>150577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23640"/>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113894</xdr:rowOff>
    </xdr:from>
    <xdr:to>
      <xdr:col>24</xdr:col>
      <xdr:colOff>114300</xdr:colOff>
      <xdr:row>79</xdr:row>
      <xdr:rowOff>44044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28821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109017</xdr:rowOff>
    </xdr:from>
    <xdr:to>
      <xdr:col>20</xdr:col>
      <xdr:colOff>38100</xdr:colOff>
      <xdr:row>79</xdr:row>
      <xdr:rowOff>39167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30294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106998</xdr:rowOff>
    </xdr:from>
    <xdr:to>
      <xdr:col>15</xdr:col>
      <xdr:colOff>101600</xdr:colOff>
      <xdr:row>79</xdr:row>
      <xdr:rowOff>37148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28275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99777</xdr:rowOff>
    </xdr:from>
    <xdr:to>
      <xdr:col>10</xdr:col>
      <xdr:colOff>165100</xdr:colOff>
      <xdr:row>79</xdr:row>
      <xdr:rowOff>29927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21054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99740</xdr:rowOff>
    </xdr:from>
    <xdr:to>
      <xdr:col>6</xdr:col>
      <xdr:colOff>38100</xdr:colOff>
      <xdr:row>79</xdr:row>
      <xdr:rowOff>29890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21017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141057</xdr:rowOff>
    </xdr:from>
    <xdr:to>
      <xdr:col>24</xdr:col>
      <xdr:colOff>63500</xdr:colOff>
      <xdr:row>94</xdr:row>
      <xdr:rowOff>84189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85907"/>
          <a:ext cx="838200" cy="1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73276</xdr:rowOff>
    </xdr:from>
    <xdr:to>
      <xdr:col>19</xdr:col>
      <xdr:colOff>177800</xdr:colOff>
      <xdr:row>94</xdr:row>
      <xdr:rowOff>84189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89576"/>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73276</xdr:rowOff>
    </xdr:from>
    <xdr:to>
      <xdr:col>15</xdr:col>
      <xdr:colOff>50800</xdr:colOff>
      <xdr:row>95</xdr:row>
      <xdr:rowOff>9505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89576"/>
          <a:ext cx="889000" cy="10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9505</xdr:rowOff>
    </xdr:from>
    <xdr:to>
      <xdr:col>10</xdr:col>
      <xdr:colOff>114300</xdr:colOff>
      <xdr:row>95</xdr:row>
      <xdr:rowOff>36472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97255"/>
          <a:ext cx="889000" cy="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90257</xdr:rowOff>
    </xdr:from>
    <xdr:to>
      <xdr:col>24</xdr:col>
      <xdr:colOff>114300</xdr:colOff>
      <xdr:row>94</xdr:row>
      <xdr:rowOff>20407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113134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8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33389</xdr:rowOff>
    </xdr:from>
    <xdr:to>
      <xdr:col>20</xdr:col>
      <xdr:colOff>38100</xdr:colOff>
      <xdr:row>94</xdr:row>
      <xdr:rowOff>134989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151516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2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22476</xdr:rowOff>
    </xdr:from>
    <xdr:to>
      <xdr:col>15</xdr:col>
      <xdr:colOff>101600</xdr:colOff>
      <xdr:row>94</xdr:row>
      <xdr:rowOff>124076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3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140603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1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130155</xdr:rowOff>
    </xdr:from>
    <xdr:to>
      <xdr:col>10</xdr:col>
      <xdr:colOff>165100</xdr:colOff>
      <xdr:row>95</xdr:row>
      <xdr:rowOff>60305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76832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157122</xdr:rowOff>
    </xdr:from>
    <xdr:to>
      <xdr:col>6</xdr:col>
      <xdr:colOff>38100</xdr:colOff>
      <xdr:row>95</xdr:row>
      <xdr:rowOff>87272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103799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4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112798</xdr:rowOff>
    </xdr:from>
    <xdr:to>
      <xdr:col>55</xdr:col>
      <xdr:colOff>0</xdr:colOff>
      <xdr:row>37</xdr:row>
      <xdr:rowOff>116726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56448"/>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31366</xdr:rowOff>
    </xdr:from>
    <xdr:to>
      <xdr:col>50</xdr:col>
      <xdr:colOff>114300</xdr:colOff>
      <xdr:row>37</xdr:row>
      <xdr:rowOff>116726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75016"/>
          <a:ext cx="889000" cy="8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60540</xdr:rowOff>
    </xdr:from>
    <xdr:to>
      <xdr:col>45</xdr:col>
      <xdr:colOff>177800</xdr:colOff>
      <xdr:row>37</xdr:row>
      <xdr:rowOff>31366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1290"/>
          <a:ext cx="889000" cy="3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60540</xdr:rowOff>
    </xdr:from>
    <xdr:to>
      <xdr:col>41</xdr:col>
      <xdr:colOff>50800</xdr:colOff>
      <xdr:row>38</xdr:row>
      <xdr:rowOff>322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1290"/>
          <a:ext cx="889000" cy="4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61998</xdr:rowOff>
    </xdr:from>
    <xdr:to>
      <xdr:col>55</xdr:col>
      <xdr:colOff>50800</xdr:colOff>
      <xdr:row>37</xdr:row>
      <xdr:rowOff>163598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40425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65926</xdr:rowOff>
    </xdr:from>
    <xdr:to>
      <xdr:col>50</xdr:col>
      <xdr:colOff>165100</xdr:colOff>
      <xdr:row>37</xdr:row>
      <xdr:rowOff>167526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158652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152016</xdr:rowOff>
    </xdr:from>
    <xdr:to>
      <xdr:col>46</xdr:col>
      <xdr:colOff>38100</xdr:colOff>
      <xdr:row>37</xdr:row>
      <xdr:rowOff>82166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73293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9740</xdr:rowOff>
    </xdr:from>
    <xdr:to>
      <xdr:col>41</xdr:col>
      <xdr:colOff>101600</xdr:colOff>
      <xdr:row>35</xdr:row>
      <xdr:rowOff>111340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102467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120972</xdr:rowOff>
    </xdr:from>
    <xdr:to>
      <xdr:col>36</xdr:col>
      <xdr:colOff>165100</xdr:colOff>
      <xdr:row>38</xdr:row>
      <xdr:rowOff>51122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42249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5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134435</xdr:rowOff>
    </xdr:from>
    <xdr:to>
      <xdr:col>55</xdr:col>
      <xdr:colOff>0</xdr:colOff>
      <xdr:row>57</xdr:row>
      <xdr:rowOff>155517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07085"/>
          <a:ext cx="8382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155517</xdr:rowOff>
    </xdr:from>
    <xdr:to>
      <xdr:col>50</xdr:col>
      <xdr:colOff>114300</xdr:colOff>
      <xdr:row>58</xdr:row>
      <xdr:rowOff>15769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28167"/>
          <a:ext cx="889000" cy="3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164981</xdr:rowOff>
    </xdr:from>
    <xdr:to>
      <xdr:col>45</xdr:col>
      <xdr:colOff>177800</xdr:colOff>
      <xdr:row>58</xdr:row>
      <xdr:rowOff>15769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7631"/>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164981</xdr:rowOff>
    </xdr:from>
    <xdr:to>
      <xdr:col>41</xdr:col>
      <xdr:colOff>50800</xdr:colOff>
      <xdr:row>58</xdr:row>
      <xdr:rowOff>44746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37631"/>
          <a:ext cx="889000" cy="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83635</xdr:rowOff>
    </xdr:from>
    <xdr:to>
      <xdr:col>55</xdr:col>
      <xdr:colOff>50800</xdr:colOff>
      <xdr:row>58</xdr:row>
      <xdr:rowOff>13785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62062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104717</xdr:rowOff>
    </xdr:from>
    <xdr:to>
      <xdr:col>50</xdr:col>
      <xdr:colOff>165100</xdr:colOff>
      <xdr:row>58</xdr:row>
      <xdr:rowOff>34867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25994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136419</xdr:rowOff>
    </xdr:from>
    <xdr:to>
      <xdr:col>46</xdr:col>
      <xdr:colOff>38100</xdr:colOff>
      <xdr:row>58</xdr:row>
      <xdr:rowOff>66569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114181</xdr:rowOff>
    </xdr:from>
    <xdr:to>
      <xdr:col>41</xdr:col>
      <xdr:colOff>101600</xdr:colOff>
      <xdr:row>58</xdr:row>
      <xdr:rowOff>44331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35458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165396</xdr:rowOff>
    </xdr:from>
    <xdr:to>
      <xdr:col>36</xdr:col>
      <xdr:colOff>165100</xdr:colOff>
      <xdr:row>58</xdr:row>
      <xdr:rowOff>95546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86673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3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88785</xdr:rowOff>
    </xdr:from>
    <xdr:to>
      <xdr:col>55</xdr:col>
      <xdr:colOff>0</xdr:colOff>
      <xdr:row>79</xdr:row>
      <xdr:rowOff>7569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0435"/>
          <a:ext cx="838200" cy="2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160249</xdr:rowOff>
    </xdr:from>
    <xdr:to>
      <xdr:col>50</xdr:col>
      <xdr:colOff>114300</xdr:colOff>
      <xdr:row>79</xdr:row>
      <xdr:rowOff>7569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3349"/>
          <a:ext cx="889000" cy="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155054</xdr:rowOff>
    </xdr:from>
    <xdr:to>
      <xdr:col>45</xdr:col>
      <xdr:colOff>177800</xdr:colOff>
      <xdr:row>78</xdr:row>
      <xdr:rowOff>160249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8154"/>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155054</xdr:rowOff>
    </xdr:from>
    <xdr:to>
      <xdr:col>41</xdr:col>
      <xdr:colOff>50800</xdr:colOff>
      <xdr:row>79</xdr:row>
      <xdr:rowOff>16751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815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37985</xdr:rowOff>
    </xdr:from>
    <xdr:to>
      <xdr:col>55</xdr:col>
      <xdr:colOff>50800</xdr:colOff>
      <xdr:row>77</xdr:row>
      <xdr:rowOff>139585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60862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128219</xdr:rowOff>
    </xdr:from>
    <xdr:to>
      <xdr:col>50</xdr:col>
      <xdr:colOff>165100</xdr:colOff>
      <xdr:row>79</xdr:row>
      <xdr:rowOff>58369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49496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109449</xdr:rowOff>
    </xdr:from>
    <xdr:to>
      <xdr:col>46</xdr:col>
      <xdr:colOff>38100</xdr:colOff>
      <xdr:row>79</xdr:row>
      <xdr:rowOff>39599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30726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104254</xdr:rowOff>
    </xdr:from>
    <xdr:to>
      <xdr:col>41</xdr:col>
      <xdr:colOff>101600</xdr:colOff>
      <xdr:row>79</xdr:row>
      <xdr:rowOff>34404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25531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137401</xdr:rowOff>
    </xdr:from>
    <xdr:to>
      <xdr:col>36</xdr:col>
      <xdr:colOff>165100</xdr:colOff>
      <xdr:row>79</xdr:row>
      <xdr:rowOff>67551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58678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65643</xdr:rowOff>
    </xdr:from>
    <xdr:to>
      <xdr:col>55</xdr:col>
      <xdr:colOff>0</xdr:colOff>
      <xdr:row>98</xdr:row>
      <xdr:rowOff>76662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67743"/>
          <a:ext cx="8382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65643</xdr:rowOff>
    </xdr:from>
    <xdr:to>
      <xdr:col>50</xdr:col>
      <xdr:colOff>114300</xdr:colOff>
      <xdr:row>98</xdr:row>
      <xdr:rowOff>70690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67743"/>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65382</xdr:rowOff>
    </xdr:from>
    <xdr:to>
      <xdr:col>45</xdr:col>
      <xdr:colOff>177800</xdr:colOff>
      <xdr:row>98</xdr:row>
      <xdr:rowOff>70690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7482"/>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65382</xdr:rowOff>
    </xdr:from>
    <xdr:to>
      <xdr:col>41</xdr:col>
      <xdr:colOff>50800</xdr:colOff>
      <xdr:row>98</xdr:row>
      <xdr:rowOff>96346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7482"/>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25862</xdr:rowOff>
    </xdr:from>
    <xdr:to>
      <xdr:col>55</xdr:col>
      <xdr:colOff>50800</xdr:colOff>
      <xdr:row>98</xdr:row>
      <xdr:rowOff>127462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112239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14843</xdr:rowOff>
    </xdr:from>
    <xdr:to>
      <xdr:col>50</xdr:col>
      <xdr:colOff>165100</xdr:colOff>
      <xdr:row>98</xdr:row>
      <xdr:rowOff>116443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107570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19890</xdr:rowOff>
    </xdr:from>
    <xdr:to>
      <xdr:col>46</xdr:col>
      <xdr:colOff>38100</xdr:colOff>
      <xdr:row>98</xdr:row>
      <xdr:rowOff>121490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112617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14582</xdr:rowOff>
    </xdr:from>
    <xdr:to>
      <xdr:col>41</xdr:col>
      <xdr:colOff>101600</xdr:colOff>
      <xdr:row>98</xdr:row>
      <xdr:rowOff>116182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107309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45546</xdr:rowOff>
    </xdr:from>
    <xdr:to>
      <xdr:col>36</xdr:col>
      <xdr:colOff>165100</xdr:colOff>
      <xdr:row>98</xdr:row>
      <xdr:rowOff>147146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138273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40005</xdr:rowOff>
    </xdr:from>
    <xdr:to>
      <xdr:col>85</xdr:col>
      <xdr:colOff>127000</xdr:colOff>
      <xdr:row>39</xdr:row>
      <xdr:rowOff>42811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26555"/>
          <a:ext cx="8382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5906</xdr:rowOff>
    </xdr:from>
    <xdr:to>
      <xdr:col>81</xdr:col>
      <xdr:colOff>50800</xdr:colOff>
      <xdr:row>39</xdr:row>
      <xdr:rowOff>40005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92456"/>
          <a:ext cx="8890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154115</xdr:rowOff>
    </xdr:from>
    <xdr:to>
      <xdr:col>76</xdr:col>
      <xdr:colOff>114300</xdr:colOff>
      <xdr:row>39</xdr:row>
      <xdr:rowOff>5906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6921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16713</xdr:rowOff>
    </xdr:from>
    <xdr:to>
      <xdr:col>71</xdr:col>
      <xdr:colOff>177800</xdr:colOff>
      <xdr:row>38</xdr:row>
      <xdr:rowOff>154115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017463"/>
          <a:ext cx="889000" cy="6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163461</xdr:rowOff>
    </xdr:from>
    <xdr:to>
      <xdr:col>85</xdr:col>
      <xdr:colOff>177800</xdr:colOff>
      <xdr:row>39</xdr:row>
      <xdr:rowOff>93611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78388</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3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160655</xdr:rowOff>
    </xdr:from>
    <xdr:to>
      <xdr:col>81</xdr:col>
      <xdr:colOff>101600</xdr:colOff>
      <xdr:row>39</xdr:row>
      <xdr:rowOff>90805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81932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126556</xdr:rowOff>
    </xdr:from>
    <xdr:to>
      <xdr:col>76</xdr:col>
      <xdr:colOff>165100</xdr:colOff>
      <xdr:row>39</xdr:row>
      <xdr:rowOff>56706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47833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3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103315</xdr:rowOff>
    </xdr:from>
    <xdr:to>
      <xdr:col>72</xdr:col>
      <xdr:colOff>38100</xdr:colOff>
      <xdr:row>39</xdr:row>
      <xdr:rowOff>33465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24592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137363</xdr:rowOff>
    </xdr:from>
    <xdr:to>
      <xdr:col>67</xdr:col>
      <xdr:colOff>101600</xdr:colOff>
      <xdr:row>35</xdr:row>
      <xdr:rowOff>67513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84040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7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4936</xdr:rowOff>
    </xdr:from>
    <xdr:to>
      <xdr:col>85</xdr:col>
      <xdr:colOff>127000</xdr:colOff>
      <xdr:row>78</xdr:row>
      <xdr:rowOff>5798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78036"/>
          <a:ext cx="8382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5798</xdr:rowOff>
    </xdr:from>
    <xdr:to>
      <xdr:col>81</xdr:col>
      <xdr:colOff>50800</xdr:colOff>
      <xdr:row>78</xdr:row>
      <xdr:rowOff>33189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78898"/>
          <a:ext cx="889000" cy="2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33189</xdr:rowOff>
    </xdr:from>
    <xdr:to>
      <xdr:col>76</xdr:col>
      <xdr:colOff>114300</xdr:colOff>
      <xdr:row>78</xdr:row>
      <xdr:rowOff>48397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06289"/>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45069</xdr:rowOff>
    </xdr:from>
    <xdr:to>
      <xdr:col>71</xdr:col>
      <xdr:colOff>177800</xdr:colOff>
      <xdr:row>78</xdr:row>
      <xdr:rowOff>48397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18169"/>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125586</xdr:rowOff>
    </xdr:from>
    <xdr:to>
      <xdr:col>85</xdr:col>
      <xdr:colOff>177800</xdr:colOff>
      <xdr:row>78</xdr:row>
      <xdr:rowOff>55736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126448</xdr:rowOff>
    </xdr:from>
    <xdr:to>
      <xdr:col>81</xdr:col>
      <xdr:colOff>101600</xdr:colOff>
      <xdr:row>78</xdr:row>
      <xdr:rowOff>56598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47725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153839</xdr:rowOff>
    </xdr:from>
    <xdr:to>
      <xdr:col>76</xdr:col>
      <xdr:colOff>165100</xdr:colOff>
      <xdr:row>78</xdr:row>
      <xdr:rowOff>83989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75116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169047</xdr:rowOff>
    </xdr:from>
    <xdr:to>
      <xdr:col>72</xdr:col>
      <xdr:colOff>38100</xdr:colOff>
      <xdr:row>78</xdr:row>
      <xdr:rowOff>99197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90324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165719</xdr:rowOff>
    </xdr:from>
    <xdr:to>
      <xdr:col>67</xdr:col>
      <xdr:colOff>101600</xdr:colOff>
      <xdr:row>78</xdr:row>
      <xdr:rowOff>95869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86996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90863</xdr:rowOff>
    </xdr:from>
    <xdr:to>
      <xdr:col>85</xdr:col>
      <xdr:colOff>127000</xdr:colOff>
      <xdr:row>98</xdr:row>
      <xdr:rowOff>97219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92963"/>
          <a:ext cx="8382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93596</xdr:rowOff>
    </xdr:from>
    <xdr:to>
      <xdr:col>81</xdr:col>
      <xdr:colOff>50800</xdr:colOff>
      <xdr:row>98</xdr:row>
      <xdr:rowOff>97219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9569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93596</xdr:rowOff>
    </xdr:from>
    <xdr:to>
      <xdr:col>76</xdr:col>
      <xdr:colOff>114300</xdr:colOff>
      <xdr:row>98</xdr:row>
      <xdr:rowOff>105556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5696"/>
          <a:ext cx="889000" cy="1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105556</xdr:rowOff>
    </xdr:from>
    <xdr:to>
      <xdr:col>71</xdr:col>
      <xdr:colOff>177800</xdr:colOff>
      <xdr:row>98</xdr:row>
      <xdr:rowOff>114753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07656"/>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40063</xdr:rowOff>
    </xdr:from>
    <xdr:to>
      <xdr:col>85</xdr:col>
      <xdr:colOff>177800</xdr:colOff>
      <xdr:row>98</xdr:row>
      <xdr:rowOff>141663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46419</xdr:rowOff>
    </xdr:from>
    <xdr:to>
      <xdr:col>81</xdr:col>
      <xdr:colOff>101600</xdr:colOff>
      <xdr:row>98</xdr:row>
      <xdr:rowOff>148019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139146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42796</xdr:rowOff>
    </xdr:from>
    <xdr:to>
      <xdr:col>76</xdr:col>
      <xdr:colOff>165100</xdr:colOff>
      <xdr:row>98</xdr:row>
      <xdr:rowOff>144396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135523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54756</xdr:rowOff>
    </xdr:from>
    <xdr:to>
      <xdr:col>72</xdr:col>
      <xdr:colOff>38100</xdr:colOff>
      <xdr:row>98</xdr:row>
      <xdr:rowOff>156356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147483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63953</xdr:rowOff>
    </xdr:from>
    <xdr:to>
      <xdr:col>67</xdr:col>
      <xdr:colOff>101600</xdr:colOff>
      <xdr:row>98</xdr:row>
      <xdr:rowOff>165553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156680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43821</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03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164471</xdr:rowOff>
    </xdr:from>
    <xdr:to>
      <xdr:col>98</xdr:col>
      <xdr:colOff>38100</xdr:colOff>
      <xdr:row>39</xdr:row>
      <xdr:rowOff>94621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85748</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77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120932</xdr:rowOff>
    </xdr:from>
    <xdr:to>
      <xdr:col>116</xdr:col>
      <xdr:colOff>63500</xdr:colOff>
      <xdr:row>58</xdr:row>
      <xdr:rowOff>121161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6503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121161</xdr:rowOff>
    </xdr:from>
    <xdr:to>
      <xdr:col>111</xdr:col>
      <xdr:colOff>177800</xdr:colOff>
      <xdr:row>58</xdr:row>
      <xdr:rowOff>121389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6526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38247</xdr:rowOff>
    </xdr:from>
    <xdr:to>
      <xdr:col>107</xdr:col>
      <xdr:colOff>50800</xdr:colOff>
      <xdr:row>58</xdr:row>
      <xdr:rowOff>121389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82347"/>
          <a:ext cx="889000" cy="8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38247</xdr:rowOff>
    </xdr:from>
    <xdr:to>
      <xdr:col>102</xdr:col>
      <xdr:colOff>114300</xdr:colOff>
      <xdr:row>58</xdr:row>
      <xdr:rowOff>124452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82347"/>
          <a:ext cx="889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70132</xdr:rowOff>
    </xdr:from>
    <xdr:to>
      <xdr:col>116</xdr:col>
      <xdr:colOff>114300</xdr:colOff>
      <xdr:row>59</xdr:row>
      <xdr:rowOff>282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156509</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9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70361</xdr:rowOff>
    </xdr:from>
    <xdr:to>
      <xdr:col>112</xdr:col>
      <xdr:colOff>38100</xdr:colOff>
      <xdr:row>59</xdr:row>
      <xdr:rowOff>511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163088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07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70589</xdr:rowOff>
    </xdr:from>
    <xdr:to>
      <xdr:col>107</xdr:col>
      <xdr:colOff>101600</xdr:colOff>
      <xdr:row>59</xdr:row>
      <xdr:rowOff>739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163316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158897</xdr:rowOff>
    </xdr:from>
    <xdr:to>
      <xdr:col>102</xdr:col>
      <xdr:colOff>165100</xdr:colOff>
      <xdr:row>58</xdr:row>
      <xdr:rowOff>89047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80174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2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73652</xdr:rowOff>
    </xdr:from>
    <xdr:to>
      <xdr:col>98</xdr:col>
      <xdr:colOff>38100</xdr:colOff>
      <xdr:row>59</xdr:row>
      <xdr:rowOff>3802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166379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0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77826</xdr:rowOff>
    </xdr:from>
    <xdr:to>
      <xdr:col>116</xdr:col>
      <xdr:colOff>63500</xdr:colOff>
      <xdr:row>77</xdr:row>
      <xdr:rowOff>98146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79476"/>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98146</xdr:rowOff>
    </xdr:from>
    <xdr:to>
      <xdr:col>111</xdr:col>
      <xdr:colOff>177800</xdr:colOff>
      <xdr:row>77</xdr:row>
      <xdr:rowOff>109220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99796"/>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109220</xdr:rowOff>
    </xdr:from>
    <xdr:to>
      <xdr:col>107</xdr:col>
      <xdr:colOff>50800</xdr:colOff>
      <xdr:row>77</xdr:row>
      <xdr:rowOff>124980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10870"/>
          <a:ext cx="889000" cy="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124574</xdr:rowOff>
    </xdr:from>
    <xdr:to>
      <xdr:col>102</xdr:col>
      <xdr:colOff>114300</xdr:colOff>
      <xdr:row>77</xdr:row>
      <xdr:rowOff>124980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26224"/>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27026</xdr:rowOff>
    </xdr:from>
    <xdr:to>
      <xdr:col>116</xdr:col>
      <xdr:colOff>114300</xdr:colOff>
      <xdr:row>77</xdr:row>
      <xdr:rowOff>128626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5453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47346</xdr:rowOff>
    </xdr:from>
    <xdr:to>
      <xdr:col>112</xdr:col>
      <xdr:colOff>38100</xdr:colOff>
      <xdr:row>77</xdr:row>
      <xdr:rowOff>148946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140073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58420</xdr:rowOff>
    </xdr:from>
    <xdr:to>
      <xdr:col>107</xdr:col>
      <xdr:colOff>101600</xdr:colOff>
      <xdr:row>77</xdr:row>
      <xdr:rowOff>160020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151147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5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74180</xdr:rowOff>
    </xdr:from>
    <xdr:to>
      <xdr:col>102</xdr:col>
      <xdr:colOff>165100</xdr:colOff>
      <xdr:row>78</xdr:row>
      <xdr:rowOff>4330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166907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73774</xdr:rowOff>
    </xdr:from>
    <xdr:to>
      <xdr:col>98</xdr:col>
      <xdr:colOff>38100</xdr:colOff>
      <xdr:row>78</xdr:row>
      <xdr:rowOff>3924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166501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年度決算において、住民一人当たりのコストが類似団体内平均より特に高い水準にあるのは、扶助費となっている。</a:t>
          </a:r>
        </a:p>
        <a:p>
          <a:r>
            <a:rPr kumimoji="1" lang="ja-JP" altLang="en-US" sz="1300">
              <a:latin typeface="ＭＳ Ｐゴシック" panose="020B0600070205080204" pitchFamily="50" charset="-128"/>
              <a:ea typeface="ＭＳ Ｐゴシック" panose="020B0600070205080204" pitchFamily="50" charset="-128"/>
            </a:rPr>
            <a:t>　扶助費は、障害者自立支援給付費や子どものための教育・保育給付費、まち・ひと・しごと総合戦略事業として取り組んでいる福祉医療給付事業などの影響により類似団体内平均よりも大幅に高い水準で推移しており、類似団体内順位も上位にある。</a:t>
          </a:r>
        </a:p>
        <a:p>
          <a:r>
            <a:rPr kumimoji="1" lang="ja-JP" altLang="en-US" sz="1300">
              <a:latin typeface="ＭＳ Ｐゴシック" panose="020B0600070205080204" pitchFamily="50" charset="-128"/>
              <a:ea typeface="ＭＳ Ｐゴシック" panose="020B0600070205080204" pitchFamily="50" charset="-128"/>
            </a:rPr>
            <a:t>　一方で人件費については、類似団体内平均よりも低い水準で推移している。その要因は、行政改革大綱に基づく職員数の適正化を図り減少したことや廃棄物処理業務や救急・消防業務などを一部事務組合で行っていること、業務委託等の推進により一部事務組合負担金や委託料へシフトし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　その他の費目については、おおむね類似団体平均よりも低い水準で推移している。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今後も市民サービスの質を維持し、より効果的な財政運営を行うため事務事業の見直しを行い、経費削減と効率化に努める。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42,641
41,991
82.96
26,542,971
25,908,648
453,181
12,120,600
22,113,421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41973</xdr:rowOff>
    </xdr:from>
    <xdr:to>
      <xdr:col>24</xdr:col>
      <xdr:colOff>63500</xdr:colOff>
      <xdr:row>36</xdr:row>
      <xdr:rowOff>57404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4173"/>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47498</xdr:rowOff>
    </xdr:from>
    <xdr:to>
      <xdr:col>19</xdr:col>
      <xdr:colOff>177800</xdr:colOff>
      <xdr:row>36</xdr:row>
      <xdr:rowOff>57404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969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47498</xdr:rowOff>
    </xdr:from>
    <xdr:to>
      <xdr:col>15</xdr:col>
      <xdr:colOff>50800</xdr:colOff>
      <xdr:row>36</xdr:row>
      <xdr:rowOff>64072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969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36</xdr:row>
      <xdr:rowOff>64072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9604"/>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162623</xdr:rowOff>
    </xdr:from>
    <xdr:to>
      <xdr:col>24</xdr:col>
      <xdr:colOff>114300</xdr:colOff>
      <xdr:row>36</xdr:row>
      <xdr:rowOff>92773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141050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xdr:rowOff>
    </xdr:from>
    <xdr:to>
      <xdr:col>20</xdr:col>
      <xdr:colOff>38100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168148</xdr:rowOff>
    </xdr:from>
    <xdr:to>
      <xdr:col>15</xdr:col>
      <xdr:colOff>101600</xdr:colOff>
      <xdr:row>36</xdr:row>
      <xdr:rowOff>98298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13272</xdr:rowOff>
    </xdr:from>
    <xdr:to>
      <xdr:col>10</xdr:col>
      <xdr:colOff>165100</xdr:colOff>
      <xdr:row>36</xdr:row>
      <xdr:rowOff>114872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105999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xdr:rowOff>
    </xdr:from>
    <xdr:to>
      <xdr:col>6</xdr:col>
      <xdr:colOff>38100</xdr:colOff>
      <xdr:row>36</xdr:row>
      <xdr:rowOff>108204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99331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110789</xdr:rowOff>
    </xdr:from>
    <xdr:to>
      <xdr:col>24</xdr:col>
      <xdr:colOff>63500</xdr:colOff>
      <xdr:row>58</xdr:row>
      <xdr:rowOff>121889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4889"/>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121889</xdr:rowOff>
    </xdr:from>
    <xdr:to>
      <xdr:col>19</xdr:col>
      <xdr:colOff>177800</xdr:colOff>
      <xdr:row>58</xdr:row>
      <xdr:rowOff>123443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598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1784</xdr:rowOff>
    </xdr:from>
    <xdr:to>
      <xdr:col>15</xdr:col>
      <xdr:colOff>50800</xdr:colOff>
      <xdr:row>58</xdr:row>
      <xdr:rowOff>123443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5884"/>
          <a:ext cx="889000" cy="1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1784</xdr:rowOff>
    </xdr:from>
    <xdr:to>
      <xdr:col>10</xdr:col>
      <xdr:colOff>114300</xdr:colOff>
      <xdr:row>58</xdr:row>
      <xdr:rowOff>139005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5884"/>
          <a:ext cx="889000" cy="1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59989</xdr:rowOff>
    </xdr:from>
    <xdr:to>
      <xdr:col>24</xdr:col>
      <xdr:colOff>114300</xdr:colOff>
      <xdr:row>58</xdr:row>
      <xdr:rowOff>161589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146366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71089</xdr:rowOff>
    </xdr:from>
    <xdr:to>
      <xdr:col>20</xdr:col>
      <xdr:colOff>38100</xdr:colOff>
      <xdr:row>59</xdr:row>
      <xdr:rowOff>1239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163816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72643</xdr:rowOff>
    </xdr:from>
    <xdr:to>
      <xdr:col>15</xdr:col>
      <xdr:colOff>101600</xdr:colOff>
      <xdr:row>59</xdr:row>
      <xdr:rowOff>2793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165370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122434</xdr:rowOff>
    </xdr:from>
    <xdr:to>
      <xdr:col>10</xdr:col>
      <xdr:colOff>165100</xdr:colOff>
      <xdr:row>58</xdr:row>
      <xdr:rowOff>52584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43711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88205</xdr:rowOff>
    </xdr:from>
    <xdr:to>
      <xdr:col>6</xdr:col>
      <xdr:colOff>38100</xdr:colOff>
      <xdr:row>59</xdr:row>
      <xdr:rowOff>18355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9482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153919</xdr:rowOff>
    </xdr:from>
    <xdr:to>
      <xdr:col>24</xdr:col>
      <xdr:colOff>63500</xdr:colOff>
      <xdr:row>75</xdr:row>
      <xdr:rowOff>981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41219"/>
          <a:ext cx="838200" cy="1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154751</xdr:rowOff>
    </xdr:from>
    <xdr:to>
      <xdr:col>19</xdr:col>
      <xdr:colOff>177800</xdr:colOff>
      <xdr:row>75</xdr:row>
      <xdr:rowOff>981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42051"/>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154751</xdr:rowOff>
    </xdr:from>
    <xdr:to>
      <xdr:col>15</xdr:col>
      <xdr:colOff>50800</xdr:colOff>
      <xdr:row>75</xdr:row>
      <xdr:rowOff>113859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42051"/>
          <a:ext cx="889000" cy="1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113859</xdr:rowOff>
    </xdr:from>
    <xdr:to>
      <xdr:col>10</xdr:col>
      <xdr:colOff>114300</xdr:colOff>
      <xdr:row>75</xdr:row>
      <xdr:rowOff>125468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72609"/>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103119</xdr:rowOff>
    </xdr:from>
    <xdr:to>
      <xdr:col>24</xdr:col>
      <xdr:colOff>114300</xdr:colOff>
      <xdr:row>75</xdr:row>
      <xdr:rowOff>33269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125996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4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121631</xdr:rowOff>
    </xdr:from>
    <xdr:to>
      <xdr:col>20</xdr:col>
      <xdr:colOff>38100</xdr:colOff>
      <xdr:row>75</xdr:row>
      <xdr:rowOff>51781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68308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8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103951</xdr:rowOff>
    </xdr:from>
    <xdr:to>
      <xdr:col>15</xdr:col>
      <xdr:colOff>101600</xdr:colOff>
      <xdr:row>75</xdr:row>
      <xdr:rowOff>34101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50628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6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63059</xdr:rowOff>
    </xdr:from>
    <xdr:to>
      <xdr:col>10</xdr:col>
      <xdr:colOff>165100</xdr:colOff>
      <xdr:row>75</xdr:row>
      <xdr:rowOff>164660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21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9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74668</xdr:rowOff>
    </xdr:from>
    <xdr:to>
      <xdr:col>6</xdr:col>
      <xdr:colOff>38100</xdr:colOff>
      <xdr:row>76</xdr:row>
      <xdr:rowOff>4818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21345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0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39455</xdr:rowOff>
    </xdr:from>
    <xdr:to>
      <xdr:col>24</xdr:col>
      <xdr:colOff>63500</xdr:colOff>
      <xdr:row>97</xdr:row>
      <xdr:rowOff>40593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70105"/>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40593</xdr:rowOff>
    </xdr:from>
    <xdr:to>
      <xdr:col>19</xdr:col>
      <xdr:colOff>177800</xdr:colOff>
      <xdr:row>97</xdr:row>
      <xdr:rowOff>71811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71243"/>
          <a:ext cx="889000" cy="3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71811</xdr:rowOff>
    </xdr:from>
    <xdr:to>
      <xdr:col>15</xdr:col>
      <xdr:colOff>50800</xdr:colOff>
      <xdr:row>97</xdr:row>
      <xdr:rowOff>109922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02461"/>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109922</xdr:rowOff>
    </xdr:from>
    <xdr:to>
      <xdr:col>10</xdr:col>
      <xdr:colOff>114300</xdr:colOff>
      <xdr:row>97</xdr:row>
      <xdr:rowOff>127877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0572"/>
          <a:ext cx="889000" cy="1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160105</xdr:rowOff>
    </xdr:from>
    <xdr:to>
      <xdr:col>24</xdr:col>
      <xdr:colOff>114300</xdr:colOff>
      <xdr:row>97</xdr:row>
      <xdr:rowOff>90255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138532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161243</xdr:rowOff>
    </xdr:from>
    <xdr:to>
      <xdr:col>20</xdr:col>
      <xdr:colOff>38100</xdr:colOff>
      <xdr:row>97</xdr:row>
      <xdr:rowOff>91393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82520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21011</xdr:rowOff>
    </xdr:from>
    <xdr:to>
      <xdr:col>15</xdr:col>
      <xdr:colOff>101600</xdr:colOff>
      <xdr:row>97</xdr:row>
      <xdr:rowOff>122611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113738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59122</xdr:rowOff>
    </xdr:from>
    <xdr:to>
      <xdr:col>10</xdr:col>
      <xdr:colOff>165100</xdr:colOff>
      <xdr:row>97</xdr:row>
      <xdr:rowOff>160722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151849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77077</xdr:rowOff>
    </xdr:from>
    <xdr:to>
      <xdr:col>6</xdr:col>
      <xdr:colOff>38100</xdr:colOff>
      <xdr:row>98</xdr:row>
      <xdr:rowOff>7227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0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159948</xdr:rowOff>
    </xdr:from>
    <xdr:to>
      <xdr:col>55</xdr:col>
      <xdr:colOff>0</xdr:colOff>
      <xdr:row>38</xdr:row>
      <xdr:rowOff>161580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7504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156028</xdr:rowOff>
    </xdr:from>
    <xdr:to>
      <xdr:col>50</xdr:col>
      <xdr:colOff>114300</xdr:colOff>
      <xdr:row>38</xdr:row>
      <xdr:rowOff>159948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1128"/>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156028</xdr:rowOff>
    </xdr:from>
    <xdr:to>
      <xdr:col>45</xdr:col>
      <xdr:colOff>177800</xdr:colOff>
      <xdr:row>38</xdr:row>
      <xdr:rowOff>156355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7112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156355</xdr:rowOff>
    </xdr:from>
    <xdr:to>
      <xdr:col>41</xdr:col>
      <xdr:colOff>50800</xdr:colOff>
      <xdr:row>38</xdr:row>
      <xdr:rowOff>158641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145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110780</xdr:rowOff>
    </xdr:from>
    <xdr:to>
      <xdr:col>55</xdr:col>
      <xdr:colOff>50800</xdr:colOff>
      <xdr:row>39</xdr:row>
      <xdr:rowOff>40930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25707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0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109148</xdr:rowOff>
    </xdr:from>
    <xdr:to>
      <xdr:col>50</xdr:col>
      <xdr:colOff>165100</xdr:colOff>
      <xdr:row>39</xdr:row>
      <xdr:rowOff>39298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30425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105228</xdr:rowOff>
    </xdr:from>
    <xdr:to>
      <xdr:col>46</xdr:col>
      <xdr:colOff>38100</xdr:colOff>
      <xdr:row>39</xdr:row>
      <xdr:rowOff>35378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26505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105555</xdr:rowOff>
    </xdr:from>
    <xdr:to>
      <xdr:col>41</xdr:col>
      <xdr:colOff>101600</xdr:colOff>
      <xdr:row>39</xdr:row>
      <xdr:rowOff>35705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26832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107841</xdr:rowOff>
    </xdr:from>
    <xdr:to>
      <xdr:col>36</xdr:col>
      <xdr:colOff>165100</xdr:colOff>
      <xdr:row>39</xdr:row>
      <xdr:rowOff>37991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29118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52360</xdr:rowOff>
    </xdr:from>
    <xdr:to>
      <xdr:col>55</xdr:col>
      <xdr:colOff>0</xdr:colOff>
      <xdr:row>58</xdr:row>
      <xdr:rowOff>76073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96460"/>
          <a:ext cx="8382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76073</xdr:rowOff>
    </xdr:from>
    <xdr:to>
      <xdr:col>50</xdr:col>
      <xdr:colOff>114300</xdr:colOff>
      <xdr:row>58</xdr:row>
      <xdr:rowOff>95352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0173"/>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29835</xdr:rowOff>
    </xdr:from>
    <xdr:to>
      <xdr:col>45</xdr:col>
      <xdr:colOff>177800</xdr:colOff>
      <xdr:row>58</xdr:row>
      <xdr:rowOff>95352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73935"/>
          <a:ext cx="8890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25872</xdr:rowOff>
    </xdr:from>
    <xdr:to>
      <xdr:col>41</xdr:col>
      <xdr:colOff>50800</xdr:colOff>
      <xdr:row>58</xdr:row>
      <xdr:rowOff>29835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69972"/>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1560</xdr:rowOff>
    </xdr:from>
    <xdr:to>
      <xdr:col>55</xdr:col>
      <xdr:colOff>50800</xdr:colOff>
      <xdr:row>58</xdr:row>
      <xdr:rowOff>103160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87937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25273</xdr:rowOff>
    </xdr:from>
    <xdr:to>
      <xdr:col>50</xdr:col>
      <xdr:colOff>165100</xdr:colOff>
      <xdr:row>58</xdr:row>
      <xdr:rowOff>126873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118000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44552</xdr:rowOff>
    </xdr:from>
    <xdr:to>
      <xdr:col>46</xdr:col>
      <xdr:colOff>38100</xdr:colOff>
      <xdr:row>58</xdr:row>
      <xdr:rowOff>146152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137279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150485</xdr:rowOff>
    </xdr:from>
    <xdr:to>
      <xdr:col>41</xdr:col>
      <xdr:colOff>101600</xdr:colOff>
      <xdr:row>58</xdr:row>
      <xdr:rowOff>80635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71762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1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146522</xdr:rowOff>
    </xdr:from>
    <xdr:to>
      <xdr:col>36</xdr:col>
      <xdr:colOff>165100</xdr:colOff>
      <xdr:row>58</xdr:row>
      <xdr:rowOff>76672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67799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24335</xdr:rowOff>
    </xdr:from>
    <xdr:to>
      <xdr:col>55</xdr:col>
      <xdr:colOff>0</xdr:colOff>
      <xdr:row>78</xdr:row>
      <xdr:rowOff>62982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97435"/>
          <a:ext cx="838200" cy="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143481</xdr:rowOff>
    </xdr:from>
    <xdr:to>
      <xdr:col>50</xdr:col>
      <xdr:colOff>114300</xdr:colOff>
      <xdr:row>78</xdr:row>
      <xdr:rowOff>24335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45131"/>
          <a:ext cx="889000" cy="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143481</xdr:rowOff>
    </xdr:from>
    <xdr:to>
      <xdr:col>45</xdr:col>
      <xdr:colOff>177800</xdr:colOff>
      <xdr:row>77</xdr:row>
      <xdr:rowOff>163452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45131"/>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163452</xdr:rowOff>
    </xdr:from>
    <xdr:to>
      <xdr:col>41</xdr:col>
      <xdr:colOff>50800</xdr:colOff>
      <xdr:row>78</xdr:row>
      <xdr:rowOff>90267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5102"/>
          <a:ext cx="889000" cy="9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12182</xdr:rowOff>
    </xdr:from>
    <xdr:to>
      <xdr:col>55</xdr:col>
      <xdr:colOff>50800</xdr:colOff>
      <xdr:row>78</xdr:row>
      <xdr:rowOff>113782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144985</xdr:rowOff>
    </xdr:from>
    <xdr:to>
      <xdr:col>50</xdr:col>
      <xdr:colOff>165100</xdr:colOff>
      <xdr:row>78</xdr:row>
      <xdr:rowOff>75135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66262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92681</xdr:rowOff>
    </xdr:from>
    <xdr:to>
      <xdr:col>46</xdr:col>
      <xdr:colOff>38100</xdr:colOff>
      <xdr:row>78</xdr:row>
      <xdr:rowOff>22831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6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112652</xdr:rowOff>
    </xdr:from>
    <xdr:to>
      <xdr:col>41</xdr:col>
      <xdr:colOff>101600</xdr:colOff>
      <xdr:row>78</xdr:row>
      <xdr:rowOff>42802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33929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0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39467</xdr:rowOff>
    </xdr:from>
    <xdr:to>
      <xdr:col>36</xdr:col>
      <xdr:colOff>165100</xdr:colOff>
      <xdr:row>78</xdr:row>
      <xdr:rowOff>141067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132194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90742</xdr:rowOff>
    </xdr:from>
    <xdr:to>
      <xdr:col>55</xdr:col>
      <xdr:colOff>0</xdr:colOff>
      <xdr:row>97</xdr:row>
      <xdr:rowOff>117205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21392"/>
          <a:ext cx="838200" cy="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67021</xdr:rowOff>
    </xdr:from>
    <xdr:to>
      <xdr:col>50</xdr:col>
      <xdr:colOff>114300</xdr:colOff>
      <xdr:row>97</xdr:row>
      <xdr:rowOff>117205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97671"/>
          <a:ext cx="889000" cy="5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67021</xdr:rowOff>
    </xdr:from>
    <xdr:to>
      <xdr:col>45</xdr:col>
      <xdr:colOff>177800</xdr:colOff>
      <xdr:row>97</xdr:row>
      <xdr:rowOff>142878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97671"/>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142878</xdr:rowOff>
    </xdr:from>
    <xdr:to>
      <xdr:col>41</xdr:col>
      <xdr:colOff>50800</xdr:colOff>
      <xdr:row>98</xdr:row>
      <xdr:rowOff>51864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73528"/>
          <a:ext cx="889000" cy="8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39942</xdr:rowOff>
    </xdr:from>
    <xdr:to>
      <xdr:col>55</xdr:col>
      <xdr:colOff>50800</xdr:colOff>
      <xdr:row>97</xdr:row>
      <xdr:rowOff>141542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18369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66405</xdr:rowOff>
    </xdr:from>
    <xdr:to>
      <xdr:col>50</xdr:col>
      <xdr:colOff>165100</xdr:colOff>
      <xdr:row>97</xdr:row>
      <xdr:rowOff>168005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159132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16221</xdr:rowOff>
    </xdr:from>
    <xdr:to>
      <xdr:col>46</xdr:col>
      <xdr:colOff>38100</xdr:colOff>
      <xdr:row>97</xdr:row>
      <xdr:rowOff>117821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108948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3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92078</xdr:rowOff>
    </xdr:from>
    <xdr:to>
      <xdr:col>41</xdr:col>
      <xdr:colOff>101600</xdr:colOff>
      <xdr:row>98</xdr:row>
      <xdr:rowOff>22228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1064</xdr:rowOff>
    </xdr:from>
    <xdr:to>
      <xdr:col>36</xdr:col>
      <xdr:colOff>165100</xdr:colOff>
      <xdr:row>98</xdr:row>
      <xdr:rowOff>102664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93791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136248</xdr:rowOff>
    </xdr:from>
    <xdr:to>
      <xdr:col>85</xdr:col>
      <xdr:colOff>127000</xdr:colOff>
      <xdr:row>36</xdr:row>
      <xdr:rowOff>143769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08448"/>
          <a:ext cx="8382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143769</xdr:rowOff>
    </xdr:from>
    <xdr:to>
      <xdr:col>81</xdr:col>
      <xdr:colOff>50800</xdr:colOff>
      <xdr:row>36</xdr:row>
      <xdr:rowOff>163703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15969"/>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114348</xdr:rowOff>
    </xdr:from>
    <xdr:to>
      <xdr:col>76</xdr:col>
      <xdr:colOff>114300</xdr:colOff>
      <xdr:row>36</xdr:row>
      <xdr:rowOff>163703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86548"/>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114348</xdr:rowOff>
    </xdr:from>
    <xdr:to>
      <xdr:col>71</xdr:col>
      <xdr:colOff>177800</xdr:colOff>
      <xdr:row>36</xdr:row>
      <xdr:rowOff>147381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86548"/>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85448</xdr:rowOff>
    </xdr:from>
    <xdr:to>
      <xdr:col>85</xdr:col>
      <xdr:colOff>177800</xdr:colOff>
      <xdr:row>37</xdr:row>
      <xdr:rowOff>15598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92969</xdr:rowOff>
    </xdr:from>
    <xdr:to>
      <xdr:col>81</xdr:col>
      <xdr:colOff>101600</xdr:colOff>
      <xdr:row>37</xdr:row>
      <xdr:rowOff>23119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14246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112903</xdr:rowOff>
    </xdr:from>
    <xdr:to>
      <xdr:col>76</xdr:col>
      <xdr:colOff>165100</xdr:colOff>
      <xdr:row>37</xdr:row>
      <xdr:rowOff>43053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34180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63548</xdr:rowOff>
    </xdr:from>
    <xdr:to>
      <xdr:col>72</xdr:col>
      <xdr:colOff>38100</xdr:colOff>
      <xdr:row>36</xdr:row>
      <xdr:rowOff>165148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3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156275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2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96581</xdr:rowOff>
    </xdr:from>
    <xdr:to>
      <xdr:col>67</xdr:col>
      <xdr:colOff>101600</xdr:colOff>
      <xdr:row>37</xdr:row>
      <xdr:rowOff>26731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6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17858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27348</xdr:rowOff>
    </xdr:from>
    <xdr:to>
      <xdr:col>85</xdr:col>
      <xdr:colOff>127000</xdr:colOff>
      <xdr:row>57</xdr:row>
      <xdr:rowOff>110339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9998"/>
          <a:ext cx="838200" cy="8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110339</xdr:rowOff>
    </xdr:from>
    <xdr:to>
      <xdr:col>81</xdr:col>
      <xdr:colOff>50800</xdr:colOff>
      <xdr:row>57</xdr:row>
      <xdr:rowOff>115487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82989"/>
          <a:ext cx="889000" cy="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57148</xdr:rowOff>
    </xdr:from>
    <xdr:to>
      <xdr:col>76</xdr:col>
      <xdr:colOff>114300</xdr:colOff>
      <xdr:row>57</xdr:row>
      <xdr:rowOff>115487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29798"/>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57148</xdr:rowOff>
    </xdr:from>
    <xdr:to>
      <xdr:col>71</xdr:col>
      <xdr:colOff>177800</xdr:colOff>
      <xdr:row>57</xdr:row>
      <xdr:rowOff>107326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29798"/>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147998</xdr:rowOff>
    </xdr:from>
    <xdr:to>
      <xdr:col>85</xdr:col>
      <xdr:colOff>177800</xdr:colOff>
      <xdr:row>57</xdr:row>
      <xdr:rowOff>78148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126425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59539</xdr:rowOff>
    </xdr:from>
    <xdr:to>
      <xdr:col>81</xdr:col>
      <xdr:colOff>101600</xdr:colOff>
      <xdr:row>57</xdr:row>
      <xdr:rowOff>161139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152266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64687</xdr:rowOff>
    </xdr:from>
    <xdr:to>
      <xdr:col>76</xdr:col>
      <xdr:colOff>165100</xdr:colOff>
      <xdr:row>57</xdr:row>
      <xdr:rowOff>166287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157414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6348</xdr:rowOff>
    </xdr:from>
    <xdr:to>
      <xdr:col>72</xdr:col>
      <xdr:colOff>38100</xdr:colOff>
      <xdr:row>57</xdr:row>
      <xdr:rowOff>107948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99075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56526</xdr:rowOff>
    </xdr:from>
    <xdr:to>
      <xdr:col>67</xdr:col>
      <xdr:colOff>101600</xdr:colOff>
      <xdr:row>57</xdr:row>
      <xdr:rowOff>158126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149253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40005</xdr:rowOff>
    </xdr:from>
    <xdr:to>
      <xdr:col>85</xdr:col>
      <xdr:colOff>127000</xdr:colOff>
      <xdr:row>79</xdr:row>
      <xdr:rowOff>42811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4555"/>
          <a:ext cx="8382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5905</xdr:rowOff>
    </xdr:from>
    <xdr:to>
      <xdr:col>81</xdr:col>
      <xdr:colOff>50800</xdr:colOff>
      <xdr:row>79</xdr:row>
      <xdr:rowOff>40005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50455"/>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154115</xdr:rowOff>
    </xdr:from>
    <xdr:to>
      <xdr:col>76</xdr:col>
      <xdr:colOff>114300</xdr:colOff>
      <xdr:row>79</xdr:row>
      <xdr:rowOff>5905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27215"/>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16713</xdr:rowOff>
    </xdr:from>
    <xdr:to>
      <xdr:col>71</xdr:col>
      <xdr:colOff>177800</xdr:colOff>
      <xdr:row>78</xdr:row>
      <xdr:rowOff>154115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875463"/>
          <a:ext cx="889000" cy="6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163461</xdr:rowOff>
    </xdr:from>
    <xdr:to>
      <xdr:col>85</xdr:col>
      <xdr:colOff>177800</xdr:colOff>
      <xdr:row>79</xdr:row>
      <xdr:rowOff>93611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78388</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160655</xdr:rowOff>
    </xdr:from>
    <xdr:to>
      <xdr:col>81</xdr:col>
      <xdr:colOff>101600</xdr:colOff>
      <xdr:row>79</xdr:row>
      <xdr:rowOff>90805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81932</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6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126555</xdr:rowOff>
    </xdr:from>
    <xdr:to>
      <xdr:col>76</xdr:col>
      <xdr:colOff>165100</xdr:colOff>
      <xdr:row>79</xdr:row>
      <xdr:rowOff>56705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47832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9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103315</xdr:rowOff>
    </xdr:from>
    <xdr:to>
      <xdr:col>72</xdr:col>
      <xdr:colOff>38100</xdr:colOff>
      <xdr:row>79</xdr:row>
      <xdr:rowOff>33465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24592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137363</xdr:rowOff>
    </xdr:from>
    <xdr:to>
      <xdr:col>67</xdr:col>
      <xdr:colOff>101600</xdr:colOff>
      <xdr:row>75</xdr:row>
      <xdr:rowOff>67513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8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84040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4936</xdr:rowOff>
    </xdr:from>
    <xdr:to>
      <xdr:col>85</xdr:col>
      <xdr:colOff>127000</xdr:colOff>
      <xdr:row>98</xdr:row>
      <xdr:rowOff>5798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07036"/>
          <a:ext cx="8382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5798</xdr:rowOff>
    </xdr:from>
    <xdr:to>
      <xdr:col>81</xdr:col>
      <xdr:colOff>50800</xdr:colOff>
      <xdr:row>98</xdr:row>
      <xdr:rowOff>33189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07898"/>
          <a:ext cx="889000" cy="2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33189</xdr:rowOff>
    </xdr:from>
    <xdr:to>
      <xdr:col>76</xdr:col>
      <xdr:colOff>114300</xdr:colOff>
      <xdr:row>98</xdr:row>
      <xdr:rowOff>48397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35289"/>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45069</xdr:rowOff>
    </xdr:from>
    <xdr:to>
      <xdr:col>71</xdr:col>
      <xdr:colOff>177800</xdr:colOff>
      <xdr:row>98</xdr:row>
      <xdr:rowOff>48397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847169"/>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125586</xdr:rowOff>
    </xdr:from>
    <xdr:to>
      <xdr:col>85</xdr:col>
      <xdr:colOff>177800</xdr:colOff>
      <xdr:row>98</xdr:row>
      <xdr:rowOff>55736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126448</xdr:rowOff>
    </xdr:from>
    <xdr:to>
      <xdr:col>81</xdr:col>
      <xdr:colOff>101600</xdr:colOff>
      <xdr:row>98</xdr:row>
      <xdr:rowOff>56598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47725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153839</xdr:rowOff>
    </xdr:from>
    <xdr:to>
      <xdr:col>76</xdr:col>
      <xdr:colOff>165100</xdr:colOff>
      <xdr:row>98</xdr:row>
      <xdr:rowOff>83989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75116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169047</xdr:rowOff>
    </xdr:from>
    <xdr:to>
      <xdr:col>72</xdr:col>
      <xdr:colOff>38100</xdr:colOff>
      <xdr:row>98</xdr:row>
      <xdr:rowOff>99197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90324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165719</xdr:rowOff>
    </xdr:from>
    <xdr:to>
      <xdr:col>67</xdr:col>
      <xdr:colOff>101600</xdr:colOff>
      <xdr:row>98</xdr:row>
      <xdr:rowOff>95869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86996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8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年度決算において、住民一人当たりのコストが類似団体内平均より高い水準にあるのは、民生費となっている。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民生費については、障害者自立支援給付費、まち・ひと・しごと総合戦略事業として取り組んでいる福祉医療給付事業などの影響により、類似団体内平均よりも高い水準で推移している。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年熊本地震により被災した本庁舎の建て替え事業により令和元年度は類似団体内平均よりも高い水準となっている。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その他の費目については、おおむね類似団体内平均よりも低い水準で推移している。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財政調整基残高については、債券運用や預金利息の積立て、また歳計剰余積立を行った結果、</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百万円増加し、財政調整基金残高の標準財政規模比が</a:t>
          </a:r>
          <a:r>
            <a:rPr kumimoji="1" lang="en-US" altLang="ja-JP" sz="1200">
              <a:latin typeface="ＭＳ ゴシック" pitchFamily="49" charset="-128"/>
              <a:ea typeface="ＭＳ ゴシック" pitchFamily="49" charset="-128"/>
            </a:rPr>
            <a:t>1.01</a:t>
          </a:r>
          <a:r>
            <a:rPr kumimoji="1" lang="ja-JP" altLang="en-US" sz="1200">
              <a:latin typeface="ＭＳ ゴシック" pitchFamily="49" charset="-128"/>
              <a:ea typeface="ＭＳ ゴシック" pitchFamily="49" charset="-128"/>
            </a:rPr>
            <a:t>ポイント上昇した。</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年度の実質収支は黒字となっているが、固定資産税や法人市民税など市税の増や国補正により普通交付税が増額したことも要因の一つである。</a:t>
          </a:r>
        </a:p>
        <a:p>
          <a:r>
            <a:rPr kumimoji="1" lang="ja-JP" altLang="en-US" sz="1200">
              <a:latin typeface="ＭＳ ゴシック" pitchFamily="49" charset="-128"/>
              <a:ea typeface="ＭＳ ゴシック" pitchFamily="49" charset="-128"/>
            </a:rPr>
            <a:t>　今後は普通交付税が人口減少などに伴い減少していくと見込まれるため、引き続き事務事業の見直しを行い経費削減・効率化に努める。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前年度に引き続き全会計において黒字となっており、各会計とも適正な財政運営が図られている。</a:t>
          </a:r>
        </a:p>
        <a:p>
          <a:r>
            <a:rPr kumimoji="1" lang="ja-JP" altLang="en-US" sz="1400">
              <a:latin typeface="ＭＳ ゴシック" pitchFamily="49" charset="-128"/>
              <a:ea typeface="ＭＳ ゴシック" pitchFamily="49" charset="-128"/>
            </a:rPr>
            <a:t>　水道事業会計は、現金預金の減少による資産減に加えて、企業債や未払金などの負債が増加したことにより、黒字額が減少した。</a:t>
          </a:r>
        </a:p>
        <a:p>
          <a:r>
            <a:rPr kumimoji="1" lang="ja-JP" altLang="en-US" sz="1400">
              <a:latin typeface="ＭＳ ゴシック" pitchFamily="49" charset="-128"/>
              <a:ea typeface="ＭＳ ゴシック" pitchFamily="49" charset="-128"/>
            </a:rPr>
            <a:t>　一般会計は国補正で普通交付税が追加交付されたものの、臨時財政対策債の減や島原地域広域市町村圏組合常備消防負担金等の増加により黒字額は減少した。</a:t>
          </a:r>
        </a:p>
        <a:p>
          <a:r>
            <a:rPr kumimoji="1" lang="ja-JP" altLang="en-US" sz="1400">
              <a:latin typeface="ＭＳ ゴシック" pitchFamily="49" charset="-128"/>
              <a:ea typeface="ＭＳ ゴシック" pitchFamily="49" charset="-128"/>
            </a:rPr>
            <a:t>　国民健康保険事業特別会計や後期高齢者医療特別会計は前年度と同程度で推移しているが、温泉事業特別会計は前年度繰越金や温泉使用料が減少したことや、積立金の皆増や修繕費の増により黒字額が減少し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今後も収納率向上、滞納額の縮減等の取り組みを行い、全会計において引き続き健全財政の維持に努めていく。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26542971</v>
      </c>
      <c r="BO4" s="384"/>
      <c r="BP4" s="384"/>
      <c r="BQ4" s="384"/>
      <c r="BR4" s="384"/>
      <c r="BS4" s="384"/>
      <c r="BT4" s="384"/>
      <c r="BU4" s="385"/>
      <c r="BV4" s="383">
        <v>25725052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3.7</v>
      </c>
      <c r="CU4" s="390"/>
      <c r="CV4" s="390"/>
      <c r="CW4" s="390"/>
      <c r="CX4" s="390"/>
      <c r="CY4" s="390"/>
      <c r="CZ4" s="390"/>
      <c r="DA4" s="391"/>
      <c r="DB4" s="389">
        <v>5.0999999999999996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25908648</v>
      </c>
      <c r="BO5" s="421"/>
      <c r="BP5" s="421"/>
      <c r="BQ5" s="421"/>
      <c r="BR5" s="421"/>
      <c r="BS5" s="421"/>
      <c r="BT5" s="421"/>
      <c r="BU5" s="422"/>
      <c r="BV5" s="420">
        <v>24939369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95.5</v>
      </c>
      <c r="CU5" s="418"/>
      <c r="CV5" s="418"/>
      <c r="CW5" s="418"/>
      <c r="CX5" s="418"/>
      <c r="CY5" s="418"/>
      <c r="CZ5" s="418"/>
      <c r="DA5" s="419"/>
      <c r="DB5" s="417">
        <v>95.1</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634323</v>
      </c>
      <c r="BO6" s="421"/>
      <c r="BP6" s="421"/>
      <c r="BQ6" s="421"/>
      <c r="BR6" s="421"/>
      <c r="BS6" s="421"/>
      <c r="BT6" s="421"/>
      <c r="BU6" s="422"/>
      <c r="BV6" s="420">
        <v>785683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96.1</v>
      </c>
      <c r="CU6" s="458"/>
      <c r="CV6" s="458"/>
      <c r="CW6" s="458"/>
      <c r="CX6" s="458"/>
      <c r="CY6" s="458"/>
      <c r="CZ6" s="458"/>
      <c r="DA6" s="459"/>
      <c r="DB6" s="457">
        <v>96.4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181142</v>
      </c>
      <c r="BO7" s="421"/>
      <c r="BP7" s="421"/>
      <c r="BQ7" s="421"/>
      <c r="BR7" s="421"/>
      <c r="BS7" s="421"/>
      <c r="BT7" s="421"/>
      <c r="BU7" s="422"/>
      <c r="BV7" s="420">
        <v>175380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12120600</v>
      </c>
      <c r="CU7" s="421"/>
      <c r="CV7" s="421"/>
      <c r="CW7" s="421"/>
      <c r="CX7" s="421"/>
      <c r="CY7" s="421"/>
      <c r="CZ7" s="421"/>
      <c r="DA7" s="422"/>
      <c r="DB7" s="420">
        <v>12007257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453181</v>
      </c>
      <c r="BO8" s="421"/>
      <c r="BP8" s="421"/>
      <c r="BQ8" s="421"/>
      <c r="BR8" s="421"/>
      <c r="BS8" s="421"/>
      <c r="BT8" s="421"/>
      <c r="BU8" s="422"/>
      <c r="BV8" s="420">
        <v>610303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0.42</v>
      </c>
      <c r="CU8" s="461"/>
      <c r="CV8" s="461"/>
      <c r="CW8" s="461"/>
      <c r="CX8" s="461"/>
      <c r="CY8" s="461"/>
      <c r="CZ8" s="461"/>
      <c r="DA8" s="462"/>
      <c r="DB8" s="460">
        <v>0.43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43338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-157122</v>
      </c>
      <c r="BO9" s="421"/>
      <c r="BP9" s="421"/>
      <c r="BQ9" s="421"/>
      <c r="BR9" s="421"/>
      <c r="BS9" s="421"/>
      <c r="BT9" s="421"/>
      <c r="BU9" s="422"/>
      <c r="BV9" s="420">
        <v>168398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15.3</v>
      </c>
      <c r="CU9" s="418"/>
      <c r="CV9" s="418"/>
      <c r="CW9" s="418"/>
      <c r="CX9" s="418"/>
      <c r="CY9" s="418"/>
      <c r="CZ9" s="418"/>
      <c r="DA9" s="419"/>
      <c r="DB9" s="417">
        <v>15.7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45436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312208</v>
      </c>
      <c r="BO10" s="421"/>
      <c r="BP10" s="421"/>
      <c r="BQ10" s="421"/>
      <c r="BR10" s="421"/>
      <c r="BS10" s="421"/>
      <c r="BT10" s="421"/>
      <c r="BU10" s="422"/>
      <c r="BV10" s="420">
        <v>243325</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79212</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42641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180000</v>
      </c>
      <c r="BO12" s="421"/>
      <c r="BP12" s="421"/>
      <c r="BQ12" s="421"/>
      <c r="BR12" s="421"/>
      <c r="BS12" s="421"/>
      <c r="BT12" s="421"/>
      <c r="BU12" s="422"/>
      <c r="BV12" s="420">
        <v>83396</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41991</v>
      </c>
      <c r="S13" s="505"/>
      <c r="T13" s="505"/>
      <c r="U13" s="505"/>
      <c r="V13" s="506"/>
      <c r="W13" s="436" t="s">
        <v>131</v>
      </c>
      <c r="X13" s="437"/>
      <c r="Y13" s="437"/>
      <c r="Z13" s="437"/>
      <c r="AA13" s="437"/>
      <c r="AB13" s="427"/>
      <c r="AC13" s="471">
        <v>2977</v>
      </c>
      <c r="AD13" s="472"/>
      <c r="AE13" s="472"/>
      <c r="AF13" s="472"/>
      <c r="AG13" s="514"/>
      <c r="AH13" s="471">
        <v>3214</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-24914</v>
      </c>
      <c r="BO13" s="421"/>
      <c r="BP13" s="421"/>
      <c r="BQ13" s="421"/>
      <c r="BR13" s="421"/>
      <c r="BS13" s="421"/>
      <c r="BT13" s="421"/>
      <c r="BU13" s="422"/>
      <c r="BV13" s="420">
        <v>407539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5.5</v>
      </c>
      <c r="CU13" s="418"/>
      <c r="CV13" s="418"/>
      <c r="CW13" s="418"/>
      <c r="CX13" s="418"/>
      <c r="CY13" s="418"/>
      <c r="CZ13" s="418"/>
      <c r="DA13" s="419"/>
      <c r="DB13" s="417">
        <v>4.5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43169</v>
      </c>
      <c r="S14" s="505"/>
      <c r="T14" s="505"/>
      <c r="U14" s="505"/>
      <c r="V14" s="506"/>
      <c r="W14" s="410"/>
      <c r="X14" s="411"/>
      <c r="Y14" s="411"/>
      <c r="Z14" s="411"/>
      <c r="AA14" s="411"/>
      <c r="AB14" s="400"/>
      <c r="AC14" s="507">
        <v>14.4</v>
      </c>
      <c r="AD14" s="508"/>
      <c r="AE14" s="508"/>
      <c r="AF14" s="508"/>
      <c r="AG14" s="509"/>
      <c r="AH14" s="507">
        <v>15.1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42671</v>
      </c>
      <c r="S15" s="505"/>
      <c r="T15" s="505"/>
      <c r="U15" s="505"/>
      <c r="V15" s="506"/>
      <c r="W15" s="436" t="s">
        <v>137</v>
      </c>
      <c r="X15" s="437"/>
      <c r="Y15" s="437"/>
      <c r="Z15" s="437"/>
      <c r="AA15" s="437"/>
      <c r="AB15" s="427"/>
      <c r="AC15" s="471">
        <v>3839</v>
      </c>
      <c r="AD15" s="472"/>
      <c r="AE15" s="472"/>
      <c r="AF15" s="472"/>
      <c r="AG15" s="514"/>
      <c r="AH15" s="471">
        <v>4203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4599312</v>
      </c>
      <c r="BO15" s="384"/>
      <c r="BP15" s="384"/>
      <c r="BQ15" s="384"/>
      <c r="BR15" s="384"/>
      <c r="BS15" s="384"/>
      <c r="BT15" s="384"/>
      <c r="BU15" s="385"/>
      <c r="BV15" s="383">
        <v>4507854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18.600000000000001</v>
      </c>
      <c r="AD16" s="508"/>
      <c r="AE16" s="508"/>
      <c r="AF16" s="508"/>
      <c r="AG16" s="509"/>
      <c r="AH16" s="507">
        <v>19.7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10868241</v>
      </c>
      <c r="BO16" s="421"/>
      <c r="BP16" s="421"/>
      <c r="BQ16" s="421"/>
      <c r="BR16" s="421"/>
      <c r="BS16" s="421"/>
      <c r="BT16" s="421"/>
      <c r="BU16" s="422"/>
      <c r="BV16" s="420">
        <v>10684615</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13827</v>
      </c>
      <c r="AD17" s="472"/>
      <c r="AE17" s="472"/>
      <c r="AF17" s="472"/>
      <c r="AG17" s="514"/>
      <c r="AH17" s="471">
        <v>13869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5773747</v>
      </c>
      <c r="BO17" s="421"/>
      <c r="BP17" s="421"/>
      <c r="BQ17" s="421"/>
      <c r="BR17" s="421"/>
      <c r="BS17" s="421"/>
      <c r="BT17" s="421"/>
      <c r="BU17" s="422"/>
      <c r="BV17" s="420">
        <v>5680258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82.96</v>
      </c>
      <c r="M18" s="544"/>
      <c r="N18" s="544"/>
      <c r="O18" s="544"/>
      <c r="P18" s="544"/>
      <c r="Q18" s="544"/>
      <c r="R18" s="545"/>
      <c r="S18" s="545"/>
      <c r="T18" s="545"/>
      <c r="U18" s="545"/>
      <c r="V18" s="546"/>
      <c r="W18" s="438"/>
      <c r="X18" s="439"/>
      <c r="Y18" s="439"/>
      <c r="Z18" s="439"/>
      <c r="AA18" s="439"/>
      <c r="AB18" s="430"/>
      <c r="AC18" s="547">
        <v>67</v>
      </c>
      <c r="AD18" s="548"/>
      <c r="AE18" s="548"/>
      <c r="AF18" s="548"/>
      <c r="AG18" s="549"/>
      <c r="AH18" s="547">
        <v>65.2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11670755</v>
      </c>
      <c r="BO18" s="421"/>
      <c r="BP18" s="421"/>
      <c r="BQ18" s="421"/>
      <c r="BR18" s="421"/>
      <c r="BS18" s="421"/>
      <c r="BT18" s="421"/>
      <c r="BU18" s="422"/>
      <c r="BV18" s="420">
        <v>11530384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522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15631622</v>
      </c>
      <c r="BO19" s="421"/>
      <c r="BP19" s="421"/>
      <c r="BQ19" s="421"/>
      <c r="BR19" s="421"/>
      <c r="BS19" s="421"/>
      <c r="BT19" s="421"/>
      <c r="BU19" s="422"/>
      <c r="BV19" s="420">
        <v>14915533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17095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22113421</v>
      </c>
      <c r="BO22" s="384"/>
      <c r="BP22" s="384"/>
      <c r="BQ22" s="384"/>
      <c r="BR22" s="384"/>
      <c r="BS22" s="384"/>
      <c r="BT22" s="384"/>
      <c r="BU22" s="385"/>
      <c r="BV22" s="383">
        <v>22740066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19537455</v>
      </c>
      <c r="BO23" s="421"/>
      <c r="BP23" s="421"/>
      <c r="BQ23" s="421"/>
      <c r="BR23" s="421"/>
      <c r="BS23" s="421"/>
      <c r="BT23" s="421"/>
      <c r="BU23" s="422"/>
      <c r="BV23" s="420">
        <v>20571314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8770</v>
      </c>
      <c r="R24" s="472"/>
      <c r="S24" s="472"/>
      <c r="T24" s="472"/>
      <c r="U24" s="472"/>
      <c r="V24" s="514"/>
      <c r="W24" s="566"/>
      <c r="X24" s="567"/>
      <c r="Y24" s="568"/>
      <c r="Z24" s="470" t="s">
        <v>162</v>
      </c>
      <c r="AA24" s="450"/>
      <c r="AB24" s="450"/>
      <c r="AC24" s="450"/>
      <c r="AD24" s="450"/>
      <c r="AE24" s="450"/>
      <c r="AF24" s="450"/>
      <c r="AG24" s="451"/>
      <c r="AH24" s="471">
        <v>305</v>
      </c>
      <c r="AI24" s="472"/>
      <c r="AJ24" s="472"/>
      <c r="AK24" s="472"/>
      <c r="AL24" s="514"/>
      <c r="AM24" s="471">
        <v>950380</v>
      </c>
      <c r="AN24" s="472"/>
      <c r="AO24" s="472"/>
      <c r="AP24" s="472"/>
      <c r="AQ24" s="472"/>
      <c r="AR24" s="514"/>
      <c r="AS24" s="471">
        <v>3116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15700719</v>
      </c>
      <c r="BO24" s="421"/>
      <c r="BP24" s="421"/>
      <c r="BQ24" s="421"/>
      <c r="BR24" s="421"/>
      <c r="BS24" s="421"/>
      <c r="BT24" s="421"/>
      <c r="BU24" s="422"/>
      <c r="BV24" s="420">
        <v>15712286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7090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250774</v>
      </c>
      <c r="BO25" s="384"/>
      <c r="BP25" s="384"/>
      <c r="BQ25" s="384"/>
      <c r="BR25" s="384"/>
      <c r="BS25" s="384"/>
      <c r="BT25" s="384"/>
      <c r="BU25" s="385"/>
      <c r="BV25" s="383">
        <v>461365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6260</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171</v>
      </c>
      <c r="F27" s="450"/>
      <c r="G27" s="450"/>
      <c r="H27" s="450"/>
      <c r="I27" s="450"/>
      <c r="J27" s="450"/>
      <c r="K27" s="451"/>
      <c r="L27" s="471">
        <v>1</v>
      </c>
      <c r="M27" s="472"/>
      <c r="N27" s="472"/>
      <c r="O27" s="472"/>
      <c r="P27" s="514"/>
      <c r="Q27" s="471">
        <v>4540</v>
      </c>
      <c r="R27" s="472"/>
      <c r="S27" s="472"/>
      <c r="T27" s="472"/>
      <c r="U27" s="472"/>
      <c r="V27" s="514"/>
      <c r="W27" s="566"/>
      <c r="X27" s="567"/>
      <c r="Y27" s="568"/>
      <c r="Z27" s="470" t="s">
        <v>172</v>
      </c>
      <c r="AA27" s="450"/>
      <c r="AB27" s="450"/>
      <c r="AC27" s="450"/>
      <c r="AD27" s="450"/>
      <c r="AE27" s="450"/>
      <c r="AF27" s="450"/>
      <c r="AG27" s="451"/>
      <c r="AH27" s="471">
        <v>6</v>
      </c>
      <c r="AI27" s="472"/>
      <c r="AJ27" s="472"/>
      <c r="AK27" s="472"/>
      <c r="AL27" s="514"/>
      <c r="AM27" s="471">
        <v>25962</v>
      </c>
      <c r="AN27" s="472"/>
      <c r="AO27" s="472"/>
      <c r="AP27" s="472"/>
      <c r="AQ27" s="472"/>
      <c r="AR27" s="514"/>
      <c r="AS27" s="471">
        <v>4327</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503217</v>
      </c>
      <c r="BO27" s="540"/>
      <c r="BP27" s="540"/>
      <c r="BQ27" s="540"/>
      <c r="BR27" s="540"/>
      <c r="BS27" s="540"/>
      <c r="BT27" s="540"/>
      <c r="BU27" s="541"/>
      <c r="BV27" s="539">
        <v>503207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3800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1159604</v>
      </c>
      <c r="BO28" s="384"/>
      <c r="BP28" s="384"/>
      <c r="BQ28" s="384"/>
      <c r="BR28" s="384"/>
      <c r="BS28" s="384"/>
      <c r="BT28" s="384"/>
      <c r="BU28" s="385"/>
      <c r="BV28" s="383">
        <v>1027396</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17</v>
      </c>
      <c r="M29" s="472"/>
      <c r="N29" s="472"/>
      <c r="O29" s="472"/>
      <c r="P29" s="514"/>
      <c r="Q29" s="471">
        <v>3590</v>
      </c>
      <c r="R29" s="472"/>
      <c r="S29" s="472"/>
      <c r="T29" s="472"/>
      <c r="U29" s="472"/>
      <c r="V29" s="514"/>
      <c r="W29" s="569"/>
      <c r="X29" s="570"/>
      <c r="Y29" s="571"/>
      <c r="Z29" s="470" t="s">
        <v>178</v>
      </c>
      <c r="AA29" s="450"/>
      <c r="AB29" s="450"/>
      <c r="AC29" s="450"/>
      <c r="AD29" s="450"/>
      <c r="AE29" s="450"/>
      <c r="AF29" s="450"/>
      <c r="AG29" s="451"/>
      <c r="AH29" s="471">
        <v>311</v>
      </c>
      <c r="AI29" s="472"/>
      <c r="AJ29" s="472"/>
      <c r="AK29" s="472"/>
      <c r="AL29" s="514"/>
      <c r="AM29" s="471">
        <v>976342</v>
      </c>
      <c r="AN29" s="472"/>
      <c r="AO29" s="472"/>
      <c r="AP29" s="472"/>
      <c r="AQ29" s="472"/>
      <c r="AR29" s="514"/>
      <c r="AS29" s="471">
        <v>3139</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987120</v>
      </c>
      <c r="BO29" s="421"/>
      <c r="BP29" s="421"/>
      <c r="BQ29" s="421"/>
      <c r="BR29" s="421"/>
      <c r="BS29" s="421"/>
      <c r="BT29" s="421"/>
      <c r="BU29" s="422"/>
      <c r="BV29" s="420">
        <v>980252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97.6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5081220</v>
      </c>
      <c r="BO30" s="540"/>
      <c r="BP30" s="540"/>
      <c r="BQ30" s="540"/>
      <c r="BR30" s="540"/>
      <c r="BS30" s="540"/>
      <c r="BT30" s="540"/>
      <c r="BU30" s="541"/>
      <c r="BV30" s="539">
        <v>5210449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島原市国民健康保険事業特別会計</v>
      </c>
      <c r="X34" s="611"/>
      <c r="Y34" s="611"/>
      <c r="Z34" s="611"/>
      <c r="AA34" s="611"/>
      <c r="AB34" s="611"/>
      <c r="AC34" s="611"/>
      <c r="AD34" s="611"/>
      <c r="AE34" s="611"/>
      <c r="AF34" s="611"/>
      <c r="AG34" s="611"/>
      <c r="AH34" s="611"/>
      <c r="AI34" s="611"/>
      <c r="AJ34" s="611"/>
      <c r="AK34" s="611"/>
      <c r="AL34" s="175"/>
      <c r="AM34" s="610">
        <f>IF(AO34="","",MAX(C34:D43,U34:V43)+1)</f>
        <v>4</v>
      </c>
      <c r="AN34" s="610"/>
      <c r="AO34" s="611" t="str">
        <f>IF('各会計、関係団体の財政状況及び健全化判断比率'!B30="","",'各会計、関係団体の財政状況及び健全化判断比率'!B30)</f>
        <v>島原市水道事業会計</v>
      </c>
      <c r="AP34" s="611"/>
      <c r="AQ34" s="611"/>
      <c r="AR34" s="611"/>
      <c r="AS34" s="611"/>
      <c r="AT34" s="611"/>
      <c r="AU34" s="611"/>
      <c r="AV34" s="611"/>
      <c r="AW34" s="611"/>
      <c r="AX34" s="611"/>
      <c r="AY34" s="611"/>
      <c r="AZ34" s="611"/>
      <c r="BA34" s="611"/>
      <c r="BB34" s="611"/>
      <c r="BC34" s="611"/>
      <c r="BD34" s="175"/>
      <c r="BE34" s="610">
        <f>IF(BG34="","",MAX(C34:D43,U34:V43,AM34:AN43)+1)</f>
        <v>5</v>
      </c>
      <c r="BF34" s="610"/>
      <c r="BG34" s="611" t="str">
        <f>IF('各会計、関係団体の財政状況及び健全化判断比率'!B31="","",'各会計、関係団体の財政状況及び健全化判断比率'!B31)</f>
        <v>島原市温泉給湯事業特別会計</v>
      </c>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長崎県市町村総合事務組合（一般会計）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島原市土地開発公社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島原市後期高齢者医療特別会計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長崎県市町村総合事務組合（市町村会館管理事業特別会計）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島原市教育文化振興事業団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長崎県市町村総合事務組合（市町村会館馬町別館管理事業特別会計）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島原観光ビューロー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長崎県市町村総合事務組合（交通災害共済事業特別会計）</v>
      </c>
      <c r="BZ37" s="611"/>
      <c r="CA37" s="611"/>
      <c r="CB37" s="611"/>
      <c r="CC37" s="611"/>
      <c r="CD37" s="611"/>
      <c r="CE37" s="611"/>
      <c r="CF37" s="611"/>
      <c r="CG37" s="611"/>
      <c r="CH37" s="611"/>
      <c r="CI37" s="611"/>
      <c r="CJ37" s="611"/>
      <c r="CK37" s="611"/>
      <c r="CL37" s="611"/>
      <c r="CM37" s="611"/>
      <c r="CN37" s="175"/>
      <c r="CO37" s="610">
        <f t="shared" si="3"/>
        <v>19</v>
      </c>
      <c r="CP37" s="610"/>
      <c r="CQ37" s="611" t="str">
        <f>IF('各会計、関係団体の財政状況及び健全化判断比率'!BS10="","",'各会計、関係団体の財政状況及び健全化判断比率'!BS10)</f>
        <v>島原市学校給食会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長崎県後期高齢者広域連合（普通会計）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長崎県後期高齢者広域連合（後期高齢者医療事業会計）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県央県南広域環境組合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島原地域広域市町村圏組合（一般会計）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島原地域広域市町村圏組合（介護保険事業特別会計）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15</v>
      </c>
      <c r="BX43" s="610"/>
      <c r="BY43" s="611" t="str">
        <f>IF('各会計、関係団体の財政状況及び健全化判断比率'!B77="","",'各会計、関係団体の財政状況及び健全化判断比率'!B77)</f>
        <v>長崎県病院企業団（島原病院分）</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yY7ZtPXlUrjumzRg2GkewMsA5eACwL7iqf+7hnml9zaXieNto/Eyb06YWkYMsfepYubE44NXmQIBsa0bexRdgw==" saltValue="b0caFNsB/ObFNUNdXDxy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532</v>
      </c>
      <c r="D34" s="1162"/>
      <c r="E34" s="1163"/>
      <c r="F34" s="32">
        <v>2.84</v>
      </c>
      <c r="G34" s="33">
        <v>2.66</v>
      </c>
      <c r="H34" s="33">
        <v>3.7</v>
      </c>
      <c r="I34" s="33">
        <v>5.08</v>
      </c>
      <c r="J34" s="34">
        <v>3.73</v>
      </c>
      <c r="K34" s="22"/>
      <c r="L34" s="22"/>
      <c r="M34" s="22"/>
      <c r="N34" s="22"/>
      <c r="O34" s="22"/>
      <c r="P34" s="22"/>
    </row>
    <row r="35" spans="1:16" ht="39" customHeight="1" x14ac:dyDescent="0.15">
      <c r="A35" s="22"/>
      <c r="B35" s="35"/>
      <c r="C35" s="1158" t="s">
        <v>533</v>
      </c>
      <c r="D35" s="1158"/>
      <c r="E35" s="1159"/>
      <c r="F35" s="36">
        <v>9.59</v>
      </c>
      <c r="G35" s="37">
        <v>6.65</v>
      </c>
      <c r="H35" s="37">
        <v>4.28</v>
      </c>
      <c r="I35" s="37">
        <v>4.37</v>
      </c>
      <c r="J35" s="38">
        <v>2.34</v>
      </c>
      <c r="K35" s="22"/>
      <c r="L35" s="22"/>
      <c r="M35" s="22"/>
      <c r="N35" s="22"/>
      <c r="O35" s="22"/>
      <c r="P35" s="22"/>
    </row>
    <row r="36" spans="1:16" ht="39" customHeight="1" x14ac:dyDescent="0.15">
      <c r="A36" s="22"/>
      <c r="B36" s="35"/>
      <c r="C36" s="1158" t="s">
        <v>534</v>
      </c>
      <c r="D36" s="1158"/>
      <c r="E36" s="1159"/>
      <c r="F36" s="36">
        <v>0.16</v>
      </c>
      <c r="G36" s="37">
        <v>0.6</v>
      </c>
      <c r="H36" s="37">
        <v>0.82</v>
      </c>
      <c r="I36" s="37">
        <v>1.47</v>
      </c>
      <c r="J36" s="38">
        <v>1.1399999999999999</v>
      </c>
      <c r="K36" s="22"/>
      <c r="L36" s="22"/>
      <c r="M36" s="22"/>
      <c r="N36" s="22"/>
      <c r="O36" s="22"/>
      <c r="P36" s="22"/>
    </row>
    <row r="37" spans="1:16" ht="39" customHeight="1" x14ac:dyDescent="0.15">
      <c r="A37" s="22"/>
      <c r="B37" s="35"/>
      <c r="C37" s="1158" t="s">
        <v>535</v>
      </c>
      <c r="D37" s="1158"/>
      <c r="E37" s="1159"/>
      <c r="F37" s="36">
        <v>0.1</v>
      </c>
      <c r="G37" s="37">
        <v>0.11</v>
      </c>
      <c r="H37" s="37">
        <v>0.1</v>
      </c>
      <c r="I37" s="37">
        <v>0.12</v>
      </c>
      <c r="J37" s="38">
        <v>0.11</v>
      </c>
      <c r="K37" s="22"/>
      <c r="L37" s="22"/>
      <c r="M37" s="22"/>
      <c r="N37" s="22"/>
      <c r="O37" s="22"/>
      <c r="P37" s="22"/>
    </row>
    <row r="38" spans="1:16" ht="39" customHeight="1" x14ac:dyDescent="0.15">
      <c r="A38" s="22"/>
      <c r="B38" s="35"/>
      <c r="C38" s="1158" t="s">
        <v>536</v>
      </c>
      <c r="D38" s="1158"/>
      <c r="E38" s="1159"/>
      <c r="F38" s="36">
        <v>0.14000000000000001</v>
      </c>
      <c r="G38" s="37">
        <v>0.21</v>
      </c>
      <c r="H38" s="37">
        <v>0.27</v>
      </c>
      <c r="I38" s="37">
        <v>0.23</v>
      </c>
      <c r="J38" s="38">
        <v>0.06</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537</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538</v>
      </c>
      <c r="D43" s="1160"/>
      <c r="E43" s="1161"/>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OVddHZnWS2vGReDeoCa+K7ME6X81JAKs9ya501ymICclXTwMEvwizNPaXwHTk2zOpIOPI/6Pzg1PnOqTyY+wg==" saltValue="C0sROVCnye1uhfwe1Tdo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1863</v>
      </c>
      <c r="L45" s="58">
        <v>1773</v>
      </c>
      <c r="M45" s="58">
        <v>2035</v>
      </c>
      <c r="N45" s="58">
        <v>2529</v>
      </c>
      <c r="O45" s="59">
        <v>2514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15">
      <c r="A48" s="46"/>
      <c r="B48" s="1166"/>
      <c r="C48" s="1167"/>
      <c r="D48" s="60"/>
      <c r="E48" s="1172" t="s">
        <v>13</v>
      </c>
      <c r="F48" s="1172"/>
      <c r="G48" s="1172"/>
      <c r="H48" s="1172"/>
      <c r="I48" s="1172"/>
      <c r="J48" s="1173"/>
      <c r="K48" s="61">
        <v>71</v>
      </c>
      <c r="L48" s="62">
        <v>71</v>
      </c>
      <c r="M48" s="62">
        <v>73</v>
      </c>
      <c r="N48" s="62">
        <v>94</v>
      </c>
      <c r="O48" s="63">
        <v>72</v>
      </c>
      <c r="P48" s="46"/>
      <c r="Q48" s="46"/>
      <c r="R48" s="46"/>
      <c r="S48" s="46"/>
      <c r="T48" s="46"/>
      <c r="U48" s="46"/>
    </row>
    <row r="49" spans="1:21" ht="30.75" customHeight="1" x14ac:dyDescent="0.15">
      <c r="A49" s="46"/>
      <c r="B49" s="1166"/>
      <c r="C49" s="1167"/>
      <c r="D49" s="60"/>
      <c r="E49" s="1172" t="s">
        <v>14</v>
      </c>
      <c r="F49" s="1172"/>
      <c r="G49" s="1172"/>
      <c r="H49" s="1172"/>
      <c r="I49" s="1172"/>
      <c r="J49" s="1173"/>
      <c r="K49" s="61">
        <v>111</v>
      </c>
      <c r="L49" s="62">
        <v>50</v>
      </c>
      <c r="M49" s="62">
        <v>84</v>
      </c>
      <c r="N49" s="62">
        <v>103</v>
      </c>
      <c r="O49" s="63">
        <v>98</v>
      </c>
      <c r="P49" s="46"/>
      <c r="Q49" s="46"/>
      <c r="R49" s="46"/>
      <c r="S49" s="46"/>
      <c r="T49" s="46"/>
      <c r="U49" s="46"/>
    </row>
    <row r="50" spans="1:21" ht="30.75" customHeight="1" x14ac:dyDescent="0.15">
      <c r="A50" s="46"/>
      <c r="B50" s="1166"/>
      <c r="C50" s="1167"/>
      <c r="D50" s="60"/>
      <c r="E50" s="1172" t="s">
        <v>15</v>
      </c>
      <c r="F50" s="1172"/>
      <c r="G50" s="1172"/>
      <c r="H50" s="1172"/>
      <c r="I50" s="1172"/>
      <c r="J50" s="1173"/>
      <c r="K50" s="61">
        <v>4</v>
      </c>
      <c r="L50" s="62">
        <v>3</v>
      </c>
      <c r="M50" s="62">
        <v>0</v>
      </c>
      <c r="N50" s="62">
        <v>0</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1785</v>
      </c>
      <c r="L52" s="62">
        <v>1602</v>
      </c>
      <c r="M52" s="62">
        <v>1721</v>
      </c>
      <c r="N52" s="62">
        <v>2099</v>
      </c>
      <c r="O52" s="63">
        <v>2061</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264</v>
      </c>
      <c r="L53" s="67">
        <v>295</v>
      </c>
      <c r="M53" s="67">
        <v>471</v>
      </c>
      <c r="N53" s="67">
        <v>627</v>
      </c>
      <c r="O53" s="68">
        <v>623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ZeRecvYvMbHcmMQFXnQ0D/9D4Bf0EWwrw2Qg+sd6Df1uKemJ48CSmRqqbEDnVBKPx5mIRdinPcIRFxKOwBWwQ==" saltValue="wgwXn5nJXaoyP1EzNbtf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6"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v>23401</v>
      </c>
      <c r="J41" s="343">
        <v>23805</v>
      </c>
      <c r="K41" s="343">
        <v>23746</v>
      </c>
      <c r="L41" s="343">
        <v>22740</v>
      </c>
      <c r="M41" s="344">
        <v>22113</v>
      </c>
    </row>
    <row r="42" spans="2:13" ht="27.75" customHeight="1" x14ac:dyDescent="0.15">
      <c r="B42" s="1197"/>
      <c r="C42" s="1198"/>
      <c r="D42" s="104"/>
      <c r="E42" s="1203" t="s">
        <v>32</v>
      </c>
      <c r="F42" s="1203"/>
      <c r="G42" s="1203"/>
      <c r="H42" s="1204"/>
      <c r="I42" s="345" t="s">
        <v>486</v>
      </c>
      <c r="J42" s="346" t="s">
        <v>486</v>
      </c>
      <c r="K42" s="346" t="s">
        <v>486</v>
      </c>
      <c r="L42" s="346" t="s">
        <v>486</v>
      </c>
      <c r="M42" s="347" t="s">
        <v>486</v>
      </c>
    </row>
    <row r="43" spans="2:13" ht="27.75" customHeight="1" x14ac:dyDescent="0.15">
      <c r="B43" s="1197"/>
      <c r="C43" s="1198"/>
      <c r="D43" s="104"/>
      <c r="E43" s="1203" t="s">
        <v>33</v>
      </c>
      <c r="F43" s="1203"/>
      <c r="G43" s="1203"/>
      <c r="H43" s="1204"/>
      <c r="I43" s="345">
        <v>1047</v>
      </c>
      <c r="J43" s="346">
        <v>1131</v>
      </c>
      <c r="K43" s="346">
        <v>1259</v>
      </c>
      <c r="L43" s="346">
        <v>1411</v>
      </c>
      <c r="M43" s="347">
        <v>1458</v>
      </c>
    </row>
    <row r="44" spans="2:13" ht="27.75" customHeight="1" x14ac:dyDescent="0.15">
      <c r="B44" s="1197"/>
      <c r="C44" s="1198"/>
      <c r="D44" s="104"/>
      <c r="E44" s="1203" t="s">
        <v>34</v>
      </c>
      <c r="F44" s="1203"/>
      <c r="G44" s="1203"/>
      <c r="H44" s="1204"/>
      <c r="I44" s="345">
        <v>142</v>
      </c>
      <c r="J44" s="346">
        <v>138</v>
      </c>
      <c r="K44" s="346">
        <v>177</v>
      </c>
      <c r="L44" s="346">
        <v>134</v>
      </c>
      <c r="M44" s="347">
        <v>146</v>
      </c>
    </row>
    <row r="45" spans="2:13" ht="27.75" customHeight="1" x14ac:dyDescent="0.15">
      <c r="B45" s="1197"/>
      <c r="C45" s="1198"/>
      <c r="D45" s="104"/>
      <c r="E45" s="1203" t="s">
        <v>35</v>
      </c>
      <c r="F45" s="1203"/>
      <c r="G45" s="1203"/>
      <c r="H45" s="1204"/>
      <c r="I45" s="345">
        <v>2035</v>
      </c>
      <c r="J45" s="346">
        <v>2137</v>
      </c>
      <c r="K45" s="346">
        <v>2107</v>
      </c>
      <c r="L45" s="346">
        <v>2170</v>
      </c>
      <c r="M45" s="347">
        <v>2185</v>
      </c>
    </row>
    <row r="46" spans="2:13" ht="27.75" customHeight="1" x14ac:dyDescent="0.15">
      <c r="B46" s="1197"/>
      <c r="C46" s="1198"/>
      <c r="D46" s="105"/>
      <c r="E46" s="1203" t="s">
        <v>36</v>
      </c>
      <c r="F46" s="1203"/>
      <c r="G46" s="1203"/>
      <c r="H46" s="1204"/>
      <c r="I46" s="345" t="s">
        <v>486</v>
      </c>
      <c r="J46" s="346" t="s">
        <v>486</v>
      </c>
      <c r="K46" s="346" t="s">
        <v>486</v>
      </c>
      <c r="L46" s="346" t="s">
        <v>486</v>
      </c>
      <c r="M46" s="347" t="s">
        <v>486</v>
      </c>
    </row>
    <row r="47" spans="2:13" ht="27.75" customHeight="1" x14ac:dyDescent="0.15">
      <c r="B47" s="1197"/>
      <c r="C47" s="1198"/>
      <c r="D47" s="106"/>
      <c r="E47" s="1205" t="s">
        <v>37</v>
      </c>
      <c r="F47" s="1206"/>
      <c r="G47" s="1206"/>
      <c r="H47" s="1207"/>
      <c r="I47" s="345" t="s">
        <v>486</v>
      </c>
      <c r="J47" s="346" t="s">
        <v>486</v>
      </c>
      <c r="K47" s="346" t="s">
        <v>486</v>
      </c>
      <c r="L47" s="346" t="s">
        <v>486</v>
      </c>
      <c r="M47" s="347" t="s">
        <v>486</v>
      </c>
    </row>
    <row r="48" spans="2:13" ht="27.75" customHeight="1" x14ac:dyDescent="0.15">
      <c r="B48" s="1197"/>
      <c r="C48" s="1198"/>
      <c r="D48" s="104"/>
      <c r="E48" s="1203" t="s">
        <v>38</v>
      </c>
      <c r="F48" s="1203"/>
      <c r="G48" s="1203"/>
      <c r="H48" s="1204"/>
      <c r="I48" s="345" t="s">
        <v>486</v>
      </c>
      <c r="J48" s="346" t="s">
        <v>486</v>
      </c>
      <c r="K48" s="346" t="s">
        <v>486</v>
      </c>
      <c r="L48" s="346" t="s">
        <v>486</v>
      </c>
      <c r="M48" s="347" t="s">
        <v>486</v>
      </c>
    </row>
    <row r="49" spans="2:13" ht="27.75" customHeight="1" x14ac:dyDescent="0.15">
      <c r="B49" s="1199"/>
      <c r="C49" s="1200"/>
      <c r="D49" s="104"/>
      <c r="E49" s="1203" t="s">
        <v>39</v>
      </c>
      <c r="F49" s="1203"/>
      <c r="G49" s="1203"/>
      <c r="H49" s="1204"/>
      <c r="I49" s="345" t="s">
        <v>486</v>
      </c>
      <c r="J49" s="346" t="s">
        <v>486</v>
      </c>
      <c r="K49" s="346" t="s">
        <v>486</v>
      </c>
      <c r="L49" s="346" t="s">
        <v>486</v>
      </c>
      <c r="M49" s="347" t="s">
        <v>486</v>
      </c>
    </row>
    <row r="50" spans="2:13" ht="27.75" customHeight="1" x14ac:dyDescent="0.15">
      <c r="B50" s="1208" t="s">
        <v>40</v>
      </c>
      <c r="C50" s="1209"/>
      <c r="D50" s="107"/>
      <c r="E50" s="1203" t="s">
        <v>41</v>
      </c>
      <c r="F50" s="1203"/>
      <c r="G50" s="1203"/>
      <c r="H50" s="1204"/>
      <c r="I50" s="345">
        <v>6143</v>
      </c>
      <c r="J50" s="346">
        <v>6406</v>
      </c>
      <c r="K50" s="346">
        <v>7139</v>
      </c>
      <c r="L50" s="346">
        <v>7496</v>
      </c>
      <c r="M50" s="347">
        <v>7666</v>
      </c>
    </row>
    <row r="51" spans="2:13" ht="27.75" customHeight="1" x14ac:dyDescent="0.15">
      <c r="B51" s="1197"/>
      <c r="C51" s="1198"/>
      <c r="D51" s="104"/>
      <c r="E51" s="1203" t="s">
        <v>42</v>
      </c>
      <c r="F51" s="1203"/>
      <c r="G51" s="1203"/>
      <c r="H51" s="1204"/>
      <c r="I51" s="345">
        <v>2399</v>
      </c>
      <c r="J51" s="346">
        <v>2401</v>
      </c>
      <c r="K51" s="346">
        <v>2224</v>
      </c>
      <c r="L51" s="346">
        <v>2033</v>
      </c>
      <c r="M51" s="347">
        <v>1928</v>
      </c>
    </row>
    <row r="52" spans="2:13" ht="27.75" customHeight="1" x14ac:dyDescent="0.15">
      <c r="B52" s="1199"/>
      <c r="C52" s="1200"/>
      <c r="D52" s="104"/>
      <c r="E52" s="1203" t="s">
        <v>43</v>
      </c>
      <c r="F52" s="1203"/>
      <c r="G52" s="1203"/>
      <c r="H52" s="1204"/>
      <c r="I52" s="345">
        <v>17623</v>
      </c>
      <c r="J52" s="346">
        <v>18633</v>
      </c>
      <c r="K52" s="346">
        <v>18948</v>
      </c>
      <c r="L52" s="346">
        <v>18236</v>
      </c>
      <c r="M52" s="347">
        <v>17602</v>
      </c>
    </row>
    <row r="53" spans="2:13" ht="27.75" customHeight="1" thickBot="1" x14ac:dyDescent="0.2">
      <c r="B53" s="1210" t="s">
        <v>19</v>
      </c>
      <c r="C53" s="1211"/>
      <c r="D53" s="108"/>
      <c r="E53" s="1212" t="s">
        <v>44</v>
      </c>
      <c r="F53" s="1212"/>
      <c r="G53" s="1212"/>
      <c r="H53" s="1213"/>
      <c r="I53" s="348">
        <v>461</v>
      </c>
      <c r="J53" s="349">
        <v>-228</v>
      </c>
      <c r="K53" s="349">
        <v>-1021</v>
      </c>
      <c r="L53" s="349">
        <v>-1309</v>
      </c>
      <c r="M53" s="350">
        <v>-1295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nt6zbZ17of4MYmlWNFGL4wtPBpHbmmzWPobrSMgsTaWd62dgegN1R+u+e4Ud3REKDqaYRVcEWvHwkHJ2fP8TA==" saltValue="43kA3cUXNNaCOn1Bj6VA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867</v>
      </c>
      <c r="G55" s="120">
        <v>1027</v>
      </c>
      <c r="H55" s="121">
        <v>1160</v>
      </c>
    </row>
    <row r="56" spans="2:8" ht="52.5" customHeight="1" x14ac:dyDescent="0.15">
      <c r="B56" s="122"/>
      <c r="C56" s="1224" t="s">
        <v>47</v>
      </c>
      <c r="D56" s="1224"/>
      <c r="E56" s="1225"/>
      <c r="F56" s="123">
        <v>968</v>
      </c>
      <c r="G56" s="123">
        <v>980</v>
      </c>
      <c r="H56" s="124">
        <v>987</v>
      </c>
    </row>
    <row r="57" spans="2:8" ht="53.25" customHeight="1" x14ac:dyDescent="0.15">
      <c r="B57" s="122"/>
      <c r="C57" s="1226" t="s">
        <v>48</v>
      </c>
      <c r="D57" s="1226"/>
      <c r="E57" s="1227"/>
      <c r="F57" s="125">
        <v>5080</v>
      </c>
      <c r="G57" s="125">
        <v>5210</v>
      </c>
      <c r="H57" s="126">
        <v>5081</v>
      </c>
    </row>
    <row r="58" spans="2:8" ht="45.75" customHeight="1" x14ac:dyDescent="0.15">
      <c r="B58" s="127"/>
      <c r="C58" s="1214" t="s">
        <v>558</v>
      </c>
      <c r="D58" s="1215"/>
      <c r="E58" s="1216"/>
      <c r="F58" s="128">
        <v>1702</v>
      </c>
      <c r="G58" s="128">
        <v>1858</v>
      </c>
      <c r="H58" s="129">
        <v>1906</v>
      </c>
    </row>
    <row r="59" spans="2:8" ht="45.75" customHeight="1" x14ac:dyDescent="0.15">
      <c r="B59" s="127"/>
      <c r="C59" s="1214" t="s">
        <v>561</v>
      </c>
      <c r="D59" s="1215"/>
      <c r="E59" s="1216"/>
      <c r="F59" s="128">
        <v>702</v>
      </c>
      <c r="G59" s="128">
        <v>711</v>
      </c>
      <c r="H59" s="129">
        <v>715</v>
      </c>
    </row>
    <row r="60" spans="2:8" ht="45.75" customHeight="1" x14ac:dyDescent="0.15">
      <c r="B60" s="127"/>
      <c r="C60" s="1214" t="s">
        <v>560</v>
      </c>
      <c r="D60" s="1215"/>
      <c r="E60" s="1216"/>
      <c r="F60" s="128">
        <v>676</v>
      </c>
      <c r="G60" s="128">
        <v>684</v>
      </c>
      <c r="H60" s="129">
        <v>688</v>
      </c>
    </row>
    <row r="61" spans="2:8" ht="45.75" customHeight="1" x14ac:dyDescent="0.15">
      <c r="B61" s="127"/>
      <c r="C61" s="1214" t="s">
        <v>562</v>
      </c>
      <c r="D61" s="1215"/>
      <c r="E61" s="1216"/>
      <c r="F61" s="128">
        <v>718</v>
      </c>
      <c r="G61" s="128">
        <v>739</v>
      </c>
      <c r="H61" s="129">
        <v>675</v>
      </c>
    </row>
    <row r="62" spans="2:8" ht="45.75" customHeight="1" thickBot="1" x14ac:dyDescent="0.2">
      <c r="B62" s="130"/>
      <c r="C62" s="1217" t="s">
        <v>559</v>
      </c>
      <c r="D62" s="1218"/>
      <c r="E62" s="1219"/>
      <c r="F62" s="131">
        <v>540</v>
      </c>
      <c r="G62" s="131">
        <v>497</v>
      </c>
      <c r="H62" s="132">
        <v>396</v>
      </c>
    </row>
    <row r="63" spans="2:8" ht="52.5" customHeight="1" thickBot="1" x14ac:dyDescent="0.2">
      <c r="B63" s="133"/>
      <c r="C63" s="1220" t="s">
        <v>49</v>
      </c>
      <c r="D63" s="1220"/>
      <c r="E63" s="1221"/>
      <c r="F63" s="134">
        <v>6916</v>
      </c>
      <c r="G63" s="134">
        <v>7218</v>
      </c>
      <c r="H63" s="135">
        <v>7228</v>
      </c>
    </row>
    <row r="64" spans="2:8" x14ac:dyDescent="0.15"/>
  </sheetData>
  <sheetProtection algorithmName="SHA-512" hashValue="BY0DnnmlGh/fU0b7EtiXXG16pCFujMBLtdViregQyGBAK7L2N+8G/6cHacOWFPq9jd3Omh7Yxb5Niw1TdIcRTQ==" saltValue="uFIsHbq4H3QBXMWY6wDS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C5AB8-C9C1-46B4-A0B8-7BD9947276EB}">
  <sheetPr>
    <pageSetUpPr fitToPage="1"/>
  </sheetPr>
  <dimension ref="A1:DE85"/>
  <sheetViews>
    <sheetView showGridLines="0" topLeftCell="I1" zoomScale="90" zoomScaleNormal="9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0" t="s">
        <v>573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5"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5"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5"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5"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568</v>
      </c>
    </row>
    <row r="50" spans="1:109" ht="13.5" x14ac:dyDescent="0.15">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525</v>
      </c>
      <c r="BQ50" s="1230"/>
      <c r="BR50" s="1230"/>
      <c r="BS50" s="1230"/>
      <c r="BT50" s="1230"/>
      <c r="BU50" s="1230"/>
      <c r="BV50" s="1230"/>
      <c r="BW50" s="1230"/>
      <c r="BX50" s="1230" t="s">
        <v>526</v>
      </c>
      <c r="BY50" s="1230"/>
      <c r="BZ50" s="1230"/>
      <c r="CA50" s="1230"/>
      <c r="CB50" s="1230"/>
      <c r="CC50" s="1230"/>
      <c r="CD50" s="1230"/>
      <c r="CE50" s="1230"/>
      <c r="CF50" s="1230" t="s">
        <v>527</v>
      </c>
      <c r="CG50" s="1230"/>
      <c r="CH50" s="1230"/>
      <c r="CI50" s="1230"/>
      <c r="CJ50" s="1230"/>
      <c r="CK50" s="1230"/>
      <c r="CL50" s="1230"/>
      <c r="CM50" s="1230"/>
      <c r="CN50" s="1230" t="s">
        <v>528</v>
      </c>
      <c r="CO50" s="1230"/>
      <c r="CP50" s="1230"/>
      <c r="CQ50" s="1230"/>
      <c r="CR50" s="1230"/>
      <c r="CS50" s="1230"/>
      <c r="CT50" s="1230"/>
      <c r="CU50" s="1230"/>
      <c r="CV50" s="1230" t="s">
        <v>529</v>
      </c>
      <c r="CW50" s="1230"/>
      <c r="CX50" s="1230"/>
      <c r="CY50" s="1230"/>
      <c r="CZ50" s="1230"/>
      <c r="DA50" s="1230"/>
      <c r="DB50" s="1230"/>
      <c r="DC50" s="1230"/>
    </row>
    <row r="51" spans="1:109" ht="13.5" customHeight="1" x14ac:dyDescent="0.15">
      <c r="B51" s="259"/>
      <c r="G51" s="1239"/>
      <c r="H51" s="1239"/>
      <c r="I51" s="1249"/>
      <c r="J51" s="1249"/>
      <c r="K51" s="1235"/>
      <c r="L51" s="1235"/>
      <c r="M51" s="1235"/>
      <c r="N51" s="1235"/>
      <c r="AM51" s="352"/>
      <c r="AN51" s="1231" t="s">
        <v>567</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28">
        <v>4.5999999999999996</v>
      </c>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5" x14ac:dyDescent="0.15">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572</v>
      </c>
      <c r="BC53" s="1231"/>
      <c r="BD53" s="1231"/>
      <c r="BE53" s="1231"/>
      <c r="BF53" s="1231"/>
      <c r="BG53" s="1231"/>
      <c r="BH53" s="1231"/>
      <c r="BI53" s="1231"/>
      <c r="BJ53" s="1231"/>
      <c r="BK53" s="1231"/>
      <c r="BL53" s="1231"/>
      <c r="BM53" s="1231"/>
      <c r="BN53" s="1231"/>
      <c r="BO53" s="1231"/>
      <c r="BP53" s="1228">
        <v>60</v>
      </c>
      <c r="BQ53" s="1228"/>
      <c r="BR53" s="1228"/>
      <c r="BS53" s="1228"/>
      <c r="BT53" s="1228"/>
      <c r="BU53" s="1228"/>
      <c r="BV53" s="1228"/>
      <c r="BW53" s="1228"/>
      <c r="BX53" s="1228">
        <v>60.9</v>
      </c>
      <c r="BY53" s="1228"/>
      <c r="BZ53" s="1228"/>
      <c r="CA53" s="1228"/>
      <c r="CB53" s="1228"/>
      <c r="CC53" s="1228"/>
      <c r="CD53" s="1228"/>
      <c r="CE53" s="1228"/>
      <c r="CF53" s="1228">
        <v>62</v>
      </c>
      <c r="CG53" s="1228"/>
      <c r="CH53" s="1228"/>
      <c r="CI53" s="1228"/>
      <c r="CJ53" s="1228"/>
      <c r="CK53" s="1228"/>
      <c r="CL53" s="1228"/>
      <c r="CM53" s="1228"/>
      <c r="CN53" s="1228">
        <v>62.9</v>
      </c>
      <c r="CO53" s="1228"/>
      <c r="CP53" s="1228"/>
      <c r="CQ53" s="1228"/>
      <c r="CR53" s="1228"/>
      <c r="CS53" s="1228"/>
      <c r="CT53" s="1228"/>
      <c r="CU53" s="1228"/>
      <c r="CV53" s="1228">
        <v>63.9</v>
      </c>
      <c r="CW53" s="1228"/>
      <c r="CX53" s="1228"/>
      <c r="CY53" s="1228"/>
      <c r="CZ53" s="1228"/>
      <c r="DA53" s="1228"/>
      <c r="DB53" s="1228"/>
      <c r="DC53" s="1228"/>
    </row>
    <row r="54" spans="1:109" ht="13.5" x14ac:dyDescent="0.15">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4"/>
      <c r="H55" s="1234"/>
      <c r="I55" s="1234"/>
      <c r="J55" s="1234"/>
      <c r="K55" s="1235"/>
      <c r="L55" s="1235"/>
      <c r="M55" s="1235"/>
      <c r="N55" s="1235"/>
      <c r="AN55" s="1230" t="s">
        <v>566</v>
      </c>
      <c r="AO55" s="1230"/>
      <c r="AP55" s="1230"/>
      <c r="AQ55" s="1230"/>
      <c r="AR55" s="1230"/>
      <c r="AS55" s="1230"/>
      <c r="AT55" s="1230"/>
      <c r="AU55" s="1230"/>
      <c r="AV55" s="1230"/>
      <c r="AW55" s="1230"/>
      <c r="AX55" s="1230"/>
      <c r="AY55" s="1230"/>
      <c r="AZ55" s="1230"/>
      <c r="BA55" s="1230"/>
      <c r="BB55" s="1231" t="s">
        <v>565</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5" x14ac:dyDescent="0.15">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572</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5" x14ac:dyDescent="0.15">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571</v>
      </c>
    </row>
    <row r="64" spans="1:109" ht="13.5" x14ac:dyDescent="0.15">
      <c r="B64" s="259"/>
      <c r="G64" s="361"/>
      <c r="I64" s="363"/>
      <c r="J64" s="363"/>
      <c r="K64" s="363"/>
      <c r="L64" s="363"/>
      <c r="M64" s="363"/>
      <c r="N64" s="362"/>
      <c r="AM64" s="361"/>
      <c r="AN64" s="361" t="s">
        <v>570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0" t="s">
        <v>569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568</v>
      </c>
    </row>
    <row r="72" spans="2:107" ht="13.5" x14ac:dyDescent="0.15">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525</v>
      </c>
      <c r="BQ72" s="1230"/>
      <c r="BR72" s="1230"/>
      <c r="BS72" s="1230"/>
      <c r="BT72" s="1230"/>
      <c r="BU72" s="1230"/>
      <c r="BV72" s="1230"/>
      <c r="BW72" s="1230"/>
      <c r="BX72" s="1230" t="s">
        <v>526</v>
      </c>
      <c r="BY72" s="1230"/>
      <c r="BZ72" s="1230"/>
      <c r="CA72" s="1230"/>
      <c r="CB72" s="1230"/>
      <c r="CC72" s="1230"/>
      <c r="CD72" s="1230"/>
      <c r="CE72" s="1230"/>
      <c r="CF72" s="1230" t="s">
        <v>527</v>
      </c>
      <c r="CG72" s="1230"/>
      <c r="CH72" s="1230"/>
      <c r="CI72" s="1230"/>
      <c r="CJ72" s="1230"/>
      <c r="CK72" s="1230"/>
      <c r="CL72" s="1230"/>
      <c r="CM72" s="1230"/>
      <c r="CN72" s="1230" t="s">
        <v>528</v>
      </c>
      <c r="CO72" s="1230"/>
      <c r="CP72" s="1230"/>
      <c r="CQ72" s="1230"/>
      <c r="CR72" s="1230"/>
      <c r="CS72" s="1230"/>
      <c r="CT72" s="1230"/>
      <c r="CU72" s="1230"/>
      <c r="CV72" s="1230" t="s">
        <v>529</v>
      </c>
      <c r="CW72" s="1230"/>
      <c r="CX72" s="1230"/>
      <c r="CY72" s="1230"/>
      <c r="CZ72" s="1230"/>
      <c r="DA72" s="1230"/>
      <c r="DB72" s="1230"/>
      <c r="DC72" s="1230"/>
    </row>
    <row r="73" spans="2:107" ht="13.5" x14ac:dyDescent="0.15">
      <c r="B73" s="259"/>
      <c r="G73" s="1239"/>
      <c r="H73" s="1239"/>
      <c r="I73" s="1239"/>
      <c r="J73" s="1239"/>
      <c r="K73" s="1229"/>
      <c r="L73" s="1229"/>
      <c r="M73" s="1229"/>
      <c r="N73" s="1229"/>
      <c r="AM73" s="352"/>
      <c r="AN73" s="1231" t="s">
        <v>567</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v>4.5999999999999996</v>
      </c>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5" x14ac:dyDescent="0.15">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564</v>
      </c>
      <c r="BC75" s="1231"/>
      <c r="BD75" s="1231"/>
      <c r="BE75" s="1231"/>
      <c r="BF75" s="1231"/>
      <c r="BG75" s="1231"/>
      <c r="BH75" s="1231"/>
      <c r="BI75" s="1231"/>
      <c r="BJ75" s="1231"/>
      <c r="BK75" s="1231"/>
      <c r="BL75" s="1231"/>
      <c r="BM75" s="1231"/>
      <c r="BN75" s="1231"/>
      <c r="BO75" s="1231"/>
      <c r="BP75" s="1228">
        <v>3.3</v>
      </c>
      <c r="BQ75" s="1228"/>
      <c r="BR75" s="1228"/>
      <c r="BS75" s="1228"/>
      <c r="BT75" s="1228"/>
      <c r="BU75" s="1228"/>
      <c r="BV75" s="1228"/>
      <c r="BW75" s="1228"/>
      <c r="BX75" s="1228">
        <v>3.1</v>
      </c>
      <c r="BY75" s="1228"/>
      <c r="BZ75" s="1228"/>
      <c r="CA75" s="1228"/>
      <c r="CB75" s="1228"/>
      <c r="CC75" s="1228"/>
      <c r="CD75" s="1228"/>
      <c r="CE75" s="1228"/>
      <c r="CF75" s="1228">
        <v>3.3</v>
      </c>
      <c r="CG75" s="1228"/>
      <c r="CH75" s="1228"/>
      <c r="CI75" s="1228"/>
      <c r="CJ75" s="1228"/>
      <c r="CK75" s="1228"/>
      <c r="CL75" s="1228"/>
      <c r="CM75" s="1228"/>
      <c r="CN75" s="1228">
        <v>4.5</v>
      </c>
      <c r="CO75" s="1228"/>
      <c r="CP75" s="1228"/>
      <c r="CQ75" s="1228"/>
      <c r="CR75" s="1228"/>
      <c r="CS75" s="1228"/>
      <c r="CT75" s="1228"/>
      <c r="CU75" s="1228"/>
      <c r="CV75" s="1228">
        <v>5.5</v>
      </c>
      <c r="CW75" s="1228"/>
      <c r="CX75" s="1228"/>
      <c r="CY75" s="1228"/>
      <c r="CZ75" s="1228"/>
      <c r="DA75" s="1228"/>
      <c r="DB75" s="1228"/>
      <c r="DC75" s="1228"/>
    </row>
    <row r="76" spans="2:107" ht="13.5" x14ac:dyDescent="0.15">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4"/>
      <c r="H77" s="1234"/>
      <c r="I77" s="1234"/>
      <c r="J77" s="1234"/>
      <c r="K77" s="1229"/>
      <c r="L77" s="1229"/>
      <c r="M77" s="1229"/>
      <c r="N77" s="1229"/>
      <c r="AN77" s="1230" t="s">
        <v>566</v>
      </c>
      <c r="AO77" s="1230"/>
      <c r="AP77" s="1230"/>
      <c r="AQ77" s="1230"/>
      <c r="AR77" s="1230"/>
      <c r="AS77" s="1230"/>
      <c r="AT77" s="1230"/>
      <c r="AU77" s="1230"/>
      <c r="AV77" s="1230"/>
      <c r="AW77" s="1230"/>
      <c r="AX77" s="1230"/>
      <c r="AY77" s="1230"/>
      <c r="AZ77" s="1230"/>
      <c r="BA77" s="1230"/>
      <c r="BB77" s="1231" t="s">
        <v>565</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5" x14ac:dyDescent="0.15">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564</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5" x14ac:dyDescent="0.15">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bgk+iWHXluotQ8z2cky6IEbVofSWska+EVHqvwRkSU1owXLWGKoKlH/JtwZuiv+Mer16oD1xhaMG2Gi80QMmig==" saltValue="PcMRGsmf+OSax4DVOSsBx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1384B-A26A-403F-A178-819875CEFD49}">
  <sheetPr>
    <pageSetUpPr fitToPage="1"/>
  </sheetPr>
  <dimension ref="A1:DR125"/>
  <sheetViews>
    <sheetView showGridLines="0" topLeftCell="A84" zoomScale="90" zoomScaleNormal="9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HuwSEbSNAKbwDj19zqfVkM42gf3LT2rcKsPMZIQcnBRCSymSeGFoAaAZpyYcO+Bb3uwk159KY5lMSgFaQ1T1ug==" saltValue="THiX3giKYKJVcYulbxAL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FD9C-1DC0-49F4-8B95-515D3B2BEE83}">
  <sheetPr>
    <pageSetUpPr fitToPage="1"/>
  </sheetPr>
  <dimension ref="A1:DR125"/>
  <sheetViews>
    <sheetView showGridLines="0" topLeftCell="T77" zoomScale="90" zoomScaleNormal="9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T90qB36DoXG6uW0C4BcAOZ1FSqqRkkwQOqOXFPy4CKDoZzjmOI7OpHyK6AQlAiuitXteenuWOsB5yZ3D+T5NDw==" saltValue="ZwkAcyiT4AzUfr66Z30E9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41537</v>
      </c>
      <c r="E3" s="154"/>
      <c r="F3" s="155">
        <v>94081</v>
      </c>
      <c r="G3" s="156"/>
      <c r="H3" s="157"/>
    </row>
    <row r="4" spans="1:8" x14ac:dyDescent="0.15">
      <c r="A4" s="158"/>
      <c r="B4" s="159"/>
      <c r="C4" s="160"/>
      <c r="D4" s="161">
        <v>15480</v>
      </c>
      <c r="E4" s="162"/>
      <c r="F4" s="163">
        <v>48949</v>
      </c>
      <c r="G4" s="164"/>
      <c r="H4" s="165"/>
    </row>
    <row r="5" spans="1:8" x14ac:dyDescent="0.15">
      <c r="A5" s="146" t="s">
        <v>519</v>
      </c>
      <c r="B5" s="151"/>
      <c r="C5" s="152"/>
      <c r="D5" s="153">
        <v>63941</v>
      </c>
      <c r="E5" s="154"/>
      <c r="F5" s="155">
        <v>92632</v>
      </c>
      <c r="G5" s="156"/>
      <c r="H5" s="157"/>
    </row>
    <row r="6" spans="1:8" x14ac:dyDescent="0.15">
      <c r="A6" s="158"/>
      <c r="B6" s="159"/>
      <c r="C6" s="160"/>
      <c r="D6" s="161">
        <v>17961</v>
      </c>
      <c r="E6" s="162"/>
      <c r="F6" s="163">
        <v>47978</v>
      </c>
      <c r="G6" s="164"/>
      <c r="H6" s="165"/>
    </row>
    <row r="7" spans="1:8" x14ac:dyDescent="0.15">
      <c r="A7" s="146" t="s">
        <v>520</v>
      </c>
      <c r="B7" s="151"/>
      <c r="C7" s="152"/>
      <c r="D7" s="153">
        <v>54213</v>
      </c>
      <c r="E7" s="154"/>
      <c r="F7" s="155">
        <v>96469</v>
      </c>
      <c r="G7" s="156"/>
      <c r="H7" s="157"/>
    </row>
    <row r="8" spans="1:8" x14ac:dyDescent="0.15">
      <c r="A8" s="158"/>
      <c r="B8" s="159"/>
      <c r="C8" s="160"/>
      <c r="D8" s="161">
        <v>17988</v>
      </c>
      <c r="E8" s="162"/>
      <c r="F8" s="163">
        <v>49775</v>
      </c>
      <c r="G8" s="164"/>
      <c r="H8" s="165"/>
    </row>
    <row r="9" spans="1:8" x14ac:dyDescent="0.15">
      <c r="A9" s="146" t="s">
        <v>521</v>
      </c>
      <c r="B9" s="151"/>
      <c r="C9" s="152"/>
      <c r="D9" s="153">
        <v>68081</v>
      </c>
      <c r="E9" s="154"/>
      <c r="F9" s="155">
        <v>85743</v>
      </c>
      <c r="G9" s="156"/>
      <c r="H9" s="157"/>
    </row>
    <row r="10" spans="1:8" x14ac:dyDescent="0.15">
      <c r="A10" s="158"/>
      <c r="B10" s="159"/>
      <c r="C10" s="160"/>
      <c r="D10" s="161">
        <v>16289</v>
      </c>
      <c r="E10" s="162"/>
      <c r="F10" s="163">
        <v>45231</v>
      </c>
      <c r="G10" s="164"/>
      <c r="H10" s="165"/>
    </row>
    <row r="11" spans="1:8" x14ac:dyDescent="0.15">
      <c r="A11" s="146" t="s">
        <v>522</v>
      </c>
      <c r="B11" s="151"/>
      <c r="C11" s="152"/>
      <c r="D11" s="153">
        <v>77303</v>
      </c>
      <c r="E11" s="154"/>
      <c r="F11" s="155">
        <v>92509</v>
      </c>
      <c r="G11" s="156"/>
      <c r="H11" s="157"/>
    </row>
    <row r="12" spans="1:8" x14ac:dyDescent="0.15">
      <c r="A12" s="158"/>
      <c r="B12" s="159"/>
      <c r="C12" s="166"/>
      <c r="D12" s="161">
        <v>16172</v>
      </c>
      <c r="E12" s="162"/>
      <c r="F12" s="163">
        <v>52274</v>
      </c>
      <c r="G12" s="164"/>
      <c r="H12" s="165"/>
    </row>
    <row r="13" spans="1:8" x14ac:dyDescent="0.15">
      <c r="A13" s="146"/>
      <c r="B13" s="151"/>
      <c r="C13" s="152"/>
      <c r="D13" s="153">
        <v>61015</v>
      </c>
      <c r="E13" s="154"/>
      <c r="F13" s="155">
        <v>92287</v>
      </c>
      <c r="G13" s="167"/>
      <c r="H13" s="157"/>
    </row>
    <row r="14" spans="1:8" x14ac:dyDescent="0.15">
      <c r="A14" s="158"/>
      <c r="B14" s="159"/>
      <c r="C14" s="160"/>
      <c r="D14" s="161">
        <v>16778</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2.85</v>
      </c>
      <c r="C19" s="168">
        <f>ROUND(VALUE(SUBSTITUTE(実質収支比率等に係る経年分析!G$48,"▲","-")),2)</f>
        <v>2.66</v>
      </c>
      <c r="D19" s="168">
        <f>ROUND(VALUE(SUBSTITUTE(実質収支比率等に係る経年分析!H$48,"▲","-")),2)</f>
        <v>3.7</v>
      </c>
      <c r="E19" s="168">
        <f>ROUND(VALUE(SUBSTITUTE(実質収支比率等に係る経年分析!I$48,"▲","-")),2)</f>
        <v>5.08</v>
      </c>
      <c r="F19" s="168">
        <f>ROUND(VALUE(SUBSTITUTE(実質収支比率等に係る経年分析!J$48,"▲","-")),2)</f>
        <v>3.74</v>
      </c>
    </row>
    <row r="20" spans="1:11" x14ac:dyDescent="0.15">
      <c r="A20" s="168" t="s">
        <v>53</v>
      </c>
      <c r="B20" s="168">
        <f>ROUND(VALUE(SUBSTITUTE(実質収支比率等に係る経年分析!F$47,"▲","-")),2)</f>
        <v>6.31</v>
      </c>
      <c r="C20" s="168">
        <f>ROUND(VALUE(SUBSTITUTE(実質収支比率等に係る経年分析!G$47,"▲","-")),2)</f>
        <v>6.29</v>
      </c>
      <c r="D20" s="168">
        <f>ROUND(VALUE(SUBSTITUTE(実質収支比率等に係る経年分析!H$47,"▲","-")),2)</f>
        <v>7.27</v>
      </c>
      <c r="E20" s="168">
        <f>ROUND(VALUE(SUBSTITUTE(実質収支比率等に係る経年分析!I$47,"▲","-")),2)</f>
        <v>8.56</v>
      </c>
      <c r="F20" s="168">
        <f>ROUND(VALUE(SUBSTITUTE(実質収支比率等に係る経年分析!J$47,"▲","-")),2)</f>
        <v>9.57</v>
      </c>
    </row>
    <row r="21" spans="1:11" x14ac:dyDescent="0.15">
      <c r="A21" s="168" t="s">
        <v>54</v>
      </c>
      <c r="B21" s="168">
        <f>IF(ISNUMBER(VALUE(SUBSTITUTE(実質収支比率等に係る経年分析!F$49,"▲","-"))),ROUND(VALUE(SUBSTITUTE(実質収支比率等に係る経年分析!F$49,"▲","-")),2),NA())</f>
        <v>0.92</v>
      </c>
      <c r="C21" s="168">
        <f>IF(ISNUMBER(VALUE(SUBSTITUTE(実質収支比率等に係る経年分析!G$49,"▲","-"))),ROUND(VALUE(SUBSTITUTE(実質収支比率等に係る経年分析!G$49,"▲","-")),2),NA())</f>
        <v>-0.22</v>
      </c>
      <c r="D21" s="168">
        <f>IF(ISNUMBER(VALUE(SUBSTITUTE(実質収支比率等に係る経年分析!H$49,"▲","-"))),ROUND(VALUE(SUBSTITUTE(実質収支比率等に係る経年分析!H$49,"▲","-")),2),NA())</f>
        <v>2.4700000000000002</v>
      </c>
      <c r="E21" s="168">
        <f>IF(ISNUMBER(VALUE(SUBSTITUTE(実質収支比率等に係る経年分析!I$49,"▲","-"))),ROUND(VALUE(SUBSTITUTE(実質収支比率等に係る経年分析!I$49,"▲","-")),2),NA())</f>
        <v>3.39</v>
      </c>
      <c r="F21" s="168">
        <f>IF(ISNUMBER(VALUE(SUBSTITUTE(実質収支比率等に係る経年分析!J$49,"▲","-"))),ROUND(VALUE(SUBSTITUTE(実質収支比率等に係る経年分析!J$49,"▲","-")),2),NA())</f>
        <v>-0.21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島原市温泉給湯事業特別会計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15">
      <c r="A33" s="169" t="str">
        <f>IF(連結実質赤字比率に係る赤字・黒字の構成分析!C$37="",NA(),連結実質赤字比率に係る赤字・黒字の構成分析!C$37)</f>
        <v>島原市後期高齢者医療特別会計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15">
      <c r="A34" s="169" t="str">
        <f>IF(連結実質赤字比率に係る赤字・黒字の構成分析!C$36="",NA(),連結実質赤字比率に係る赤字・黒字の構成分析!C$36)</f>
        <v>島原市国民健康保険事業特別会計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1.1399999999999999</v>
      </c>
    </row>
    <row r="35" spans="1:16" x14ac:dyDescent="0.15">
      <c r="A35" s="169" t="str">
        <f>IF(連結実質赤字比率に係る赤字・黒字の構成分析!C$35="",NA(),連結実質赤字比率に係る赤字・黒字の構成分析!C$35)</f>
        <v>島原市水道事業会計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4.28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4.37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2.34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2.66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3.73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1785</v>
      </c>
      <c r="E42" s="170"/>
      <c r="F42" s="170"/>
      <c r="G42" s="170">
        <f>'実質公債費比率（分子）の構造'!L$52</f>
        <v>1602</v>
      </c>
      <c r="H42" s="170"/>
      <c r="I42" s="170"/>
      <c r="J42" s="170">
        <f>'実質公債費比率（分子）の構造'!M$52</f>
        <v>1721</v>
      </c>
      <c r="K42" s="170"/>
      <c r="L42" s="170"/>
      <c r="M42" s="170">
        <f>'実質公債費比率（分子）の構造'!N$52</f>
        <v>2099</v>
      </c>
      <c r="N42" s="170"/>
      <c r="O42" s="170"/>
      <c r="P42" s="170">
        <f>'実質公債費比率（分子）の構造'!O$52</f>
        <v>2061</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4</v>
      </c>
      <c r="C44" s="170"/>
      <c r="D44" s="170"/>
      <c r="E44" s="170">
        <f>'実質公債費比率（分子）の構造'!L$50</f>
        <v>3</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111</v>
      </c>
      <c r="C45" s="170"/>
      <c r="D45" s="170"/>
      <c r="E45" s="170">
        <f>'実質公債費比率（分子）の構造'!L$49</f>
        <v>50</v>
      </c>
      <c r="F45" s="170"/>
      <c r="G45" s="170"/>
      <c r="H45" s="170">
        <f>'実質公債費比率（分子）の構造'!M$49</f>
        <v>84</v>
      </c>
      <c r="I45" s="170"/>
      <c r="J45" s="170"/>
      <c r="K45" s="170">
        <f>'実質公債費比率（分子）の構造'!N$49</f>
        <v>103</v>
      </c>
      <c r="L45" s="170"/>
      <c r="M45" s="170"/>
      <c r="N45" s="170">
        <f>'実質公債費比率（分子）の構造'!O$49</f>
        <v>98</v>
      </c>
      <c r="O45" s="170"/>
      <c r="P45" s="170"/>
    </row>
    <row r="46" spans="1:16" x14ac:dyDescent="0.15">
      <c r="A46" s="170" t="s">
        <v>64</v>
      </c>
      <c r="B46" s="170">
        <f>'実質公債費比率（分子）の構造'!K$48</f>
        <v>71</v>
      </c>
      <c r="C46" s="170"/>
      <c r="D46" s="170"/>
      <c r="E46" s="170">
        <f>'実質公債費比率（分子）の構造'!L$48</f>
        <v>71</v>
      </c>
      <c r="F46" s="170"/>
      <c r="G46" s="170"/>
      <c r="H46" s="170">
        <f>'実質公債費比率（分子）の構造'!M$48</f>
        <v>73</v>
      </c>
      <c r="I46" s="170"/>
      <c r="J46" s="170"/>
      <c r="K46" s="170">
        <f>'実質公債費比率（分子）の構造'!N$48</f>
        <v>94</v>
      </c>
      <c r="L46" s="170"/>
      <c r="M46" s="170"/>
      <c r="N46" s="170">
        <f>'実質公債費比率（分子）の構造'!O$48</f>
        <v>72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1863</v>
      </c>
      <c r="C49" s="170"/>
      <c r="D49" s="170"/>
      <c r="E49" s="170">
        <f>'実質公債費比率（分子）の構造'!L$45</f>
        <v>1773</v>
      </c>
      <c r="F49" s="170"/>
      <c r="G49" s="170"/>
      <c r="H49" s="170">
        <f>'実質公債費比率（分子）の構造'!M$45</f>
        <v>2035</v>
      </c>
      <c r="I49" s="170"/>
      <c r="J49" s="170"/>
      <c r="K49" s="170">
        <f>'実質公債費比率（分子）の構造'!N$45</f>
        <v>2529</v>
      </c>
      <c r="L49" s="170"/>
      <c r="M49" s="170"/>
      <c r="N49" s="170">
        <f>'実質公債費比率（分子）の構造'!O$45</f>
        <v>2514</v>
      </c>
      <c r="O49" s="170"/>
      <c r="P49" s="170"/>
    </row>
    <row r="50" spans="1:16" x14ac:dyDescent="0.15">
      <c r="A50" s="170" t="s">
        <v>67</v>
      </c>
      <c r="B50" s="170" t="e">
        <f>NA()</f>
        <v>#N/A</v>
      </c>
      <c r="C50" s="170">
        <f>IF(ISNUMBER('実質公債費比率（分子）の構造'!K$53),'実質公債費比率（分子）の構造'!K$53,NA())</f>
        <v>264</v>
      </c>
      <c r="D50" s="170" t="e">
        <f>NA()</f>
        <v>#N/A</v>
      </c>
      <c r="E50" s="170" t="e">
        <f>NA()</f>
        <v>#N/A</v>
      </c>
      <c r="F50" s="170">
        <f>IF(ISNUMBER('実質公債費比率（分子）の構造'!L$53),'実質公債費比率（分子）の構造'!L$53,NA())</f>
        <v>295</v>
      </c>
      <c r="G50" s="170" t="e">
        <f>NA()</f>
        <v>#N/A</v>
      </c>
      <c r="H50" s="170" t="e">
        <f>NA()</f>
        <v>#N/A</v>
      </c>
      <c r="I50" s="170">
        <f>IF(ISNUMBER('実質公債費比率（分子）の構造'!M$53),'実質公債費比率（分子）の構造'!M$53,NA())</f>
        <v>471</v>
      </c>
      <c r="J50" s="170" t="e">
        <f>NA()</f>
        <v>#N/A</v>
      </c>
      <c r="K50" s="170" t="e">
        <f>NA()</f>
        <v>#N/A</v>
      </c>
      <c r="L50" s="170">
        <f>IF(ISNUMBER('実質公債費比率（分子）の構造'!N$53),'実質公債費比率（分子）の構造'!N$53,NA())</f>
        <v>627</v>
      </c>
      <c r="M50" s="170" t="e">
        <f>NA()</f>
        <v>#N/A</v>
      </c>
      <c r="N50" s="170" t="e">
        <f>NA()</f>
        <v>#N/A</v>
      </c>
      <c r="O50" s="170">
        <f>IF(ISNUMBER('実質公債費比率（分子）の構造'!O$53),'実質公債費比率（分子）の構造'!O$53,NA())</f>
        <v>623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17623</v>
      </c>
      <c r="E56" s="169"/>
      <c r="F56" s="169"/>
      <c r="G56" s="169">
        <f>'将来負担比率（分子）の構造'!J$52</f>
        <v>18633</v>
      </c>
      <c r="H56" s="169"/>
      <c r="I56" s="169"/>
      <c r="J56" s="169">
        <f>'将来負担比率（分子）の構造'!K$52</f>
        <v>18948</v>
      </c>
      <c r="K56" s="169"/>
      <c r="L56" s="169"/>
      <c r="M56" s="169">
        <f>'将来負担比率（分子）の構造'!L$52</f>
        <v>18236</v>
      </c>
      <c r="N56" s="169"/>
      <c r="O56" s="169"/>
      <c r="P56" s="169">
        <f>'将来負担比率（分子）の構造'!M$52</f>
        <v>17602</v>
      </c>
    </row>
    <row r="57" spans="1:16" x14ac:dyDescent="0.15">
      <c r="A57" s="169" t="s">
        <v>42</v>
      </c>
      <c r="B57" s="169"/>
      <c r="C57" s="169"/>
      <c r="D57" s="169">
        <f>'将来負担比率（分子）の構造'!I$51</f>
        <v>2399</v>
      </c>
      <c r="E57" s="169"/>
      <c r="F57" s="169"/>
      <c r="G57" s="169">
        <f>'将来負担比率（分子）の構造'!J$51</f>
        <v>2401</v>
      </c>
      <c r="H57" s="169"/>
      <c r="I57" s="169"/>
      <c r="J57" s="169">
        <f>'将来負担比率（分子）の構造'!K$51</f>
        <v>2224</v>
      </c>
      <c r="K57" s="169"/>
      <c r="L57" s="169"/>
      <c r="M57" s="169">
        <f>'将来負担比率（分子）の構造'!L$51</f>
        <v>2033</v>
      </c>
      <c r="N57" s="169"/>
      <c r="O57" s="169"/>
      <c r="P57" s="169">
        <f>'将来負担比率（分子）の構造'!M$51</f>
        <v>1928</v>
      </c>
    </row>
    <row r="58" spans="1:16" x14ac:dyDescent="0.15">
      <c r="A58" s="169" t="s">
        <v>41</v>
      </c>
      <c r="B58" s="169"/>
      <c r="C58" s="169"/>
      <c r="D58" s="169">
        <f>'将来負担比率（分子）の構造'!I$50</f>
        <v>6143</v>
      </c>
      <c r="E58" s="169"/>
      <c r="F58" s="169"/>
      <c r="G58" s="169">
        <f>'将来負担比率（分子）の構造'!J$50</f>
        <v>6406</v>
      </c>
      <c r="H58" s="169"/>
      <c r="I58" s="169"/>
      <c r="J58" s="169">
        <f>'将来負担比率（分子）の構造'!K$50</f>
        <v>7139</v>
      </c>
      <c r="K58" s="169"/>
      <c r="L58" s="169"/>
      <c r="M58" s="169">
        <f>'将来負担比率（分子）の構造'!L$50</f>
        <v>7496</v>
      </c>
      <c r="N58" s="169"/>
      <c r="O58" s="169"/>
      <c r="P58" s="169">
        <f>'将来負担比率（分子）の構造'!M$50</f>
        <v>7666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2035</v>
      </c>
      <c r="C62" s="169"/>
      <c r="D62" s="169"/>
      <c r="E62" s="169">
        <f>'将来負担比率（分子）の構造'!J$45</f>
        <v>2137</v>
      </c>
      <c r="F62" s="169"/>
      <c r="G62" s="169"/>
      <c r="H62" s="169">
        <f>'将来負担比率（分子）の構造'!K$45</f>
        <v>2107</v>
      </c>
      <c r="I62" s="169"/>
      <c r="J62" s="169"/>
      <c r="K62" s="169">
        <f>'将来負担比率（分子）の構造'!L$45</f>
        <v>2170</v>
      </c>
      <c r="L62" s="169"/>
      <c r="M62" s="169"/>
      <c r="N62" s="169">
        <f>'将来負担比率（分子）の構造'!M$45</f>
        <v>2185</v>
      </c>
      <c r="O62" s="169"/>
      <c r="P62" s="169"/>
    </row>
    <row r="63" spans="1:16" x14ac:dyDescent="0.15">
      <c r="A63" s="169" t="s">
        <v>34</v>
      </c>
      <c r="B63" s="169">
        <f>'将来負担比率（分子）の構造'!I$44</f>
        <v>142</v>
      </c>
      <c r="C63" s="169"/>
      <c r="D63" s="169"/>
      <c r="E63" s="169">
        <f>'将来負担比率（分子）の構造'!J$44</f>
        <v>138</v>
      </c>
      <c r="F63" s="169"/>
      <c r="G63" s="169"/>
      <c r="H63" s="169">
        <f>'将来負担比率（分子）の構造'!K$44</f>
        <v>177</v>
      </c>
      <c r="I63" s="169"/>
      <c r="J63" s="169"/>
      <c r="K63" s="169">
        <f>'将来負担比率（分子）の構造'!L$44</f>
        <v>134</v>
      </c>
      <c r="L63" s="169"/>
      <c r="M63" s="169"/>
      <c r="N63" s="169">
        <f>'将来負担比率（分子）の構造'!M$44</f>
        <v>146</v>
      </c>
      <c r="O63" s="169"/>
      <c r="P63" s="169"/>
    </row>
    <row r="64" spans="1:16" x14ac:dyDescent="0.15">
      <c r="A64" s="169" t="s">
        <v>33</v>
      </c>
      <c r="B64" s="169">
        <f>'将来負担比率（分子）の構造'!I$43</f>
        <v>1047</v>
      </c>
      <c r="C64" s="169"/>
      <c r="D64" s="169"/>
      <c r="E64" s="169">
        <f>'将来負担比率（分子）の構造'!J$43</f>
        <v>1131</v>
      </c>
      <c r="F64" s="169"/>
      <c r="G64" s="169"/>
      <c r="H64" s="169">
        <f>'将来負担比率（分子）の構造'!K$43</f>
        <v>1259</v>
      </c>
      <c r="I64" s="169"/>
      <c r="J64" s="169"/>
      <c r="K64" s="169">
        <f>'将来負担比率（分子）の構造'!L$43</f>
        <v>1411</v>
      </c>
      <c r="L64" s="169"/>
      <c r="M64" s="169"/>
      <c r="N64" s="169">
        <f>'将来負担比率（分子）の構造'!M$43</f>
        <v>1458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23401</v>
      </c>
      <c r="C66" s="169"/>
      <c r="D66" s="169"/>
      <c r="E66" s="169">
        <f>'将来負担比率（分子）の構造'!J$41</f>
        <v>23805</v>
      </c>
      <c r="F66" s="169"/>
      <c r="G66" s="169"/>
      <c r="H66" s="169">
        <f>'将来負担比率（分子）の構造'!K$41</f>
        <v>23746</v>
      </c>
      <c r="I66" s="169"/>
      <c r="J66" s="169"/>
      <c r="K66" s="169">
        <f>'将来負担比率（分子）の構造'!L$41</f>
        <v>22740</v>
      </c>
      <c r="L66" s="169"/>
      <c r="M66" s="169"/>
      <c r="N66" s="169">
        <f>'将来負担比率（分子）の構造'!M$41</f>
        <v>22113</v>
      </c>
      <c r="O66" s="169"/>
      <c r="P66" s="169"/>
    </row>
    <row r="67" spans="1:16" x14ac:dyDescent="0.15">
      <c r="A67" s="169" t="s">
        <v>71</v>
      </c>
      <c r="B67" s="169" t="e">
        <f>NA()</f>
        <v>#N/A</v>
      </c>
      <c r="C67" s="169">
        <f>IF(ISNUMBER('将来負担比率（分子）の構造'!I$53), IF('将来負担比率（分子）の構造'!I$53 &lt; 0, 0, '将来負担比率（分子）の構造'!I$53), NA())</f>
        <v>461</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867</v>
      </c>
      <c r="C72" s="173">
        <f>基金残高に係る経年分析!G55</f>
        <v>1027</v>
      </c>
      <c r="D72" s="173">
        <f>基金残高に係る経年分析!H55</f>
        <v>1160</v>
      </c>
    </row>
    <row r="73" spans="1:16" x14ac:dyDescent="0.15">
      <c r="A73" s="172" t="s">
        <v>74</v>
      </c>
      <c r="B73" s="173">
        <f>基金残高に係る経年分析!F56</f>
        <v>968</v>
      </c>
      <c r="C73" s="173">
        <f>基金残高に係る経年分析!G56</f>
        <v>980</v>
      </c>
      <c r="D73" s="173">
        <f>基金残高に係る経年分析!H56</f>
        <v>987</v>
      </c>
    </row>
    <row r="74" spans="1:16" x14ac:dyDescent="0.15">
      <c r="A74" s="172" t="s">
        <v>75</v>
      </c>
      <c r="B74" s="173">
        <f>基金残高に係る経年分析!F57</f>
        <v>5080</v>
      </c>
      <c r="C74" s="173">
        <f>基金残高に係る経年分析!G57</f>
        <v>5210</v>
      </c>
      <c r="D74" s="173">
        <f>基金残高に係る経年分析!H57</f>
        <v>5081</v>
      </c>
    </row>
  </sheetData>
  <sheetProtection algorithmName="SHA-512" hashValue="oTIs/3nD1lrbkUaZuXW57wkvwrIn+oIjLVvOo5VTWYVRODZCMVI66Ta3DBigrjVvTU7GbhWdR2AOkXA2Ml08OQ==" saltValue="vjc8tGUadxrTUqBA2oxX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4766184</v>
      </c>
      <c r="S5" s="626"/>
      <c r="T5" s="626"/>
      <c r="U5" s="626"/>
      <c r="V5" s="626"/>
      <c r="W5" s="626"/>
      <c r="X5" s="626"/>
      <c r="Y5" s="627"/>
      <c r="Z5" s="628">
        <v>18</v>
      </c>
      <c r="AA5" s="628"/>
      <c r="AB5" s="628"/>
      <c r="AC5" s="628"/>
      <c r="AD5" s="629">
        <v>4444019</v>
      </c>
      <c r="AE5" s="629"/>
      <c r="AF5" s="629"/>
      <c r="AG5" s="629"/>
      <c r="AH5" s="629"/>
      <c r="AI5" s="629"/>
      <c r="AJ5" s="629"/>
      <c r="AK5" s="629"/>
      <c r="AL5" s="630">
        <v>36.6</v>
      </c>
      <c r="AM5" s="631"/>
      <c r="AN5" s="631"/>
      <c r="AO5" s="632"/>
      <c r="AP5" s="622" t="s">
        <v>217</v>
      </c>
      <c r="AQ5" s="623"/>
      <c r="AR5" s="623"/>
      <c r="AS5" s="623"/>
      <c r="AT5" s="623"/>
      <c r="AU5" s="623"/>
      <c r="AV5" s="623"/>
      <c r="AW5" s="623"/>
      <c r="AX5" s="623"/>
      <c r="AY5" s="623"/>
      <c r="AZ5" s="623"/>
      <c r="BA5" s="623"/>
      <c r="BB5" s="623"/>
      <c r="BC5" s="623"/>
      <c r="BD5" s="623"/>
      <c r="BE5" s="623"/>
      <c r="BF5" s="624"/>
      <c r="BG5" s="636">
        <v>4427300</v>
      </c>
      <c r="BH5" s="637"/>
      <c r="BI5" s="637"/>
      <c r="BJ5" s="637"/>
      <c r="BK5" s="637"/>
      <c r="BL5" s="637"/>
      <c r="BM5" s="637"/>
      <c r="BN5" s="638"/>
      <c r="BO5" s="639">
        <v>92.9</v>
      </c>
      <c r="BP5" s="639"/>
      <c r="BQ5" s="639"/>
      <c r="BR5" s="639"/>
      <c r="BS5" s="640">
        <v>38828</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170328</v>
      </c>
      <c r="S6" s="637"/>
      <c r="T6" s="637"/>
      <c r="U6" s="637"/>
      <c r="V6" s="637"/>
      <c r="W6" s="637"/>
      <c r="X6" s="637"/>
      <c r="Y6" s="638"/>
      <c r="Z6" s="639">
        <v>0.6</v>
      </c>
      <c r="AA6" s="639"/>
      <c r="AB6" s="639"/>
      <c r="AC6" s="639"/>
      <c r="AD6" s="640">
        <v>170328</v>
      </c>
      <c r="AE6" s="640"/>
      <c r="AF6" s="640"/>
      <c r="AG6" s="640"/>
      <c r="AH6" s="640"/>
      <c r="AI6" s="640"/>
      <c r="AJ6" s="640"/>
      <c r="AK6" s="640"/>
      <c r="AL6" s="641">
        <v>1.4</v>
      </c>
      <c r="AM6" s="642"/>
      <c r="AN6" s="642"/>
      <c r="AO6" s="643"/>
      <c r="AP6" s="633" t="s">
        <v>222</v>
      </c>
      <c r="AQ6" s="634"/>
      <c r="AR6" s="634"/>
      <c r="AS6" s="634"/>
      <c r="AT6" s="634"/>
      <c r="AU6" s="634"/>
      <c r="AV6" s="634"/>
      <c r="AW6" s="634"/>
      <c r="AX6" s="634"/>
      <c r="AY6" s="634"/>
      <c r="AZ6" s="634"/>
      <c r="BA6" s="634"/>
      <c r="BB6" s="634"/>
      <c r="BC6" s="634"/>
      <c r="BD6" s="634"/>
      <c r="BE6" s="634"/>
      <c r="BF6" s="635"/>
      <c r="BG6" s="636">
        <v>4427300</v>
      </c>
      <c r="BH6" s="637"/>
      <c r="BI6" s="637"/>
      <c r="BJ6" s="637"/>
      <c r="BK6" s="637"/>
      <c r="BL6" s="637"/>
      <c r="BM6" s="637"/>
      <c r="BN6" s="638"/>
      <c r="BO6" s="639">
        <v>92.9</v>
      </c>
      <c r="BP6" s="639"/>
      <c r="BQ6" s="639"/>
      <c r="BR6" s="639"/>
      <c r="BS6" s="640">
        <v>38828</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200963</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200963</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1224</v>
      </c>
      <c r="S7" s="637"/>
      <c r="T7" s="637"/>
      <c r="U7" s="637"/>
      <c r="V7" s="637"/>
      <c r="W7" s="637"/>
      <c r="X7" s="637"/>
      <c r="Y7" s="638"/>
      <c r="Z7" s="639">
        <v>0</v>
      </c>
      <c r="AA7" s="639"/>
      <c r="AB7" s="639"/>
      <c r="AC7" s="639"/>
      <c r="AD7" s="640">
        <v>1224</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1762818</v>
      </c>
      <c r="BH7" s="637"/>
      <c r="BI7" s="637"/>
      <c r="BJ7" s="637"/>
      <c r="BK7" s="637"/>
      <c r="BL7" s="637"/>
      <c r="BM7" s="637"/>
      <c r="BN7" s="638"/>
      <c r="BO7" s="639">
        <v>37</v>
      </c>
      <c r="BP7" s="639"/>
      <c r="BQ7" s="639"/>
      <c r="BR7" s="639"/>
      <c r="BS7" s="640">
        <v>38828</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3529191</v>
      </c>
      <c r="CS7" s="637"/>
      <c r="CT7" s="637"/>
      <c r="CU7" s="637"/>
      <c r="CV7" s="637"/>
      <c r="CW7" s="637"/>
      <c r="CX7" s="637"/>
      <c r="CY7" s="638"/>
      <c r="CZ7" s="639">
        <v>13.6</v>
      </c>
      <c r="DA7" s="639"/>
      <c r="DB7" s="639"/>
      <c r="DC7" s="639"/>
      <c r="DD7" s="645">
        <v>31994</v>
      </c>
      <c r="DE7" s="637"/>
      <c r="DF7" s="637"/>
      <c r="DG7" s="637"/>
      <c r="DH7" s="637"/>
      <c r="DI7" s="637"/>
      <c r="DJ7" s="637"/>
      <c r="DK7" s="637"/>
      <c r="DL7" s="637"/>
      <c r="DM7" s="637"/>
      <c r="DN7" s="637"/>
      <c r="DO7" s="637"/>
      <c r="DP7" s="638"/>
      <c r="DQ7" s="645">
        <v>2161871</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15287</v>
      </c>
      <c r="S8" s="637"/>
      <c r="T8" s="637"/>
      <c r="U8" s="637"/>
      <c r="V8" s="637"/>
      <c r="W8" s="637"/>
      <c r="X8" s="637"/>
      <c r="Y8" s="638"/>
      <c r="Z8" s="639">
        <v>0.1</v>
      </c>
      <c r="AA8" s="639"/>
      <c r="AB8" s="639"/>
      <c r="AC8" s="639"/>
      <c r="AD8" s="640">
        <v>15287</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68997</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10527652</v>
      </c>
      <c r="CS8" s="637"/>
      <c r="CT8" s="637"/>
      <c r="CU8" s="637"/>
      <c r="CV8" s="637"/>
      <c r="CW8" s="637"/>
      <c r="CX8" s="637"/>
      <c r="CY8" s="638"/>
      <c r="CZ8" s="639">
        <v>40.6</v>
      </c>
      <c r="DA8" s="639"/>
      <c r="DB8" s="639"/>
      <c r="DC8" s="639"/>
      <c r="DD8" s="645">
        <v>93042</v>
      </c>
      <c r="DE8" s="637"/>
      <c r="DF8" s="637"/>
      <c r="DG8" s="637"/>
      <c r="DH8" s="637"/>
      <c r="DI8" s="637"/>
      <c r="DJ8" s="637"/>
      <c r="DK8" s="637"/>
      <c r="DL8" s="637"/>
      <c r="DM8" s="637"/>
      <c r="DN8" s="637"/>
      <c r="DO8" s="637"/>
      <c r="DP8" s="638"/>
      <c r="DQ8" s="645">
        <v>4950807</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19055</v>
      </c>
      <c r="S9" s="637"/>
      <c r="T9" s="637"/>
      <c r="U9" s="637"/>
      <c r="V9" s="637"/>
      <c r="W9" s="637"/>
      <c r="X9" s="637"/>
      <c r="Y9" s="638"/>
      <c r="Z9" s="639">
        <v>0.1</v>
      </c>
      <c r="AA9" s="639"/>
      <c r="AB9" s="639"/>
      <c r="AC9" s="639"/>
      <c r="AD9" s="640">
        <v>19055</v>
      </c>
      <c r="AE9" s="640"/>
      <c r="AF9" s="640"/>
      <c r="AG9" s="640"/>
      <c r="AH9" s="640"/>
      <c r="AI9" s="640"/>
      <c r="AJ9" s="640"/>
      <c r="AK9" s="640"/>
      <c r="AL9" s="641">
        <v>0.2</v>
      </c>
      <c r="AM9" s="642"/>
      <c r="AN9" s="642"/>
      <c r="AO9" s="643"/>
      <c r="AP9" s="633" t="s">
        <v>231</v>
      </c>
      <c r="AQ9" s="634"/>
      <c r="AR9" s="634"/>
      <c r="AS9" s="634"/>
      <c r="AT9" s="634"/>
      <c r="AU9" s="634"/>
      <c r="AV9" s="634"/>
      <c r="AW9" s="634"/>
      <c r="AX9" s="634"/>
      <c r="AY9" s="634"/>
      <c r="AZ9" s="634"/>
      <c r="BA9" s="634"/>
      <c r="BB9" s="634"/>
      <c r="BC9" s="634"/>
      <c r="BD9" s="634"/>
      <c r="BE9" s="634"/>
      <c r="BF9" s="635"/>
      <c r="BG9" s="636">
        <v>1450501</v>
      </c>
      <c r="BH9" s="637"/>
      <c r="BI9" s="637"/>
      <c r="BJ9" s="637"/>
      <c r="BK9" s="637"/>
      <c r="BL9" s="637"/>
      <c r="BM9" s="637"/>
      <c r="BN9" s="638"/>
      <c r="BO9" s="639">
        <v>30.4</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2533996</v>
      </c>
      <c r="CS9" s="637"/>
      <c r="CT9" s="637"/>
      <c r="CU9" s="637"/>
      <c r="CV9" s="637"/>
      <c r="CW9" s="637"/>
      <c r="CX9" s="637"/>
      <c r="CY9" s="638"/>
      <c r="CZ9" s="639">
        <v>9.8000000000000007</v>
      </c>
      <c r="DA9" s="639"/>
      <c r="DB9" s="639"/>
      <c r="DC9" s="639"/>
      <c r="DD9" s="645">
        <v>534044</v>
      </c>
      <c r="DE9" s="637"/>
      <c r="DF9" s="637"/>
      <c r="DG9" s="637"/>
      <c r="DH9" s="637"/>
      <c r="DI9" s="637"/>
      <c r="DJ9" s="637"/>
      <c r="DK9" s="637"/>
      <c r="DL9" s="637"/>
      <c r="DM9" s="637"/>
      <c r="DN9" s="637"/>
      <c r="DO9" s="637"/>
      <c r="DP9" s="638"/>
      <c r="DQ9" s="645">
        <v>1719172</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108867</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14216</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13306</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1100914</v>
      </c>
      <c r="S11" s="637"/>
      <c r="T11" s="637"/>
      <c r="U11" s="637"/>
      <c r="V11" s="637"/>
      <c r="W11" s="637"/>
      <c r="X11" s="637"/>
      <c r="Y11" s="638"/>
      <c r="Z11" s="641">
        <v>4.0999999999999996</v>
      </c>
      <c r="AA11" s="642"/>
      <c r="AB11" s="642"/>
      <c r="AC11" s="648"/>
      <c r="AD11" s="645">
        <v>1100914</v>
      </c>
      <c r="AE11" s="637"/>
      <c r="AF11" s="637"/>
      <c r="AG11" s="637"/>
      <c r="AH11" s="637"/>
      <c r="AI11" s="637"/>
      <c r="AJ11" s="637"/>
      <c r="AK11" s="638"/>
      <c r="AL11" s="641">
        <v>9.1</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134453</v>
      </c>
      <c r="BH11" s="637"/>
      <c r="BI11" s="637"/>
      <c r="BJ11" s="637"/>
      <c r="BK11" s="637"/>
      <c r="BL11" s="637"/>
      <c r="BM11" s="637"/>
      <c r="BN11" s="638"/>
      <c r="BO11" s="639">
        <v>2.8</v>
      </c>
      <c r="BP11" s="639"/>
      <c r="BQ11" s="639"/>
      <c r="BR11" s="639"/>
      <c r="BS11" s="640">
        <v>38828</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915156</v>
      </c>
      <c r="CS11" s="637"/>
      <c r="CT11" s="637"/>
      <c r="CU11" s="637"/>
      <c r="CV11" s="637"/>
      <c r="CW11" s="637"/>
      <c r="CX11" s="637"/>
      <c r="CY11" s="638"/>
      <c r="CZ11" s="639">
        <v>3.5</v>
      </c>
      <c r="DA11" s="639"/>
      <c r="DB11" s="639"/>
      <c r="DC11" s="639"/>
      <c r="DD11" s="645">
        <v>366988</v>
      </c>
      <c r="DE11" s="637"/>
      <c r="DF11" s="637"/>
      <c r="DG11" s="637"/>
      <c r="DH11" s="637"/>
      <c r="DI11" s="637"/>
      <c r="DJ11" s="637"/>
      <c r="DK11" s="637"/>
      <c r="DL11" s="637"/>
      <c r="DM11" s="637"/>
      <c r="DN11" s="637"/>
      <c r="DO11" s="637"/>
      <c r="DP11" s="638"/>
      <c r="DQ11" s="645">
        <v>420262</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2118071</v>
      </c>
      <c r="BH12" s="637"/>
      <c r="BI12" s="637"/>
      <c r="BJ12" s="637"/>
      <c r="BK12" s="637"/>
      <c r="BL12" s="637"/>
      <c r="BM12" s="637"/>
      <c r="BN12" s="638"/>
      <c r="BO12" s="639">
        <v>44.4</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715508</v>
      </c>
      <c r="CS12" s="637"/>
      <c r="CT12" s="637"/>
      <c r="CU12" s="637"/>
      <c r="CV12" s="637"/>
      <c r="CW12" s="637"/>
      <c r="CX12" s="637"/>
      <c r="CY12" s="638"/>
      <c r="CZ12" s="639">
        <v>2.8</v>
      </c>
      <c r="DA12" s="639"/>
      <c r="DB12" s="639"/>
      <c r="DC12" s="639"/>
      <c r="DD12" s="645">
        <v>31066</v>
      </c>
      <c r="DE12" s="637"/>
      <c r="DF12" s="637"/>
      <c r="DG12" s="637"/>
      <c r="DH12" s="637"/>
      <c r="DI12" s="637"/>
      <c r="DJ12" s="637"/>
      <c r="DK12" s="637"/>
      <c r="DL12" s="637"/>
      <c r="DM12" s="637"/>
      <c r="DN12" s="637"/>
      <c r="DO12" s="637"/>
      <c r="DP12" s="638"/>
      <c r="DQ12" s="645">
        <v>498392</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2108844</v>
      </c>
      <c r="BH13" s="637"/>
      <c r="BI13" s="637"/>
      <c r="BJ13" s="637"/>
      <c r="BK13" s="637"/>
      <c r="BL13" s="637"/>
      <c r="BM13" s="637"/>
      <c r="BN13" s="638"/>
      <c r="BO13" s="639">
        <v>44.2</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1659794</v>
      </c>
      <c r="CS13" s="637"/>
      <c r="CT13" s="637"/>
      <c r="CU13" s="637"/>
      <c r="CV13" s="637"/>
      <c r="CW13" s="637"/>
      <c r="CX13" s="637"/>
      <c r="CY13" s="638"/>
      <c r="CZ13" s="639">
        <v>6.4</v>
      </c>
      <c r="DA13" s="639"/>
      <c r="DB13" s="639"/>
      <c r="DC13" s="639"/>
      <c r="DD13" s="645">
        <v>1050455</v>
      </c>
      <c r="DE13" s="637"/>
      <c r="DF13" s="637"/>
      <c r="DG13" s="637"/>
      <c r="DH13" s="637"/>
      <c r="DI13" s="637"/>
      <c r="DJ13" s="637"/>
      <c r="DK13" s="637"/>
      <c r="DL13" s="637"/>
      <c r="DM13" s="637"/>
      <c r="DN13" s="637"/>
      <c r="DO13" s="637"/>
      <c r="DP13" s="638"/>
      <c r="DQ13" s="645">
        <v>604165</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526</v>
      </c>
      <c r="S14" s="637"/>
      <c r="T14" s="637"/>
      <c r="U14" s="637"/>
      <c r="V14" s="637"/>
      <c r="W14" s="637"/>
      <c r="X14" s="637"/>
      <c r="Y14" s="638"/>
      <c r="Z14" s="639">
        <v>0</v>
      </c>
      <c r="AA14" s="639"/>
      <c r="AB14" s="639"/>
      <c r="AC14" s="639"/>
      <c r="AD14" s="640">
        <v>526</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194209</v>
      </c>
      <c r="BH14" s="637"/>
      <c r="BI14" s="637"/>
      <c r="BJ14" s="637"/>
      <c r="BK14" s="637"/>
      <c r="BL14" s="637"/>
      <c r="BM14" s="637"/>
      <c r="BN14" s="638"/>
      <c r="BO14" s="639">
        <v>4.0999999999999996</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646045</v>
      </c>
      <c r="CS14" s="637"/>
      <c r="CT14" s="637"/>
      <c r="CU14" s="637"/>
      <c r="CV14" s="637"/>
      <c r="CW14" s="637"/>
      <c r="CX14" s="637"/>
      <c r="CY14" s="638"/>
      <c r="CZ14" s="639">
        <v>2.5</v>
      </c>
      <c r="DA14" s="639"/>
      <c r="DB14" s="639"/>
      <c r="DC14" s="639"/>
      <c r="DD14" s="645">
        <v>14369</v>
      </c>
      <c r="DE14" s="637"/>
      <c r="DF14" s="637"/>
      <c r="DG14" s="637"/>
      <c r="DH14" s="637"/>
      <c r="DI14" s="637"/>
      <c r="DJ14" s="637"/>
      <c r="DK14" s="637"/>
      <c r="DL14" s="637"/>
      <c r="DM14" s="637"/>
      <c r="DN14" s="637"/>
      <c r="DO14" s="637"/>
      <c r="DP14" s="638"/>
      <c r="DQ14" s="645">
        <v>627363</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352202</v>
      </c>
      <c r="BH15" s="637"/>
      <c r="BI15" s="637"/>
      <c r="BJ15" s="637"/>
      <c r="BK15" s="637"/>
      <c r="BL15" s="637"/>
      <c r="BM15" s="637"/>
      <c r="BN15" s="638"/>
      <c r="BO15" s="639">
        <v>7.4</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2646880</v>
      </c>
      <c r="CS15" s="637"/>
      <c r="CT15" s="637"/>
      <c r="CU15" s="637"/>
      <c r="CV15" s="637"/>
      <c r="CW15" s="637"/>
      <c r="CX15" s="637"/>
      <c r="CY15" s="638"/>
      <c r="CZ15" s="639">
        <v>10.199999999999999</v>
      </c>
      <c r="DA15" s="639"/>
      <c r="DB15" s="639"/>
      <c r="DC15" s="639"/>
      <c r="DD15" s="645">
        <v>1174306</v>
      </c>
      <c r="DE15" s="637"/>
      <c r="DF15" s="637"/>
      <c r="DG15" s="637"/>
      <c r="DH15" s="637"/>
      <c r="DI15" s="637"/>
      <c r="DJ15" s="637"/>
      <c r="DK15" s="637"/>
      <c r="DL15" s="637"/>
      <c r="DM15" s="637"/>
      <c r="DN15" s="637"/>
      <c r="DO15" s="637"/>
      <c r="DP15" s="638"/>
      <c r="DQ15" s="645">
        <v>1408267</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12577</v>
      </c>
      <c r="S16" s="637"/>
      <c r="T16" s="637"/>
      <c r="U16" s="637"/>
      <c r="V16" s="637"/>
      <c r="W16" s="637"/>
      <c r="X16" s="637"/>
      <c r="Y16" s="638"/>
      <c r="Z16" s="639">
        <v>0</v>
      </c>
      <c r="AA16" s="639"/>
      <c r="AB16" s="639"/>
      <c r="AC16" s="639"/>
      <c r="AD16" s="640">
        <v>12577</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5481</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207</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72489</v>
      </c>
      <c r="S17" s="637"/>
      <c r="T17" s="637"/>
      <c r="U17" s="637"/>
      <c r="V17" s="637"/>
      <c r="W17" s="637"/>
      <c r="X17" s="637"/>
      <c r="Y17" s="638"/>
      <c r="Z17" s="639">
        <v>0.3</v>
      </c>
      <c r="AA17" s="639"/>
      <c r="AB17" s="639"/>
      <c r="AC17" s="639"/>
      <c r="AD17" s="640">
        <v>72489</v>
      </c>
      <c r="AE17" s="640"/>
      <c r="AF17" s="640"/>
      <c r="AG17" s="640"/>
      <c r="AH17" s="640"/>
      <c r="AI17" s="640"/>
      <c r="AJ17" s="640"/>
      <c r="AK17" s="640"/>
      <c r="AL17" s="641">
        <v>0.6</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2513766</v>
      </c>
      <c r="CS17" s="637"/>
      <c r="CT17" s="637"/>
      <c r="CU17" s="637"/>
      <c r="CV17" s="637"/>
      <c r="CW17" s="637"/>
      <c r="CX17" s="637"/>
      <c r="CY17" s="638"/>
      <c r="CZ17" s="639">
        <v>9.6999999999999993</v>
      </c>
      <c r="DA17" s="639"/>
      <c r="DB17" s="639"/>
      <c r="DC17" s="639"/>
      <c r="DD17" s="645" t="s">
        <v>122</v>
      </c>
      <c r="DE17" s="637"/>
      <c r="DF17" s="637"/>
      <c r="DG17" s="637"/>
      <c r="DH17" s="637"/>
      <c r="DI17" s="637"/>
      <c r="DJ17" s="637"/>
      <c r="DK17" s="637"/>
      <c r="DL17" s="637"/>
      <c r="DM17" s="637"/>
      <c r="DN17" s="637"/>
      <c r="DO17" s="637"/>
      <c r="DP17" s="638"/>
      <c r="DQ17" s="645">
        <v>2392524</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23024</v>
      </c>
      <c r="S18" s="637"/>
      <c r="T18" s="637"/>
      <c r="U18" s="637"/>
      <c r="V18" s="637"/>
      <c r="W18" s="637"/>
      <c r="X18" s="637"/>
      <c r="Y18" s="638"/>
      <c r="Z18" s="639">
        <v>0.1</v>
      </c>
      <c r="AA18" s="639"/>
      <c r="AB18" s="639"/>
      <c r="AC18" s="639"/>
      <c r="AD18" s="640">
        <v>23024</v>
      </c>
      <c r="AE18" s="640"/>
      <c r="AF18" s="640"/>
      <c r="AG18" s="640"/>
      <c r="AH18" s="640"/>
      <c r="AI18" s="640"/>
      <c r="AJ18" s="640"/>
      <c r="AK18" s="640"/>
      <c r="AL18" s="641">
        <v>0.2</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21744</v>
      </c>
      <c r="S19" s="637"/>
      <c r="T19" s="637"/>
      <c r="U19" s="637"/>
      <c r="V19" s="637"/>
      <c r="W19" s="637"/>
      <c r="X19" s="637"/>
      <c r="Y19" s="638"/>
      <c r="Z19" s="639">
        <v>0.1</v>
      </c>
      <c r="AA19" s="639"/>
      <c r="AB19" s="639"/>
      <c r="AC19" s="639"/>
      <c r="AD19" s="640">
        <v>21744</v>
      </c>
      <c r="AE19" s="640"/>
      <c r="AF19" s="640"/>
      <c r="AG19" s="640"/>
      <c r="AH19" s="640"/>
      <c r="AI19" s="640"/>
      <c r="AJ19" s="640"/>
      <c r="AK19" s="640"/>
      <c r="AL19" s="641">
        <v>0.2</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338884</v>
      </c>
      <c r="BH19" s="637"/>
      <c r="BI19" s="637"/>
      <c r="BJ19" s="637"/>
      <c r="BK19" s="637"/>
      <c r="BL19" s="637"/>
      <c r="BM19" s="637"/>
      <c r="BN19" s="638"/>
      <c r="BO19" s="639">
        <v>7.1</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1280</v>
      </c>
      <c r="S20" s="637"/>
      <c r="T20" s="637"/>
      <c r="U20" s="637"/>
      <c r="V20" s="637"/>
      <c r="W20" s="637"/>
      <c r="X20" s="637"/>
      <c r="Y20" s="638"/>
      <c r="Z20" s="639">
        <v>0</v>
      </c>
      <c r="AA20" s="639"/>
      <c r="AB20" s="639"/>
      <c r="AC20" s="639"/>
      <c r="AD20" s="640">
        <v>1280</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338884</v>
      </c>
      <c r="BH20" s="637"/>
      <c r="BI20" s="637"/>
      <c r="BJ20" s="637"/>
      <c r="BK20" s="637"/>
      <c r="BL20" s="637"/>
      <c r="BM20" s="637"/>
      <c r="BN20" s="638"/>
      <c r="BO20" s="639">
        <v>7.1</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25908648</v>
      </c>
      <c r="CS20" s="637"/>
      <c r="CT20" s="637"/>
      <c r="CU20" s="637"/>
      <c r="CV20" s="637"/>
      <c r="CW20" s="637"/>
      <c r="CX20" s="637"/>
      <c r="CY20" s="638"/>
      <c r="CZ20" s="639">
        <v>100</v>
      </c>
      <c r="DA20" s="639"/>
      <c r="DB20" s="639"/>
      <c r="DC20" s="639"/>
      <c r="DD20" s="645">
        <v>3296264</v>
      </c>
      <c r="DE20" s="637"/>
      <c r="DF20" s="637"/>
      <c r="DG20" s="637"/>
      <c r="DH20" s="637"/>
      <c r="DI20" s="637"/>
      <c r="DJ20" s="637"/>
      <c r="DK20" s="637"/>
      <c r="DL20" s="637"/>
      <c r="DM20" s="637"/>
      <c r="DN20" s="637"/>
      <c r="DO20" s="637"/>
      <c r="DP20" s="638"/>
      <c r="DQ20" s="645">
        <v>14997299</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7169914</v>
      </c>
      <c r="S21" s="637"/>
      <c r="T21" s="637"/>
      <c r="U21" s="637"/>
      <c r="V21" s="637"/>
      <c r="W21" s="637"/>
      <c r="X21" s="637"/>
      <c r="Y21" s="638"/>
      <c r="Z21" s="639">
        <v>27</v>
      </c>
      <c r="AA21" s="639"/>
      <c r="AB21" s="639"/>
      <c r="AC21" s="639"/>
      <c r="AD21" s="640">
        <v>6268929</v>
      </c>
      <c r="AE21" s="640"/>
      <c r="AF21" s="640"/>
      <c r="AG21" s="640"/>
      <c r="AH21" s="640"/>
      <c r="AI21" s="640"/>
      <c r="AJ21" s="640"/>
      <c r="AK21" s="640"/>
      <c r="AL21" s="641">
        <v>51.6</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16719</v>
      </c>
      <c r="BH21" s="637"/>
      <c r="BI21" s="637"/>
      <c r="BJ21" s="637"/>
      <c r="BK21" s="637"/>
      <c r="BL21" s="637"/>
      <c r="BM21" s="637"/>
      <c r="BN21" s="638"/>
      <c r="BO21" s="639">
        <v>0.4</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6268929</v>
      </c>
      <c r="S22" s="637"/>
      <c r="T22" s="637"/>
      <c r="U22" s="637"/>
      <c r="V22" s="637"/>
      <c r="W22" s="637"/>
      <c r="X22" s="637"/>
      <c r="Y22" s="638"/>
      <c r="Z22" s="639">
        <v>23.6</v>
      </c>
      <c r="AA22" s="639"/>
      <c r="AB22" s="639"/>
      <c r="AC22" s="639"/>
      <c r="AD22" s="640">
        <v>6268929</v>
      </c>
      <c r="AE22" s="640"/>
      <c r="AF22" s="640"/>
      <c r="AG22" s="640"/>
      <c r="AH22" s="640"/>
      <c r="AI22" s="640"/>
      <c r="AJ22" s="640"/>
      <c r="AK22" s="640"/>
      <c r="AL22" s="641">
        <v>51.6</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900985</v>
      </c>
      <c r="S23" s="637"/>
      <c r="T23" s="637"/>
      <c r="U23" s="637"/>
      <c r="V23" s="637"/>
      <c r="W23" s="637"/>
      <c r="X23" s="637"/>
      <c r="Y23" s="638"/>
      <c r="Z23" s="639">
        <v>3.4</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322165</v>
      </c>
      <c r="BH23" s="637"/>
      <c r="BI23" s="637"/>
      <c r="BJ23" s="637"/>
      <c r="BK23" s="637"/>
      <c r="BL23" s="637"/>
      <c r="BM23" s="637"/>
      <c r="BN23" s="638"/>
      <c r="BO23" s="639">
        <v>6.8</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12958538</v>
      </c>
      <c r="CS24" s="626"/>
      <c r="CT24" s="626"/>
      <c r="CU24" s="626"/>
      <c r="CV24" s="626"/>
      <c r="CW24" s="626"/>
      <c r="CX24" s="626"/>
      <c r="CY24" s="627"/>
      <c r="CZ24" s="630">
        <v>50</v>
      </c>
      <c r="DA24" s="631"/>
      <c r="DB24" s="631"/>
      <c r="DC24" s="647"/>
      <c r="DD24" s="671">
        <v>7798461</v>
      </c>
      <c r="DE24" s="626"/>
      <c r="DF24" s="626"/>
      <c r="DG24" s="626"/>
      <c r="DH24" s="626"/>
      <c r="DI24" s="626"/>
      <c r="DJ24" s="626"/>
      <c r="DK24" s="627"/>
      <c r="DL24" s="671">
        <v>6841141</v>
      </c>
      <c r="DM24" s="626"/>
      <c r="DN24" s="626"/>
      <c r="DO24" s="626"/>
      <c r="DP24" s="626"/>
      <c r="DQ24" s="626"/>
      <c r="DR24" s="626"/>
      <c r="DS24" s="626"/>
      <c r="DT24" s="626"/>
      <c r="DU24" s="626"/>
      <c r="DV24" s="627"/>
      <c r="DW24" s="630">
        <v>56</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13351522</v>
      </c>
      <c r="S25" s="637"/>
      <c r="T25" s="637"/>
      <c r="U25" s="637"/>
      <c r="V25" s="637"/>
      <c r="W25" s="637"/>
      <c r="X25" s="637"/>
      <c r="Y25" s="638"/>
      <c r="Z25" s="639">
        <v>50.3</v>
      </c>
      <c r="AA25" s="639"/>
      <c r="AB25" s="639"/>
      <c r="AC25" s="639"/>
      <c r="AD25" s="640">
        <v>12128372</v>
      </c>
      <c r="AE25" s="640"/>
      <c r="AF25" s="640"/>
      <c r="AG25" s="640"/>
      <c r="AH25" s="640"/>
      <c r="AI25" s="640"/>
      <c r="AJ25" s="640"/>
      <c r="AK25" s="640"/>
      <c r="AL25" s="641">
        <v>99.9</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3096772</v>
      </c>
      <c r="CS25" s="668"/>
      <c r="CT25" s="668"/>
      <c r="CU25" s="668"/>
      <c r="CV25" s="668"/>
      <c r="CW25" s="668"/>
      <c r="CX25" s="668"/>
      <c r="CY25" s="669"/>
      <c r="CZ25" s="641">
        <v>12</v>
      </c>
      <c r="DA25" s="666"/>
      <c r="DB25" s="666"/>
      <c r="DC25" s="670"/>
      <c r="DD25" s="645">
        <v>2878554</v>
      </c>
      <c r="DE25" s="668"/>
      <c r="DF25" s="668"/>
      <c r="DG25" s="668"/>
      <c r="DH25" s="668"/>
      <c r="DI25" s="668"/>
      <c r="DJ25" s="668"/>
      <c r="DK25" s="669"/>
      <c r="DL25" s="645">
        <v>2700438</v>
      </c>
      <c r="DM25" s="668"/>
      <c r="DN25" s="668"/>
      <c r="DO25" s="668"/>
      <c r="DP25" s="668"/>
      <c r="DQ25" s="668"/>
      <c r="DR25" s="668"/>
      <c r="DS25" s="668"/>
      <c r="DT25" s="668"/>
      <c r="DU25" s="668"/>
      <c r="DV25" s="669"/>
      <c r="DW25" s="641">
        <v>22.1</v>
      </c>
      <c r="DX25" s="666"/>
      <c r="DY25" s="666"/>
      <c r="DZ25" s="666"/>
      <c r="EA25" s="666"/>
      <c r="EB25" s="666"/>
      <c r="EC25" s="667"/>
    </row>
    <row r="26" spans="2:133" ht="11.25" customHeight="1" x14ac:dyDescent="0.15">
      <c r="B26" s="633" t="s">
        <v>284</v>
      </c>
      <c r="C26" s="634"/>
      <c r="D26" s="634"/>
      <c r="E26" s="634"/>
      <c r="F26" s="634"/>
      <c r="G26" s="634"/>
      <c r="H26" s="634"/>
      <c r="I26" s="634"/>
      <c r="J26" s="634"/>
      <c r="K26" s="634"/>
      <c r="L26" s="634"/>
      <c r="M26" s="634"/>
      <c r="N26" s="634"/>
      <c r="O26" s="634"/>
      <c r="P26" s="634"/>
      <c r="Q26" s="635"/>
      <c r="R26" s="636">
        <v>3742</v>
      </c>
      <c r="S26" s="637"/>
      <c r="T26" s="637"/>
      <c r="U26" s="637"/>
      <c r="V26" s="637"/>
      <c r="W26" s="637"/>
      <c r="X26" s="637"/>
      <c r="Y26" s="638"/>
      <c r="Z26" s="639">
        <v>0</v>
      </c>
      <c r="AA26" s="639"/>
      <c r="AB26" s="639"/>
      <c r="AC26" s="639"/>
      <c r="AD26" s="640">
        <v>3742</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1891467</v>
      </c>
      <c r="CS26" s="637"/>
      <c r="CT26" s="637"/>
      <c r="CU26" s="637"/>
      <c r="CV26" s="637"/>
      <c r="CW26" s="637"/>
      <c r="CX26" s="637"/>
      <c r="CY26" s="638"/>
      <c r="CZ26" s="641">
        <v>7.3</v>
      </c>
      <c r="DA26" s="666"/>
      <c r="DB26" s="666"/>
      <c r="DC26" s="670"/>
      <c r="DD26" s="645">
        <v>1788097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287</v>
      </c>
      <c r="C27" s="634"/>
      <c r="D27" s="634"/>
      <c r="E27" s="634"/>
      <c r="F27" s="634"/>
      <c r="G27" s="634"/>
      <c r="H27" s="634"/>
      <c r="I27" s="634"/>
      <c r="J27" s="634"/>
      <c r="K27" s="634"/>
      <c r="L27" s="634"/>
      <c r="M27" s="634"/>
      <c r="N27" s="634"/>
      <c r="O27" s="634"/>
      <c r="P27" s="634"/>
      <c r="Q27" s="635"/>
      <c r="R27" s="636">
        <v>60994</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4766184</v>
      </c>
      <c r="BH27" s="637"/>
      <c r="BI27" s="637"/>
      <c r="BJ27" s="637"/>
      <c r="BK27" s="637"/>
      <c r="BL27" s="637"/>
      <c r="BM27" s="637"/>
      <c r="BN27" s="638"/>
      <c r="BO27" s="639">
        <v>100</v>
      </c>
      <c r="BP27" s="639"/>
      <c r="BQ27" s="639"/>
      <c r="BR27" s="639"/>
      <c r="BS27" s="640">
        <v>38828</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7348000</v>
      </c>
      <c r="CS27" s="668"/>
      <c r="CT27" s="668"/>
      <c r="CU27" s="668"/>
      <c r="CV27" s="668"/>
      <c r="CW27" s="668"/>
      <c r="CX27" s="668"/>
      <c r="CY27" s="669"/>
      <c r="CZ27" s="641">
        <v>28.4</v>
      </c>
      <c r="DA27" s="666"/>
      <c r="DB27" s="666"/>
      <c r="DC27" s="670"/>
      <c r="DD27" s="645">
        <v>2527383</v>
      </c>
      <c r="DE27" s="668"/>
      <c r="DF27" s="668"/>
      <c r="DG27" s="668"/>
      <c r="DH27" s="668"/>
      <c r="DI27" s="668"/>
      <c r="DJ27" s="668"/>
      <c r="DK27" s="669"/>
      <c r="DL27" s="645">
        <v>1748179</v>
      </c>
      <c r="DM27" s="668"/>
      <c r="DN27" s="668"/>
      <c r="DO27" s="668"/>
      <c r="DP27" s="668"/>
      <c r="DQ27" s="668"/>
      <c r="DR27" s="668"/>
      <c r="DS27" s="668"/>
      <c r="DT27" s="668"/>
      <c r="DU27" s="668"/>
      <c r="DV27" s="669"/>
      <c r="DW27" s="641">
        <v>14.3</v>
      </c>
      <c r="DX27" s="666"/>
      <c r="DY27" s="666"/>
      <c r="DZ27" s="666"/>
      <c r="EA27" s="666"/>
      <c r="EB27" s="666"/>
      <c r="EC27" s="667"/>
    </row>
    <row r="28" spans="2:133" ht="11.25" customHeight="1" x14ac:dyDescent="0.15">
      <c r="B28" s="633" t="s">
        <v>290</v>
      </c>
      <c r="C28" s="634"/>
      <c r="D28" s="634"/>
      <c r="E28" s="634"/>
      <c r="F28" s="634"/>
      <c r="G28" s="634"/>
      <c r="H28" s="634"/>
      <c r="I28" s="634"/>
      <c r="J28" s="634"/>
      <c r="K28" s="634"/>
      <c r="L28" s="634"/>
      <c r="M28" s="634"/>
      <c r="N28" s="634"/>
      <c r="O28" s="634"/>
      <c r="P28" s="634"/>
      <c r="Q28" s="635"/>
      <c r="R28" s="636">
        <v>225114</v>
      </c>
      <c r="S28" s="637"/>
      <c r="T28" s="637"/>
      <c r="U28" s="637"/>
      <c r="V28" s="637"/>
      <c r="W28" s="637"/>
      <c r="X28" s="637"/>
      <c r="Y28" s="638"/>
      <c r="Z28" s="639">
        <v>0.8</v>
      </c>
      <c r="AA28" s="639"/>
      <c r="AB28" s="639"/>
      <c r="AC28" s="639"/>
      <c r="AD28" s="640">
        <v>8740</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2513766</v>
      </c>
      <c r="CS28" s="637"/>
      <c r="CT28" s="637"/>
      <c r="CU28" s="637"/>
      <c r="CV28" s="637"/>
      <c r="CW28" s="637"/>
      <c r="CX28" s="637"/>
      <c r="CY28" s="638"/>
      <c r="CZ28" s="641">
        <v>9.6999999999999993</v>
      </c>
      <c r="DA28" s="666"/>
      <c r="DB28" s="666"/>
      <c r="DC28" s="670"/>
      <c r="DD28" s="645">
        <v>2392524</v>
      </c>
      <c r="DE28" s="637"/>
      <c r="DF28" s="637"/>
      <c r="DG28" s="637"/>
      <c r="DH28" s="637"/>
      <c r="DI28" s="637"/>
      <c r="DJ28" s="637"/>
      <c r="DK28" s="638"/>
      <c r="DL28" s="645">
        <v>2392524</v>
      </c>
      <c r="DM28" s="637"/>
      <c r="DN28" s="637"/>
      <c r="DO28" s="637"/>
      <c r="DP28" s="637"/>
      <c r="DQ28" s="637"/>
      <c r="DR28" s="637"/>
      <c r="DS28" s="637"/>
      <c r="DT28" s="637"/>
      <c r="DU28" s="637"/>
      <c r="DV28" s="638"/>
      <c r="DW28" s="641">
        <v>19.600000000000001</v>
      </c>
      <c r="DX28" s="666"/>
      <c r="DY28" s="666"/>
      <c r="DZ28" s="666"/>
      <c r="EA28" s="666"/>
      <c r="EB28" s="666"/>
      <c r="EC28" s="667"/>
    </row>
    <row r="29" spans="2:133" ht="11.25" customHeight="1" x14ac:dyDescent="0.15">
      <c r="B29" s="633" t="s">
        <v>292</v>
      </c>
      <c r="C29" s="634"/>
      <c r="D29" s="634"/>
      <c r="E29" s="634"/>
      <c r="F29" s="634"/>
      <c r="G29" s="634"/>
      <c r="H29" s="634"/>
      <c r="I29" s="634"/>
      <c r="J29" s="634"/>
      <c r="K29" s="634"/>
      <c r="L29" s="634"/>
      <c r="M29" s="634"/>
      <c r="N29" s="634"/>
      <c r="O29" s="634"/>
      <c r="P29" s="634"/>
      <c r="Q29" s="635"/>
      <c r="R29" s="636">
        <v>72369</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2513764</v>
      </c>
      <c r="CS29" s="668"/>
      <c r="CT29" s="668"/>
      <c r="CU29" s="668"/>
      <c r="CV29" s="668"/>
      <c r="CW29" s="668"/>
      <c r="CX29" s="668"/>
      <c r="CY29" s="669"/>
      <c r="CZ29" s="641">
        <v>9.6999999999999993</v>
      </c>
      <c r="DA29" s="666"/>
      <c r="DB29" s="666"/>
      <c r="DC29" s="670"/>
      <c r="DD29" s="645">
        <v>2392522</v>
      </c>
      <c r="DE29" s="668"/>
      <c r="DF29" s="668"/>
      <c r="DG29" s="668"/>
      <c r="DH29" s="668"/>
      <c r="DI29" s="668"/>
      <c r="DJ29" s="668"/>
      <c r="DK29" s="669"/>
      <c r="DL29" s="645">
        <v>2392522</v>
      </c>
      <c r="DM29" s="668"/>
      <c r="DN29" s="668"/>
      <c r="DO29" s="668"/>
      <c r="DP29" s="668"/>
      <c r="DQ29" s="668"/>
      <c r="DR29" s="668"/>
      <c r="DS29" s="668"/>
      <c r="DT29" s="668"/>
      <c r="DU29" s="668"/>
      <c r="DV29" s="669"/>
      <c r="DW29" s="641">
        <v>19.600000000000001</v>
      </c>
      <c r="DX29" s="666"/>
      <c r="DY29" s="666"/>
      <c r="DZ29" s="666"/>
      <c r="EA29" s="666"/>
      <c r="EB29" s="666"/>
      <c r="EC29" s="667"/>
    </row>
    <row r="30" spans="2:133" ht="11.25" customHeight="1" x14ac:dyDescent="0.15">
      <c r="B30" s="633" t="s">
        <v>294</v>
      </c>
      <c r="C30" s="634"/>
      <c r="D30" s="634"/>
      <c r="E30" s="634"/>
      <c r="F30" s="634"/>
      <c r="G30" s="634"/>
      <c r="H30" s="634"/>
      <c r="I30" s="634"/>
      <c r="J30" s="634"/>
      <c r="K30" s="634"/>
      <c r="L30" s="634"/>
      <c r="M30" s="634"/>
      <c r="N30" s="634"/>
      <c r="O30" s="634"/>
      <c r="P30" s="634"/>
      <c r="Q30" s="635"/>
      <c r="R30" s="636">
        <v>5752811</v>
      </c>
      <c r="S30" s="637"/>
      <c r="T30" s="637"/>
      <c r="U30" s="637"/>
      <c r="V30" s="637"/>
      <c r="W30" s="637"/>
      <c r="X30" s="637"/>
      <c r="Y30" s="638"/>
      <c r="Z30" s="639">
        <v>21.7</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2445469</v>
      </c>
      <c r="CS30" s="637"/>
      <c r="CT30" s="637"/>
      <c r="CU30" s="637"/>
      <c r="CV30" s="637"/>
      <c r="CW30" s="637"/>
      <c r="CX30" s="637"/>
      <c r="CY30" s="638"/>
      <c r="CZ30" s="641">
        <v>9.4</v>
      </c>
      <c r="DA30" s="666"/>
      <c r="DB30" s="666"/>
      <c r="DC30" s="670"/>
      <c r="DD30" s="645">
        <v>2338815</v>
      </c>
      <c r="DE30" s="637"/>
      <c r="DF30" s="637"/>
      <c r="DG30" s="637"/>
      <c r="DH30" s="637"/>
      <c r="DI30" s="637"/>
      <c r="DJ30" s="637"/>
      <c r="DK30" s="638"/>
      <c r="DL30" s="645">
        <v>2338815</v>
      </c>
      <c r="DM30" s="637"/>
      <c r="DN30" s="637"/>
      <c r="DO30" s="637"/>
      <c r="DP30" s="637"/>
      <c r="DQ30" s="637"/>
      <c r="DR30" s="637"/>
      <c r="DS30" s="637"/>
      <c r="DT30" s="637"/>
      <c r="DU30" s="637"/>
      <c r="DV30" s="638"/>
      <c r="DW30" s="641">
        <v>19.100000000000001</v>
      </c>
      <c r="DX30" s="666"/>
      <c r="DY30" s="666"/>
      <c r="DZ30" s="666"/>
      <c r="EA30" s="666"/>
      <c r="EB30" s="666"/>
      <c r="EC30" s="667"/>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98.9</v>
      </c>
      <c r="BH31" s="680"/>
      <c r="BI31" s="680"/>
      <c r="BJ31" s="680"/>
      <c r="BK31" s="680"/>
      <c r="BL31" s="680"/>
      <c r="BM31" s="631">
        <v>94.8</v>
      </c>
      <c r="BN31" s="680"/>
      <c r="BO31" s="680"/>
      <c r="BP31" s="680"/>
      <c r="BQ31" s="681"/>
      <c r="BR31" s="692">
        <v>98.8</v>
      </c>
      <c r="BS31" s="680"/>
      <c r="BT31" s="680"/>
      <c r="BU31" s="680"/>
      <c r="BV31" s="680"/>
      <c r="BW31" s="680"/>
      <c r="BX31" s="631">
        <v>94.8</v>
      </c>
      <c r="BY31" s="680"/>
      <c r="BZ31" s="680"/>
      <c r="CA31" s="680"/>
      <c r="CB31" s="681"/>
      <c r="CD31" s="674"/>
      <c r="CE31" s="675"/>
      <c r="CF31" s="633" t="s">
        <v>301</v>
      </c>
      <c r="CG31" s="634"/>
      <c r="CH31" s="634"/>
      <c r="CI31" s="634"/>
      <c r="CJ31" s="634"/>
      <c r="CK31" s="634"/>
      <c r="CL31" s="634"/>
      <c r="CM31" s="634"/>
      <c r="CN31" s="634"/>
      <c r="CO31" s="634"/>
      <c r="CP31" s="634"/>
      <c r="CQ31" s="635"/>
      <c r="CR31" s="636">
        <v>68295</v>
      </c>
      <c r="CS31" s="668"/>
      <c r="CT31" s="668"/>
      <c r="CU31" s="668"/>
      <c r="CV31" s="668"/>
      <c r="CW31" s="668"/>
      <c r="CX31" s="668"/>
      <c r="CY31" s="669"/>
      <c r="CZ31" s="641">
        <v>0.3</v>
      </c>
      <c r="DA31" s="666"/>
      <c r="DB31" s="666"/>
      <c r="DC31" s="670"/>
      <c r="DD31" s="645">
        <v>53707</v>
      </c>
      <c r="DE31" s="668"/>
      <c r="DF31" s="668"/>
      <c r="DG31" s="668"/>
      <c r="DH31" s="668"/>
      <c r="DI31" s="668"/>
      <c r="DJ31" s="668"/>
      <c r="DK31" s="669"/>
      <c r="DL31" s="645">
        <v>53707</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302</v>
      </c>
      <c r="C32" s="634"/>
      <c r="D32" s="634"/>
      <c r="E32" s="634"/>
      <c r="F32" s="634"/>
      <c r="G32" s="634"/>
      <c r="H32" s="634"/>
      <c r="I32" s="634"/>
      <c r="J32" s="634"/>
      <c r="K32" s="634"/>
      <c r="L32" s="634"/>
      <c r="M32" s="634"/>
      <c r="N32" s="634"/>
      <c r="O32" s="634"/>
      <c r="P32" s="634"/>
      <c r="Q32" s="635"/>
      <c r="R32" s="636">
        <v>2164400</v>
      </c>
      <c r="S32" s="637"/>
      <c r="T32" s="637"/>
      <c r="U32" s="637"/>
      <c r="V32" s="637"/>
      <c r="W32" s="637"/>
      <c r="X32" s="637"/>
      <c r="Y32" s="638"/>
      <c r="Z32" s="639">
        <v>8.1999999999999993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99.1</v>
      </c>
      <c r="BH32" s="668"/>
      <c r="BI32" s="668"/>
      <c r="BJ32" s="668"/>
      <c r="BK32" s="668"/>
      <c r="BL32" s="668"/>
      <c r="BM32" s="642">
        <v>95.7</v>
      </c>
      <c r="BN32" s="668"/>
      <c r="BO32" s="668"/>
      <c r="BP32" s="668"/>
      <c r="BQ32" s="691"/>
      <c r="BR32" s="693">
        <v>98.8</v>
      </c>
      <c r="BS32" s="668"/>
      <c r="BT32" s="668"/>
      <c r="BU32" s="668"/>
      <c r="BV32" s="668"/>
      <c r="BW32" s="668"/>
      <c r="BX32" s="642">
        <v>95.8</v>
      </c>
      <c r="BY32" s="668"/>
      <c r="BZ32" s="668"/>
      <c r="CA32" s="668"/>
      <c r="CB32" s="691"/>
      <c r="CD32" s="676"/>
      <c r="CE32" s="677"/>
      <c r="CF32" s="633" t="s">
        <v>305</v>
      </c>
      <c r="CG32" s="634"/>
      <c r="CH32" s="634"/>
      <c r="CI32" s="634"/>
      <c r="CJ32" s="634"/>
      <c r="CK32" s="634"/>
      <c r="CL32" s="634"/>
      <c r="CM32" s="634"/>
      <c r="CN32" s="634"/>
      <c r="CO32" s="634"/>
      <c r="CP32" s="634"/>
      <c r="CQ32" s="635"/>
      <c r="CR32" s="636">
        <v>2</v>
      </c>
      <c r="CS32" s="637"/>
      <c r="CT32" s="637"/>
      <c r="CU32" s="637"/>
      <c r="CV32" s="637"/>
      <c r="CW32" s="637"/>
      <c r="CX32" s="637"/>
      <c r="CY32" s="638"/>
      <c r="CZ32" s="641">
        <v>0</v>
      </c>
      <c r="DA32" s="666"/>
      <c r="DB32" s="666"/>
      <c r="DC32" s="670"/>
      <c r="DD32" s="645">
        <v>2</v>
      </c>
      <c r="DE32" s="637"/>
      <c r="DF32" s="637"/>
      <c r="DG32" s="637"/>
      <c r="DH32" s="637"/>
      <c r="DI32" s="637"/>
      <c r="DJ32" s="637"/>
      <c r="DK32" s="638"/>
      <c r="DL32" s="645">
        <v>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306</v>
      </c>
      <c r="C33" s="634"/>
      <c r="D33" s="634"/>
      <c r="E33" s="634"/>
      <c r="F33" s="634"/>
      <c r="G33" s="634"/>
      <c r="H33" s="634"/>
      <c r="I33" s="634"/>
      <c r="J33" s="634"/>
      <c r="K33" s="634"/>
      <c r="L33" s="634"/>
      <c r="M33" s="634"/>
      <c r="N33" s="634"/>
      <c r="O33" s="634"/>
      <c r="P33" s="634"/>
      <c r="Q33" s="635"/>
      <c r="R33" s="636">
        <v>83276</v>
      </c>
      <c r="S33" s="637"/>
      <c r="T33" s="637"/>
      <c r="U33" s="637"/>
      <c r="V33" s="637"/>
      <c r="W33" s="637"/>
      <c r="X33" s="637"/>
      <c r="Y33" s="638"/>
      <c r="Z33" s="639">
        <v>0.3</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98.7</v>
      </c>
      <c r="BH33" s="695"/>
      <c r="BI33" s="695"/>
      <c r="BJ33" s="695"/>
      <c r="BK33" s="695"/>
      <c r="BL33" s="695"/>
      <c r="BM33" s="696">
        <v>93.9</v>
      </c>
      <c r="BN33" s="695"/>
      <c r="BO33" s="695"/>
      <c r="BP33" s="695"/>
      <c r="BQ33" s="697"/>
      <c r="BR33" s="694">
        <v>98.7</v>
      </c>
      <c r="BS33" s="695"/>
      <c r="BT33" s="695"/>
      <c r="BU33" s="695"/>
      <c r="BV33" s="695"/>
      <c r="BW33" s="695"/>
      <c r="BX33" s="696">
        <v>93.8</v>
      </c>
      <c r="BY33" s="695"/>
      <c r="BZ33" s="695"/>
      <c r="CA33" s="695"/>
      <c r="CB33" s="697"/>
      <c r="CD33" s="633" t="s">
        <v>308</v>
      </c>
      <c r="CE33" s="634"/>
      <c r="CF33" s="634"/>
      <c r="CG33" s="634"/>
      <c r="CH33" s="634"/>
      <c r="CI33" s="634"/>
      <c r="CJ33" s="634"/>
      <c r="CK33" s="634"/>
      <c r="CL33" s="634"/>
      <c r="CM33" s="634"/>
      <c r="CN33" s="634"/>
      <c r="CO33" s="634"/>
      <c r="CP33" s="634"/>
      <c r="CQ33" s="635"/>
      <c r="CR33" s="636">
        <v>9648365</v>
      </c>
      <c r="CS33" s="668"/>
      <c r="CT33" s="668"/>
      <c r="CU33" s="668"/>
      <c r="CV33" s="668"/>
      <c r="CW33" s="668"/>
      <c r="CX33" s="668"/>
      <c r="CY33" s="669"/>
      <c r="CZ33" s="641">
        <v>37.200000000000003</v>
      </c>
      <c r="DA33" s="666"/>
      <c r="DB33" s="666"/>
      <c r="DC33" s="670"/>
      <c r="DD33" s="645">
        <v>6727626</v>
      </c>
      <c r="DE33" s="668"/>
      <c r="DF33" s="668"/>
      <c r="DG33" s="668"/>
      <c r="DH33" s="668"/>
      <c r="DI33" s="668"/>
      <c r="DJ33" s="668"/>
      <c r="DK33" s="669"/>
      <c r="DL33" s="645">
        <v>4829614</v>
      </c>
      <c r="DM33" s="668"/>
      <c r="DN33" s="668"/>
      <c r="DO33" s="668"/>
      <c r="DP33" s="668"/>
      <c r="DQ33" s="668"/>
      <c r="DR33" s="668"/>
      <c r="DS33" s="668"/>
      <c r="DT33" s="668"/>
      <c r="DU33" s="668"/>
      <c r="DV33" s="669"/>
      <c r="DW33" s="641">
        <v>39.5</v>
      </c>
      <c r="DX33" s="666"/>
      <c r="DY33" s="666"/>
      <c r="DZ33" s="666"/>
      <c r="EA33" s="666"/>
      <c r="EB33" s="666"/>
      <c r="EC33" s="667"/>
    </row>
    <row r="34" spans="2:133" ht="11.25" customHeight="1" x14ac:dyDescent="0.15">
      <c r="B34" s="633" t="s">
        <v>309</v>
      </c>
      <c r="C34" s="634"/>
      <c r="D34" s="634"/>
      <c r="E34" s="634"/>
      <c r="F34" s="634"/>
      <c r="G34" s="634"/>
      <c r="H34" s="634"/>
      <c r="I34" s="634"/>
      <c r="J34" s="634"/>
      <c r="K34" s="634"/>
      <c r="L34" s="634"/>
      <c r="M34" s="634"/>
      <c r="N34" s="634"/>
      <c r="O34" s="634"/>
      <c r="P34" s="634"/>
      <c r="Q34" s="635"/>
      <c r="R34" s="636">
        <v>1004945</v>
      </c>
      <c r="S34" s="637"/>
      <c r="T34" s="637"/>
      <c r="U34" s="637"/>
      <c r="V34" s="637"/>
      <c r="W34" s="637"/>
      <c r="X34" s="637"/>
      <c r="Y34" s="638"/>
      <c r="Z34" s="639">
        <v>3.8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3196551</v>
      </c>
      <c r="CS34" s="637"/>
      <c r="CT34" s="637"/>
      <c r="CU34" s="637"/>
      <c r="CV34" s="637"/>
      <c r="CW34" s="637"/>
      <c r="CX34" s="637"/>
      <c r="CY34" s="638"/>
      <c r="CZ34" s="641">
        <v>12.3</v>
      </c>
      <c r="DA34" s="666"/>
      <c r="DB34" s="666"/>
      <c r="DC34" s="670"/>
      <c r="DD34" s="645">
        <v>1903790</v>
      </c>
      <c r="DE34" s="637"/>
      <c r="DF34" s="637"/>
      <c r="DG34" s="637"/>
      <c r="DH34" s="637"/>
      <c r="DI34" s="637"/>
      <c r="DJ34" s="637"/>
      <c r="DK34" s="638"/>
      <c r="DL34" s="645">
        <v>1510529</v>
      </c>
      <c r="DM34" s="637"/>
      <c r="DN34" s="637"/>
      <c r="DO34" s="637"/>
      <c r="DP34" s="637"/>
      <c r="DQ34" s="637"/>
      <c r="DR34" s="637"/>
      <c r="DS34" s="637"/>
      <c r="DT34" s="637"/>
      <c r="DU34" s="637"/>
      <c r="DV34" s="638"/>
      <c r="DW34" s="641">
        <v>12.4</v>
      </c>
      <c r="DX34" s="666"/>
      <c r="DY34" s="666"/>
      <c r="DZ34" s="666"/>
      <c r="EA34" s="666"/>
      <c r="EB34" s="666"/>
      <c r="EC34" s="667"/>
    </row>
    <row r="35" spans="2:133" ht="11.25" customHeight="1" x14ac:dyDescent="0.15">
      <c r="B35" s="633" t="s">
        <v>311</v>
      </c>
      <c r="C35" s="634"/>
      <c r="D35" s="634"/>
      <c r="E35" s="634"/>
      <c r="F35" s="634"/>
      <c r="G35" s="634"/>
      <c r="H35" s="634"/>
      <c r="I35" s="634"/>
      <c r="J35" s="634"/>
      <c r="K35" s="634"/>
      <c r="L35" s="634"/>
      <c r="M35" s="634"/>
      <c r="N35" s="634"/>
      <c r="O35" s="634"/>
      <c r="P35" s="634"/>
      <c r="Q35" s="635"/>
      <c r="R35" s="636">
        <v>901131</v>
      </c>
      <c r="S35" s="637"/>
      <c r="T35" s="637"/>
      <c r="U35" s="637"/>
      <c r="V35" s="637"/>
      <c r="W35" s="637"/>
      <c r="X35" s="637"/>
      <c r="Y35" s="638"/>
      <c r="Z35" s="639">
        <v>3.4</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114605</v>
      </c>
      <c r="CS35" s="668"/>
      <c r="CT35" s="668"/>
      <c r="CU35" s="668"/>
      <c r="CV35" s="668"/>
      <c r="CW35" s="668"/>
      <c r="CX35" s="668"/>
      <c r="CY35" s="669"/>
      <c r="CZ35" s="641">
        <v>0.4</v>
      </c>
      <c r="DA35" s="666"/>
      <c r="DB35" s="666"/>
      <c r="DC35" s="670"/>
      <c r="DD35" s="645">
        <v>84337</v>
      </c>
      <c r="DE35" s="668"/>
      <c r="DF35" s="668"/>
      <c r="DG35" s="668"/>
      <c r="DH35" s="668"/>
      <c r="DI35" s="668"/>
      <c r="DJ35" s="668"/>
      <c r="DK35" s="669"/>
      <c r="DL35" s="645">
        <v>62555</v>
      </c>
      <c r="DM35" s="668"/>
      <c r="DN35" s="668"/>
      <c r="DO35" s="668"/>
      <c r="DP35" s="668"/>
      <c r="DQ35" s="668"/>
      <c r="DR35" s="668"/>
      <c r="DS35" s="668"/>
      <c r="DT35" s="668"/>
      <c r="DU35" s="668"/>
      <c r="DV35" s="669"/>
      <c r="DW35" s="641">
        <v>0.5</v>
      </c>
      <c r="DX35" s="666"/>
      <c r="DY35" s="666"/>
      <c r="DZ35" s="666"/>
      <c r="EA35" s="666"/>
      <c r="EB35" s="666"/>
      <c r="EC35" s="667"/>
    </row>
    <row r="36" spans="2:133" ht="11.25" customHeight="1" x14ac:dyDescent="0.15">
      <c r="B36" s="633" t="s">
        <v>315</v>
      </c>
      <c r="C36" s="634"/>
      <c r="D36" s="634"/>
      <c r="E36" s="634"/>
      <c r="F36" s="634"/>
      <c r="G36" s="634"/>
      <c r="H36" s="634"/>
      <c r="I36" s="634"/>
      <c r="J36" s="634"/>
      <c r="K36" s="634"/>
      <c r="L36" s="634"/>
      <c r="M36" s="634"/>
      <c r="N36" s="634"/>
      <c r="O36" s="634"/>
      <c r="P36" s="634"/>
      <c r="Q36" s="635"/>
      <c r="R36" s="636">
        <v>785683</v>
      </c>
      <c r="S36" s="637"/>
      <c r="T36" s="637"/>
      <c r="U36" s="637"/>
      <c r="V36" s="637"/>
      <c r="W36" s="637"/>
      <c r="X36" s="637"/>
      <c r="Y36" s="638"/>
      <c r="Z36" s="639">
        <v>3</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2432552</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138922</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3072755</v>
      </c>
      <c r="CS36" s="637"/>
      <c r="CT36" s="637"/>
      <c r="CU36" s="637"/>
      <c r="CV36" s="637"/>
      <c r="CW36" s="637"/>
      <c r="CX36" s="637"/>
      <c r="CY36" s="638"/>
      <c r="CZ36" s="641">
        <v>11.9</v>
      </c>
      <c r="DA36" s="666"/>
      <c r="DB36" s="666"/>
      <c r="DC36" s="670"/>
      <c r="DD36" s="645">
        <v>2460082</v>
      </c>
      <c r="DE36" s="637"/>
      <c r="DF36" s="637"/>
      <c r="DG36" s="637"/>
      <c r="DH36" s="637"/>
      <c r="DI36" s="637"/>
      <c r="DJ36" s="637"/>
      <c r="DK36" s="638"/>
      <c r="DL36" s="645">
        <v>1517530</v>
      </c>
      <c r="DM36" s="637"/>
      <c r="DN36" s="637"/>
      <c r="DO36" s="637"/>
      <c r="DP36" s="637"/>
      <c r="DQ36" s="637"/>
      <c r="DR36" s="637"/>
      <c r="DS36" s="637"/>
      <c r="DT36" s="637"/>
      <c r="DU36" s="637"/>
      <c r="DV36" s="638"/>
      <c r="DW36" s="641">
        <v>12.4</v>
      </c>
      <c r="DX36" s="666"/>
      <c r="DY36" s="666"/>
      <c r="DZ36" s="666"/>
      <c r="EA36" s="666"/>
      <c r="EB36" s="666"/>
      <c r="EC36" s="667"/>
    </row>
    <row r="37" spans="2:133" ht="11.25" customHeight="1" x14ac:dyDescent="0.15">
      <c r="B37" s="633" t="s">
        <v>319</v>
      </c>
      <c r="C37" s="634"/>
      <c r="D37" s="634"/>
      <c r="E37" s="634"/>
      <c r="F37" s="634"/>
      <c r="G37" s="634"/>
      <c r="H37" s="634"/>
      <c r="I37" s="634"/>
      <c r="J37" s="634"/>
      <c r="K37" s="634"/>
      <c r="L37" s="634"/>
      <c r="M37" s="634"/>
      <c r="N37" s="634"/>
      <c r="O37" s="634"/>
      <c r="P37" s="634"/>
      <c r="Q37" s="635"/>
      <c r="R37" s="636">
        <v>318160</v>
      </c>
      <c r="S37" s="637"/>
      <c r="T37" s="637"/>
      <c r="U37" s="637"/>
      <c r="V37" s="637"/>
      <c r="W37" s="637"/>
      <c r="X37" s="637"/>
      <c r="Y37" s="638"/>
      <c r="Z37" s="639">
        <v>1.2</v>
      </c>
      <c r="AA37" s="639"/>
      <c r="AB37" s="639"/>
      <c r="AC37" s="639"/>
      <c r="AD37" s="640">
        <v>3413</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70295</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45850</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1443769</v>
      </c>
      <c r="CS37" s="668"/>
      <c r="CT37" s="668"/>
      <c r="CU37" s="668"/>
      <c r="CV37" s="668"/>
      <c r="CW37" s="668"/>
      <c r="CX37" s="668"/>
      <c r="CY37" s="669"/>
      <c r="CZ37" s="641">
        <v>5.6</v>
      </c>
      <c r="DA37" s="666"/>
      <c r="DB37" s="666"/>
      <c r="DC37" s="670"/>
      <c r="DD37" s="645">
        <v>1420184</v>
      </c>
      <c r="DE37" s="668"/>
      <c r="DF37" s="668"/>
      <c r="DG37" s="668"/>
      <c r="DH37" s="668"/>
      <c r="DI37" s="668"/>
      <c r="DJ37" s="668"/>
      <c r="DK37" s="669"/>
      <c r="DL37" s="645">
        <v>1156955</v>
      </c>
      <c r="DM37" s="668"/>
      <c r="DN37" s="668"/>
      <c r="DO37" s="668"/>
      <c r="DP37" s="668"/>
      <c r="DQ37" s="668"/>
      <c r="DR37" s="668"/>
      <c r="DS37" s="668"/>
      <c r="DT37" s="668"/>
      <c r="DU37" s="668"/>
      <c r="DV37" s="669"/>
      <c r="DW37" s="641">
        <v>9.5</v>
      </c>
      <c r="DX37" s="666"/>
      <c r="DY37" s="666"/>
      <c r="DZ37" s="666"/>
      <c r="EA37" s="666"/>
      <c r="EB37" s="666"/>
      <c r="EC37" s="667"/>
    </row>
    <row r="38" spans="2:133" ht="11.25" customHeight="1" x14ac:dyDescent="0.15">
      <c r="B38" s="633" t="s">
        <v>323</v>
      </c>
      <c r="C38" s="634"/>
      <c r="D38" s="634"/>
      <c r="E38" s="634"/>
      <c r="F38" s="634"/>
      <c r="G38" s="634"/>
      <c r="H38" s="634"/>
      <c r="I38" s="634"/>
      <c r="J38" s="634"/>
      <c r="K38" s="634"/>
      <c r="L38" s="634"/>
      <c r="M38" s="634"/>
      <c r="N38" s="634"/>
      <c r="O38" s="634"/>
      <c r="P38" s="634"/>
      <c r="Q38" s="635"/>
      <c r="R38" s="636">
        <v>1818824</v>
      </c>
      <c r="S38" s="637"/>
      <c r="T38" s="637"/>
      <c r="U38" s="637"/>
      <c r="V38" s="637"/>
      <c r="W38" s="637"/>
      <c r="X38" s="637"/>
      <c r="Y38" s="638"/>
      <c r="Z38" s="639">
        <v>6.9</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49000</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6706</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2318478</v>
      </c>
      <c r="CS38" s="637"/>
      <c r="CT38" s="637"/>
      <c r="CU38" s="637"/>
      <c r="CV38" s="637"/>
      <c r="CW38" s="637"/>
      <c r="CX38" s="637"/>
      <c r="CY38" s="638"/>
      <c r="CZ38" s="641">
        <v>8.9</v>
      </c>
      <c r="DA38" s="666"/>
      <c r="DB38" s="666"/>
      <c r="DC38" s="670"/>
      <c r="DD38" s="645">
        <v>1892096</v>
      </c>
      <c r="DE38" s="637"/>
      <c r="DF38" s="637"/>
      <c r="DG38" s="637"/>
      <c r="DH38" s="637"/>
      <c r="DI38" s="637"/>
      <c r="DJ38" s="637"/>
      <c r="DK38" s="638"/>
      <c r="DL38" s="645">
        <v>1739000</v>
      </c>
      <c r="DM38" s="637"/>
      <c r="DN38" s="637"/>
      <c r="DO38" s="637"/>
      <c r="DP38" s="637"/>
      <c r="DQ38" s="637"/>
      <c r="DR38" s="637"/>
      <c r="DS38" s="637"/>
      <c r="DT38" s="637"/>
      <c r="DU38" s="637"/>
      <c r="DV38" s="638"/>
      <c r="DW38" s="641">
        <v>14.2</v>
      </c>
      <c r="DX38" s="666"/>
      <c r="DY38" s="666"/>
      <c r="DZ38" s="666"/>
      <c r="EA38" s="666"/>
      <c r="EB38" s="666"/>
      <c r="EC38" s="667"/>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43779</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11128</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910976</v>
      </c>
      <c r="CS39" s="668"/>
      <c r="CT39" s="668"/>
      <c r="CU39" s="668"/>
      <c r="CV39" s="668"/>
      <c r="CW39" s="668"/>
      <c r="CX39" s="668"/>
      <c r="CY39" s="669"/>
      <c r="CZ39" s="641">
        <v>3.5</v>
      </c>
      <c r="DA39" s="666"/>
      <c r="DB39" s="666"/>
      <c r="DC39" s="670"/>
      <c r="DD39" s="645">
        <v>387321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331</v>
      </c>
      <c r="C40" s="634"/>
      <c r="D40" s="634"/>
      <c r="E40" s="634"/>
      <c r="F40" s="634"/>
      <c r="G40" s="634"/>
      <c r="H40" s="634"/>
      <c r="I40" s="634"/>
      <c r="J40" s="634"/>
      <c r="K40" s="634"/>
      <c r="L40" s="634"/>
      <c r="M40" s="634"/>
      <c r="N40" s="634"/>
      <c r="O40" s="634"/>
      <c r="P40" s="634"/>
      <c r="Q40" s="635"/>
      <c r="R40" s="636">
        <v>77924</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104</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35000</v>
      </c>
      <c r="CS40" s="637"/>
      <c r="CT40" s="637"/>
      <c r="CU40" s="637"/>
      <c r="CV40" s="637"/>
      <c r="CW40" s="637"/>
      <c r="CX40" s="637"/>
      <c r="CY40" s="638"/>
      <c r="CZ40" s="641">
        <v>0.1</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336</v>
      </c>
      <c r="C41" s="658"/>
      <c r="D41" s="658"/>
      <c r="E41" s="658"/>
      <c r="F41" s="658"/>
      <c r="G41" s="658"/>
      <c r="H41" s="658"/>
      <c r="I41" s="658"/>
      <c r="J41" s="658"/>
      <c r="K41" s="658"/>
      <c r="L41" s="658"/>
      <c r="M41" s="658"/>
      <c r="N41" s="658"/>
      <c r="O41" s="658"/>
      <c r="P41" s="658"/>
      <c r="Q41" s="659"/>
      <c r="R41" s="708">
        <v>26542971</v>
      </c>
      <c r="S41" s="709"/>
      <c r="T41" s="709"/>
      <c r="U41" s="709"/>
      <c r="V41" s="709"/>
      <c r="W41" s="709"/>
      <c r="X41" s="709"/>
      <c r="Y41" s="713"/>
      <c r="Z41" s="714">
        <v>100</v>
      </c>
      <c r="AA41" s="714"/>
      <c r="AB41" s="714"/>
      <c r="AC41" s="714"/>
      <c r="AD41" s="715">
        <v>12144267</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587083</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1682395</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418</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3301745</v>
      </c>
      <c r="CS42" s="668"/>
      <c r="CT42" s="668"/>
      <c r="CU42" s="668"/>
      <c r="CV42" s="668"/>
      <c r="CW42" s="668"/>
      <c r="CX42" s="668"/>
      <c r="CY42" s="669"/>
      <c r="CZ42" s="641">
        <v>12.7</v>
      </c>
      <c r="DA42" s="666"/>
      <c r="DB42" s="666"/>
      <c r="DC42" s="670"/>
      <c r="DD42" s="645">
        <v>471212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68475</v>
      </c>
      <c r="CS43" s="668"/>
      <c r="CT43" s="668"/>
      <c r="CU43" s="668"/>
      <c r="CV43" s="668"/>
      <c r="CW43" s="668"/>
      <c r="CX43" s="668"/>
      <c r="CY43" s="669"/>
      <c r="CZ43" s="641">
        <v>0.3</v>
      </c>
      <c r="DA43" s="666"/>
      <c r="DB43" s="666"/>
      <c r="DC43" s="670"/>
      <c r="DD43" s="645">
        <v>68475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3296264</v>
      </c>
      <c r="CS44" s="637"/>
      <c r="CT44" s="637"/>
      <c r="CU44" s="637"/>
      <c r="CV44" s="637"/>
      <c r="CW44" s="637"/>
      <c r="CX44" s="637"/>
      <c r="CY44" s="638"/>
      <c r="CZ44" s="641">
        <v>12.7</v>
      </c>
      <c r="DA44" s="642"/>
      <c r="DB44" s="642"/>
      <c r="DC44" s="648"/>
      <c r="DD44" s="645">
        <v>471005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2475922</v>
      </c>
      <c r="CS45" s="668"/>
      <c r="CT45" s="668"/>
      <c r="CU45" s="668"/>
      <c r="CV45" s="668"/>
      <c r="CW45" s="668"/>
      <c r="CX45" s="668"/>
      <c r="CY45" s="669"/>
      <c r="CZ45" s="641">
        <v>9.6</v>
      </c>
      <c r="DA45" s="666"/>
      <c r="DB45" s="666"/>
      <c r="DC45" s="670"/>
      <c r="DD45" s="645">
        <v>293474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349</v>
      </c>
      <c r="CG46" s="634"/>
      <c r="CH46" s="634"/>
      <c r="CI46" s="634"/>
      <c r="CJ46" s="634"/>
      <c r="CK46" s="634"/>
      <c r="CL46" s="634"/>
      <c r="CM46" s="634"/>
      <c r="CN46" s="634"/>
      <c r="CO46" s="634"/>
      <c r="CP46" s="634"/>
      <c r="CQ46" s="635"/>
      <c r="CR46" s="636">
        <v>689600</v>
      </c>
      <c r="CS46" s="637"/>
      <c r="CT46" s="637"/>
      <c r="CU46" s="637"/>
      <c r="CV46" s="637"/>
      <c r="CW46" s="637"/>
      <c r="CX46" s="637"/>
      <c r="CY46" s="638"/>
      <c r="CZ46" s="641">
        <v>2.7</v>
      </c>
      <c r="DA46" s="642"/>
      <c r="DB46" s="642"/>
      <c r="DC46" s="648"/>
      <c r="DD46" s="645">
        <v>172960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350</v>
      </c>
      <c r="CG47" s="634"/>
      <c r="CH47" s="634"/>
      <c r="CI47" s="634"/>
      <c r="CJ47" s="634"/>
      <c r="CK47" s="634"/>
      <c r="CL47" s="634"/>
      <c r="CM47" s="634"/>
      <c r="CN47" s="634"/>
      <c r="CO47" s="634"/>
      <c r="CP47" s="634"/>
      <c r="CQ47" s="635"/>
      <c r="CR47" s="636">
        <v>5481</v>
      </c>
      <c r="CS47" s="668"/>
      <c r="CT47" s="668"/>
      <c r="CU47" s="668"/>
      <c r="CV47" s="668"/>
      <c r="CW47" s="668"/>
      <c r="CX47" s="668"/>
      <c r="CY47" s="669"/>
      <c r="CZ47" s="641">
        <v>0</v>
      </c>
      <c r="DA47" s="666"/>
      <c r="DB47" s="666"/>
      <c r="DC47" s="670"/>
      <c r="DD47" s="645">
        <v>207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352</v>
      </c>
      <c r="CE49" s="658"/>
      <c r="CF49" s="658"/>
      <c r="CG49" s="658"/>
      <c r="CH49" s="658"/>
      <c r="CI49" s="658"/>
      <c r="CJ49" s="658"/>
      <c r="CK49" s="658"/>
      <c r="CL49" s="658"/>
      <c r="CM49" s="658"/>
      <c r="CN49" s="658"/>
      <c r="CO49" s="658"/>
      <c r="CP49" s="658"/>
      <c r="CQ49" s="659"/>
      <c r="CR49" s="708">
        <v>25908648</v>
      </c>
      <c r="CS49" s="695"/>
      <c r="CT49" s="695"/>
      <c r="CU49" s="695"/>
      <c r="CV49" s="695"/>
      <c r="CW49" s="695"/>
      <c r="CX49" s="695"/>
      <c r="CY49" s="724"/>
      <c r="CZ49" s="716">
        <v>100</v>
      </c>
      <c r="DA49" s="725"/>
      <c r="DB49" s="725"/>
      <c r="DC49" s="726"/>
      <c r="DD49" s="727">
        <v>14997299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pl1JIfc/t8AIgRozXsfVIaEpX74Al/03XnmgrY5CvTjXPuLGgjxA11j5ZSW0Fvi3wnm9nbMaUqNh6VDViiWLQw==" saltValue="nzmg9v6Ype8bMiHVCz6J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M16" zoomScale="90" zoomScaleNormal="9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375</v>
      </c>
      <c r="C7" s="763"/>
      <c r="D7" s="763"/>
      <c r="E7" s="763"/>
      <c r="F7" s="763"/>
      <c r="G7" s="763"/>
      <c r="H7" s="763"/>
      <c r="I7" s="763"/>
      <c r="J7" s="763"/>
      <c r="K7" s="763"/>
      <c r="L7" s="763"/>
      <c r="M7" s="763"/>
      <c r="N7" s="763"/>
      <c r="O7" s="763"/>
      <c r="P7" s="764"/>
      <c r="Q7" s="765">
        <v>26581</v>
      </c>
      <c r="R7" s="766"/>
      <c r="S7" s="766"/>
      <c r="T7" s="766"/>
      <c r="U7" s="766"/>
      <c r="V7" s="766">
        <v>25947</v>
      </c>
      <c r="W7" s="766"/>
      <c r="X7" s="766"/>
      <c r="Y7" s="766"/>
      <c r="Z7" s="766"/>
      <c r="AA7" s="766">
        <v>634</v>
      </c>
      <c r="AB7" s="766"/>
      <c r="AC7" s="766"/>
      <c r="AD7" s="766"/>
      <c r="AE7" s="767"/>
      <c r="AF7" s="768">
        <v>453</v>
      </c>
      <c r="AG7" s="769"/>
      <c r="AH7" s="769"/>
      <c r="AI7" s="769"/>
      <c r="AJ7" s="770"/>
      <c r="AK7" s="771">
        <v>901</v>
      </c>
      <c r="AL7" s="772"/>
      <c r="AM7" s="772"/>
      <c r="AN7" s="772"/>
      <c r="AO7" s="772"/>
      <c r="AP7" s="772">
        <v>22113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544</v>
      </c>
      <c r="BT7" s="760"/>
      <c r="BU7" s="760"/>
      <c r="BV7" s="760"/>
      <c r="BW7" s="760"/>
      <c r="BX7" s="760"/>
      <c r="BY7" s="760"/>
      <c r="BZ7" s="760"/>
      <c r="CA7" s="760"/>
      <c r="CB7" s="760"/>
      <c r="CC7" s="760"/>
      <c r="CD7" s="760"/>
      <c r="CE7" s="760"/>
      <c r="CF7" s="760"/>
      <c r="CG7" s="775"/>
      <c r="CH7" s="756">
        <v>1</v>
      </c>
      <c r="CI7" s="757"/>
      <c r="CJ7" s="757"/>
      <c r="CK7" s="757"/>
      <c r="CL7" s="758"/>
      <c r="CM7" s="756">
        <v>450</v>
      </c>
      <c r="CN7" s="757"/>
      <c r="CO7" s="757"/>
      <c r="CP7" s="757"/>
      <c r="CQ7" s="758"/>
      <c r="CR7" s="756">
        <v>5</v>
      </c>
      <c r="CS7" s="757"/>
      <c r="CT7" s="757"/>
      <c r="CU7" s="757"/>
      <c r="CV7" s="758"/>
      <c r="CW7" s="756" t="s">
        <v>486</v>
      </c>
      <c r="CX7" s="757"/>
      <c r="CY7" s="757"/>
      <c r="CZ7" s="757"/>
      <c r="DA7" s="758"/>
      <c r="DB7" s="756" t="s">
        <v>486</v>
      </c>
      <c r="DC7" s="757"/>
      <c r="DD7" s="757"/>
      <c r="DE7" s="757"/>
      <c r="DF7" s="758"/>
      <c r="DG7" s="756" t="s">
        <v>486</v>
      </c>
      <c r="DH7" s="757"/>
      <c r="DI7" s="757"/>
      <c r="DJ7" s="757"/>
      <c r="DK7" s="758"/>
      <c r="DL7" s="756" t="s">
        <v>486</v>
      </c>
      <c r="DM7" s="757"/>
      <c r="DN7" s="757"/>
      <c r="DO7" s="757"/>
      <c r="DP7" s="758"/>
      <c r="DQ7" s="756" t="s">
        <v>486</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545</v>
      </c>
      <c r="BT8" s="787"/>
      <c r="BU8" s="787"/>
      <c r="BV8" s="787"/>
      <c r="BW8" s="787"/>
      <c r="BX8" s="787"/>
      <c r="BY8" s="787"/>
      <c r="BZ8" s="787"/>
      <c r="CA8" s="787"/>
      <c r="CB8" s="787"/>
      <c r="CC8" s="787"/>
      <c r="CD8" s="787"/>
      <c r="CE8" s="787"/>
      <c r="CF8" s="787"/>
      <c r="CG8" s="788"/>
      <c r="CH8" s="789">
        <v>16</v>
      </c>
      <c r="CI8" s="790"/>
      <c r="CJ8" s="790"/>
      <c r="CK8" s="790"/>
      <c r="CL8" s="791"/>
      <c r="CM8" s="789">
        <v>12</v>
      </c>
      <c r="CN8" s="790"/>
      <c r="CO8" s="790"/>
      <c r="CP8" s="790"/>
      <c r="CQ8" s="791"/>
      <c r="CR8" s="789">
        <v>10</v>
      </c>
      <c r="CS8" s="790"/>
      <c r="CT8" s="790"/>
      <c r="CU8" s="790"/>
      <c r="CV8" s="791"/>
      <c r="CW8" s="789">
        <v>17</v>
      </c>
      <c r="CX8" s="790"/>
      <c r="CY8" s="790"/>
      <c r="CZ8" s="790"/>
      <c r="DA8" s="791"/>
      <c r="DB8" s="789" t="s">
        <v>486</v>
      </c>
      <c r="DC8" s="790"/>
      <c r="DD8" s="790"/>
      <c r="DE8" s="790"/>
      <c r="DF8" s="791"/>
      <c r="DG8" s="789" t="s">
        <v>486</v>
      </c>
      <c r="DH8" s="790"/>
      <c r="DI8" s="790"/>
      <c r="DJ8" s="790"/>
      <c r="DK8" s="791"/>
      <c r="DL8" s="789" t="s">
        <v>486</v>
      </c>
      <c r="DM8" s="790"/>
      <c r="DN8" s="790"/>
      <c r="DO8" s="790"/>
      <c r="DP8" s="791"/>
      <c r="DQ8" s="789" t="s">
        <v>486</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546</v>
      </c>
      <c r="BT9" s="787"/>
      <c r="BU9" s="787"/>
      <c r="BV9" s="787"/>
      <c r="BW9" s="787"/>
      <c r="BX9" s="787"/>
      <c r="BY9" s="787"/>
      <c r="BZ9" s="787"/>
      <c r="CA9" s="787"/>
      <c r="CB9" s="787"/>
      <c r="CC9" s="787"/>
      <c r="CD9" s="787"/>
      <c r="CE9" s="787"/>
      <c r="CF9" s="787"/>
      <c r="CG9" s="788"/>
      <c r="CH9" s="789">
        <v>5</v>
      </c>
      <c r="CI9" s="790"/>
      <c r="CJ9" s="790"/>
      <c r="CK9" s="790"/>
      <c r="CL9" s="791"/>
      <c r="CM9" s="789">
        <v>63</v>
      </c>
      <c r="CN9" s="790"/>
      <c r="CO9" s="790"/>
      <c r="CP9" s="790"/>
      <c r="CQ9" s="791"/>
      <c r="CR9" s="789">
        <v>40</v>
      </c>
      <c r="CS9" s="790"/>
      <c r="CT9" s="790"/>
      <c r="CU9" s="790"/>
      <c r="CV9" s="791"/>
      <c r="CW9" s="789">
        <v>54</v>
      </c>
      <c r="CX9" s="790"/>
      <c r="CY9" s="790"/>
      <c r="CZ9" s="790"/>
      <c r="DA9" s="791"/>
      <c r="DB9" s="789" t="s">
        <v>486</v>
      </c>
      <c r="DC9" s="790"/>
      <c r="DD9" s="790"/>
      <c r="DE9" s="790"/>
      <c r="DF9" s="791"/>
      <c r="DG9" s="789" t="s">
        <v>486</v>
      </c>
      <c r="DH9" s="790"/>
      <c r="DI9" s="790"/>
      <c r="DJ9" s="790"/>
      <c r="DK9" s="791"/>
      <c r="DL9" s="789" t="s">
        <v>486</v>
      </c>
      <c r="DM9" s="790"/>
      <c r="DN9" s="790"/>
      <c r="DO9" s="790"/>
      <c r="DP9" s="791"/>
      <c r="DQ9" s="789" t="s">
        <v>486</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547</v>
      </c>
      <c r="BT10" s="787"/>
      <c r="BU10" s="787"/>
      <c r="BV10" s="787"/>
      <c r="BW10" s="787"/>
      <c r="BX10" s="787"/>
      <c r="BY10" s="787"/>
      <c r="BZ10" s="787"/>
      <c r="CA10" s="787"/>
      <c r="CB10" s="787"/>
      <c r="CC10" s="787"/>
      <c r="CD10" s="787"/>
      <c r="CE10" s="787"/>
      <c r="CF10" s="787"/>
      <c r="CG10" s="788"/>
      <c r="CH10" s="789">
        <v>10</v>
      </c>
      <c r="CI10" s="790"/>
      <c r="CJ10" s="790"/>
      <c r="CK10" s="790"/>
      <c r="CL10" s="791"/>
      <c r="CM10" s="789">
        <v>18</v>
      </c>
      <c r="CN10" s="790"/>
      <c r="CO10" s="790"/>
      <c r="CP10" s="790"/>
      <c r="CQ10" s="791"/>
      <c r="CR10" s="789">
        <v>3</v>
      </c>
      <c r="CS10" s="790"/>
      <c r="CT10" s="790"/>
      <c r="CU10" s="790"/>
      <c r="CV10" s="791"/>
      <c r="CW10" s="789">
        <v>17</v>
      </c>
      <c r="CX10" s="790"/>
      <c r="CY10" s="790"/>
      <c r="CZ10" s="790"/>
      <c r="DA10" s="791"/>
      <c r="DB10" s="789" t="s">
        <v>486</v>
      </c>
      <c r="DC10" s="790"/>
      <c r="DD10" s="790"/>
      <c r="DE10" s="790"/>
      <c r="DF10" s="791"/>
      <c r="DG10" s="789" t="s">
        <v>486</v>
      </c>
      <c r="DH10" s="790"/>
      <c r="DI10" s="790"/>
      <c r="DJ10" s="790"/>
      <c r="DK10" s="791"/>
      <c r="DL10" s="789" t="s">
        <v>486</v>
      </c>
      <c r="DM10" s="790"/>
      <c r="DN10" s="790"/>
      <c r="DO10" s="790"/>
      <c r="DP10" s="791"/>
      <c r="DQ10" s="789" t="s">
        <v>486</v>
      </c>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377</v>
      </c>
      <c r="B23" s="802" t="s">
        <v>378</v>
      </c>
      <c r="C23" s="803"/>
      <c r="D23" s="803"/>
      <c r="E23" s="803"/>
      <c r="F23" s="803"/>
      <c r="G23" s="803"/>
      <c r="H23" s="803"/>
      <c r="I23" s="803"/>
      <c r="J23" s="803"/>
      <c r="K23" s="803"/>
      <c r="L23" s="803"/>
      <c r="M23" s="803"/>
      <c r="N23" s="803"/>
      <c r="O23" s="803"/>
      <c r="P23" s="804"/>
      <c r="Q23" s="805">
        <v>26581</v>
      </c>
      <c r="R23" s="806"/>
      <c r="S23" s="806"/>
      <c r="T23" s="806"/>
      <c r="U23" s="806"/>
      <c r="V23" s="806">
        <v>25947</v>
      </c>
      <c r="W23" s="806"/>
      <c r="X23" s="806"/>
      <c r="Y23" s="806"/>
      <c r="Z23" s="806"/>
      <c r="AA23" s="806">
        <v>634</v>
      </c>
      <c r="AB23" s="806"/>
      <c r="AC23" s="806"/>
      <c r="AD23" s="806"/>
      <c r="AE23" s="807"/>
      <c r="AF23" s="808">
        <v>453</v>
      </c>
      <c r="AG23" s="806"/>
      <c r="AH23" s="806"/>
      <c r="AI23" s="806"/>
      <c r="AJ23" s="809"/>
      <c r="AK23" s="810"/>
      <c r="AL23" s="811"/>
      <c r="AM23" s="811"/>
      <c r="AN23" s="811"/>
      <c r="AO23" s="811"/>
      <c r="AP23" s="806">
        <v>22113</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389</v>
      </c>
      <c r="C28" s="763"/>
      <c r="D28" s="763"/>
      <c r="E28" s="763"/>
      <c r="F28" s="763"/>
      <c r="G28" s="763"/>
      <c r="H28" s="763"/>
      <c r="I28" s="763"/>
      <c r="J28" s="763"/>
      <c r="K28" s="763"/>
      <c r="L28" s="763"/>
      <c r="M28" s="763"/>
      <c r="N28" s="763"/>
      <c r="O28" s="763"/>
      <c r="P28" s="764"/>
      <c r="Q28" s="835">
        <v>6683</v>
      </c>
      <c r="R28" s="836"/>
      <c r="S28" s="836"/>
      <c r="T28" s="836"/>
      <c r="U28" s="836"/>
      <c r="V28" s="836">
        <v>6544</v>
      </c>
      <c r="W28" s="836"/>
      <c r="X28" s="836"/>
      <c r="Y28" s="836"/>
      <c r="Z28" s="836"/>
      <c r="AA28" s="836">
        <v>139</v>
      </c>
      <c r="AB28" s="836"/>
      <c r="AC28" s="836"/>
      <c r="AD28" s="836"/>
      <c r="AE28" s="837"/>
      <c r="AF28" s="838">
        <v>139</v>
      </c>
      <c r="AG28" s="836"/>
      <c r="AH28" s="836"/>
      <c r="AI28" s="836"/>
      <c r="AJ28" s="839"/>
      <c r="AK28" s="840">
        <v>526</v>
      </c>
      <c r="AL28" s="841"/>
      <c r="AM28" s="841"/>
      <c r="AN28" s="841"/>
      <c r="AO28" s="841"/>
      <c r="AP28" s="841" t="s">
        <v>563</v>
      </c>
      <c r="AQ28" s="841"/>
      <c r="AR28" s="841"/>
      <c r="AS28" s="841"/>
      <c r="AT28" s="841"/>
      <c r="AU28" s="841" t="s">
        <v>486</v>
      </c>
      <c r="AV28" s="841"/>
      <c r="AW28" s="841"/>
      <c r="AX28" s="841"/>
      <c r="AY28" s="841"/>
      <c r="AZ28" s="842" t="s">
        <v>486</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390</v>
      </c>
      <c r="C29" s="794"/>
      <c r="D29" s="794"/>
      <c r="E29" s="794"/>
      <c r="F29" s="794"/>
      <c r="G29" s="794"/>
      <c r="H29" s="794"/>
      <c r="I29" s="794"/>
      <c r="J29" s="794"/>
      <c r="K29" s="794"/>
      <c r="L29" s="794"/>
      <c r="M29" s="794"/>
      <c r="N29" s="794"/>
      <c r="O29" s="794"/>
      <c r="P29" s="795"/>
      <c r="Q29" s="796">
        <v>700</v>
      </c>
      <c r="R29" s="797"/>
      <c r="S29" s="797"/>
      <c r="T29" s="797"/>
      <c r="U29" s="797"/>
      <c r="V29" s="797">
        <v>686</v>
      </c>
      <c r="W29" s="797"/>
      <c r="X29" s="797"/>
      <c r="Y29" s="797"/>
      <c r="Z29" s="797"/>
      <c r="AA29" s="797">
        <v>14</v>
      </c>
      <c r="AB29" s="797"/>
      <c r="AC29" s="797"/>
      <c r="AD29" s="797"/>
      <c r="AE29" s="798"/>
      <c r="AF29" s="799">
        <v>14</v>
      </c>
      <c r="AG29" s="800"/>
      <c r="AH29" s="800"/>
      <c r="AI29" s="800"/>
      <c r="AJ29" s="801"/>
      <c r="AK29" s="847">
        <v>211</v>
      </c>
      <c r="AL29" s="843"/>
      <c r="AM29" s="843"/>
      <c r="AN29" s="843"/>
      <c r="AO29" s="843"/>
      <c r="AP29" s="843" t="s">
        <v>486</v>
      </c>
      <c r="AQ29" s="843"/>
      <c r="AR29" s="843"/>
      <c r="AS29" s="843"/>
      <c r="AT29" s="843"/>
      <c r="AU29" s="843" t="s">
        <v>563</v>
      </c>
      <c r="AV29" s="843"/>
      <c r="AW29" s="843"/>
      <c r="AX29" s="843"/>
      <c r="AY29" s="843"/>
      <c r="AZ29" s="844" t="s">
        <v>486</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391</v>
      </c>
      <c r="C30" s="794"/>
      <c r="D30" s="794"/>
      <c r="E30" s="794"/>
      <c r="F30" s="794"/>
      <c r="G30" s="794"/>
      <c r="H30" s="794"/>
      <c r="I30" s="794"/>
      <c r="J30" s="794"/>
      <c r="K30" s="794"/>
      <c r="L30" s="794"/>
      <c r="M30" s="794"/>
      <c r="N30" s="794"/>
      <c r="O30" s="794"/>
      <c r="P30" s="795"/>
      <c r="Q30" s="796">
        <v>779</v>
      </c>
      <c r="R30" s="797"/>
      <c r="S30" s="797"/>
      <c r="T30" s="797"/>
      <c r="U30" s="797"/>
      <c r="V30" s="797">
        <v>753</v>
      </c>
      <c r="W30" s="797"/>
      <c r="X30" s="797"/>
      <c r="Y30" s="797"/>
      <c r="Z30" s="797"/>
      <c r="AA30" s="797">
        <v>26</v>
      </c>
      <c r="AB30" s="797"/>
      <c r="AC30" s="797"/>
      <c r="AD30" s="797"/>
      <c r="AE30" s="798"/>
      <c r="AF30" s="799">
        <v>284</v>
      </c>
      <c r="AG30" s="800"/>
      <c r="AH30" s="800"/>
      <c r="AI30" s="800"/>
      <c r="AJ30" s="801"/>
      <c r="AK30" s="847">
        <v>70</v>
      </c>
      <c r="AL30" s="843"/>
      <c r="AM30" s="843"/>
      <c r="AN30" s="843"/>
      <c r="AO30" s="843"/>
      <c r="AP30" s="843">
        <v>6089</v>
      </c>
      <c r="AQ30" s="843"/>
      <c r="AR30" s="843"/>
      <c r="AS30" s="843"/>
      <c r="AT30" s="843"/>
      <c r="AU30" s="843">
        <v>1443</v>
      </c>
      <c r="AV30" s="843"/>
      <c r="AW30" s="843"/>
      <c r="AX30" s="843"/>
      <c r="AY30" s="843"/>
      <c r="AZ30" s="844" t="s">
        <v>486</v>
      </c>
      <c r="BA30" s="844"/>
      <c r="BB30" s="844"/>
      <c r="BC30" s="844"/>
      <c r="BD30" s="844"/>
      <c r="BE30" s="845" t="s">
        <v>392</v>
      </c>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393</v>
      </c>
      <c r="C31" s="794"/>
      <c r="D31" s="794"/>
      <c r="E31" s="794"/>
      <c r="F31" s="794"/>
      <c r="G31" s="794"/>
      <c r="H31" s="794"/>
      <c r="I31" s="794"/>
      <c r="J31" s="794"/>
      <c r="K31" s="794"/>
      <c r="L31" s="794"/>
      <c r="M31" s="794"/>
      <c r="N31" s="794"/>
      <c r="O31" s="794"/>
      <c r="P31" s="795"/>
      <c r="Q31" s="796">
        <v>141</v>
      </c>
      <c r="R31" s="797"/>
      <c r="S31" s="797"/>
      <c r="T31" s="797"/>
      <c r="U31" s="797"/>
      <c r="V31" s="797">
        <v>133</v>
      </c>
      <c r="W31" s="797"/>
      <c r="X31" s="797"/>
      <c r="Y31" s="797"/>
      <c r="Z31" s="797"/>
      <c r="AA31" s="797">
        <v>8</v>
      </c>
      <c r="AB31" s="797"/>
      <c r="AC31" s="797"/>
      <c r="AD31" s="797"/>
      <c r="AE31" s="798"/>
      <c r="AF31" s="799">
        <v>8</v>
      </c>
      <c r="AG31" s="800"/>
      <c r="AH31" s="800"/>
      <c r="AI31" s="800"/>
      <c r="AJ31" s="801"/>
      <c r="AK31" s="847">
        <v>49</v>
      </c>
      <c r="AL31" s="843"/>
      <c r="AM31" s="843"/>
      <c r="AN31" s="843"/>
      <c r="AO31" s="843"/>
      <c r="AP31" s="843">
        <v>126</v>
      </c>
      <c r="AQ31" s="843"/>
      <c r="AR31" s="843"/>
      <c r="AS31" s="843"/>
      <c r="AT31" s="843"/>
      <c r="AU31" s="843">
        <v>15</v>
      </c>
      <c r="AV31" s="843"/>
      <c r="AW31" s="843"/>
      <c r="AX31" s="843"/>
      <c r="AY31" s="843"/>
      <c r="AZ31" s="844" t="s">
        <v>486</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444</v>
      </c>
      <c r="AG63" s="857"/>
      <c r="AH63" s="857"/>
      <c r="AI63" s="857"/>
      <c r="AJ63" s="858"/>
      <c r="AK63" s="859"/>
      <c r="AL63" s="854"/>
      <c r="AM63" s="854"/>
      <c r="AN63" s="854"/>
      <c r="AO63" s="854"/>
      <c r="AP63" s="857">
        <v>6215</v>
      </c>
      <c r="AQ63" s="857"/>
      <c r="AR63" s="857"/>
      <c r="AS63" s="857"/>
      <c r="AT63" s="857"/>
      <c r="AU63" s="857">
        <v>1458</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548</v>
      </c>
      <c r="C68" s="883"/>
      <c r="D68" s="883"/>
      <c r="E68" s="883"/>
      <c r="F68" s="883"/>
      <c r="G68" s="883"/>
      <c r="H68" s="883"/>
      <c r="I68" s="883"/>
      <c r="J68" s="883"/>
      <c r="K68" s="883"/>
      <c r="L68" s="883"/>
      <c r="M68" s="883"/>
      <c r="N68" s="883"/>
      <c r="O68" s="883"/>
      <c r="P68" s="884"/>
      <c r="Q68" s="885">
        <v>5902</v>
      </c>
      <c r="R68" s="879"/>
      <c r="S68" s="879"/>
      <c r="T68" s="879"/>
      <c r="U68" s="879"/>
      <c r="V68" s="879">
        <v>4291</v>
      </c>
      <c r="W68" s="879"/>
      <c r="X68" s="879"/>
      <c r="Y68" s="879"/>
      <c r="Z68" s="879"/>
      <c r="AA68" s="879">
        <v>1611</v>
      </c>
      <c r="AB68" s="879"/>
      <c r="AC68" s="879"/>
      <c r="AD68" s="879"/>
      <c r="AE68" s="879"/>
      <c r="AF68" s="879">
        <v>1611</v>
      </c>
      <c r="AG68" s="879"/>
      <c r="AH68" s="879"/>
      <c r="AI68" s="879"/>
      <c r="AJ68" s="879"/>
      <c r="AK68" s="879">
        <v>24</v>
      </c>
      <c r="AL68" s="879"/>
      <c r="AM68" s="879"/>
      <c r="AN68" s="879"/>
      <c r="AO68" s="879"/>
      <c r="AP68" s="879" t="s">
        <v>486</v>
      </c>
      <c r="AQ68" s="879"/>
      <c r="AR68" s="879"/>
      <c r="AS68" s="879"/>
      <c r="AT68" s="879"/>
      <c r="AU68" s="879" t="s">
        <v>486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549</v>
      </c>
      <c r="C69" s="887"/>
      <c r="D69" s="887"/>
      <c r="E69" s="887"/>
      <c r="F69" s="887"/>
      <c r="G69" s="887"/>
      <c r="H69" s="887"/>
      <c r="I69" s="887"/>
      <c r="J69" s="887"/>
      <c r="K69" s="887"/>
      <c r="L69" s="887"/>
      <c r="M69" s="887"/>
      <c r="N69" s="887"/>
      <c r="O69" s="887"/>
      <c r="P69" s="888"/>
      <c r="Q69" s="889">
        <v>42</v>
      </c>
      <c r="R69" s="843"/>
      <c r="S69" s="843"/>
      <c r="T69" s="843"/>
      <c r="U69" s="843"/>
      <c r="V69" s="843">
        <v>35</v>
      </c>
      <c r="W69" s="843"/>
      <c r="X69" s="843"/>
      <c r="Y69" s="843"/>
      <c r="Z69" s="843"/>
      <c r="AA69" s="843">
        <v>7</v>
      </c>
      <c r="AB69" s="843"/>
      <c r="AC69" s="843"/>
      <c r="AD69" s="843"/>
      <c r="AE69" s="843"/>
      <c r="AF69" s="843">
        <v>7</v>
      </c>
      <c r="AG69" s="843"/>
      <c r="AH69" s="843"/>
      <c r="AI69" s="843"/>
      <c r="AJ69" s="843"/>
      <c r="AK69" s="843" t="s">
        <v>486</v>
      </c>
      <c r="AL69" s="843"/>
      <c r="AM69" s="843"/>
      <c r="AN69" s="843"/>
      <c r="AO69" s="843"/>
      <c r="AP69" s="843" t="s">
        <v>486</v>
      </c>
      <c r="AQ69" s="843"/>
      <c r="AR69" s="843"/>
      <c r="AS69" s="843"/>
      <c r="AT69" s="843"/>
      <c r="AU69" s="843" t="s">
        <v>486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550</v>
      </c>
      <c r="C70" s="887"/>
      <c r="D70" s="887"/>
      <c r="E70" s="887"/>
      <c r="F70" s="887"/>
      <c r="G70" s="887"/>
      <c r="H70" s="887"/>
      <c r="I70" s="887"/>
      <c r="J70" s="887"/>
      <c r="K70" s="887"/>
      <c r="L70" s="887"/>
      <c r="M70" s="887"/>
      <c r="N70" s="887"/>
      <c r="O70" s="887"/>
      <c r="P70" s="888"/>
      <c r="Q70" s="889">
        <v>13</v>
      </c>
      <c r="R70" s="843"/>
      <c r="S70" s="843"/>
      <c r="T70" s="843"/>
      <c r="U70" s="843"/>
      <c r="V70" s="843">
        <v>10</v>
      </c>
      <c r="W70" s="843"/>
      <c r="X70" s="843"/>
      <c r="Y70" s="843"/>
      <c r="Z70" s="843"/>
      <c r="AA70" s="843">
        <v>3</v>
      </c>
      <c r="AB70" s="843"/>
      <c r="AC70" s="843"/>
      <c r="AD70" s="843"/>
      <c r="AE70" s="843"/>
      <c r="AF70" s="843">
        <v>3</v>
      </c>
      <c r="AG70" s="843"/>
      <c r="AH70" s="843"/>
      <c r="AI70" s="843"/>
      <c r="AJ70" s="843"/>
      <c r="AK70" s="843" t="s">
        <v>486</v>
      </c>
      <c r="AL70" s="843"/>
      <c r="AM70" s="843"/>
      <c r="AN70" s="843"/>
      <c r="AO70" s="843"/>
      <c r="AP70" s="843" t="s">
        <v>486</v>
      </c>
      <c r="AQ70" s="843"/>
      <c r="AR70" s="843"/>
      <c r="AS70" s="843"/>
      <c r="AT70" s="843"/>
      <c r="AU70" s="843" t="s">
        <v>486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557</v>
      </c>
      <c r="C71" s="887"/>
      <c r="D71" s="887"/>
      <c r="E71" s="887"/>
      <c r="F71" s="887"/>
      <c r="G71" s="887"/>
      <c r="H71" s="887"/>
      <c r="I71" s="887"/>
      <c r="J71" s="887"/>
      <c r="K71" s="887"/>
      <c r="L71" s="887"/>
      <c r="M71" s="887"/>
      <c r="N71" s="887"/>
      <c r="O71" s="887"/>
      <c r="P71" s="888"/>
      <c r="Q71" s="889">
        <v>29</v>
      </c>
      <c r="R71" s="843"/>
      <c r="S71" s="843"/>
      <c r="T71" s="843"/>
      <c r="U71" s="843"/>
      <c r="V71" s="843">
        <v>26</v>
      </c>
      <c r="W71" s="843"/>
      <c r="X71" s="843"/>
      <c r="Y71" s="843"/>
      <c r="Z71" s="843"/>
      <c r="AA71" s="843">
        <v>3</v>
      </c>
      <c r="AB71" s="843"/>
      <c r="AC71" s="843"/>
      <c r="AD71" s="843"/>
      <c r="AE71" s="843"/>
      <c r="AF71" s="843">
        <v>3</v>
      </c>
      <c r="AG71" s="843"/>
      <c r="AH71" s="843"/>
      <c r="AI71" s="843"/>
      <c r="AJ71" s="843"/>
      <c r="AK71" s="843" t="s">
        <v>486</v>
      </c>
      <c r="AL71" s="843"/>
      <c r="AM71" s="843"/>
      <c r="AN71" s="843"/>
      <c r="AO71" s="843"/>
      <c r="AP71" s="843" t="s">
        <v>486</v>
      </c>
      <c r="AQ71" s="843"/>
      <c r="AR71" s="843"/>
      <c r="AS71" s="843"/>
      <c r="AT71" s="843"/>
      <c r="AU71" s="843" t="s">
        <v>486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551</v>
      </c>
      <c r="C72" s="887"/>
      <c r="D72" s="887"/>
      <c r="E72" s="887"/>
      <c r="F72" s="887"/>
      <c r="G72" s="887"/>
      <c r="H72" s="887"/>
      <c r="I72" s="887"/>
      <c r="J72" s="887"/>
      <c r="K72" s="887"/>
      <c r="L72" s="887"/>
      <c r="M72" s="887"/>
      <c r="N72" s="887"/>
      <c r="O72" s="887"/>
      <c r="P72" s="888"/>
      <c r="Q72" s="889">
        <v>641</v>
      </c>
      <c r="R72" s="843"/>
      <c r="S72" s="843"/>
      <c r="T72" s="843"/>
      <c r="U72" s="843"/>
      <c r="V72" s="843">
        <v>625</v>
      </c>
      <c r="W72" s="843"/>
      <c r="X72" s="843"/>
      <c r="Y72" s="843"/>
      <c r="Z72" s="843"/>
      <c r="AA72" s="843">
        <v>16</v>
      </c>
      <c r="AB72" s="843"/>
      <c r="AC72" s="843"/>
      <c r="AD72" s="843"/>
      <c r="AE72" s="843"/>
      <c r="AF72" s="843">
        <v>16</v>
      </c>
      <c r="AG72" s="843"/>
      <c r="AH72" s="843"/>
      <c r="AI72" s="843"/>
      <c r="AJ72" s="843"/>
      <c r="AK72" s="843">
        <v>13</v>
      </c>
      <c r="AL72" s="843"/>
      <c r="AM72" s="843"/>
      <c r="AN72" s="843"/>
      <c r="AO72" s="843"/>
      <c r="AP72" s="843" t="s">
        <v>486</v>
      </c>
      <c r="AQ72" s="843"/>
      <c r="AR72" s="843"/>
      <c r="AS72" s="843"/>
      <c r="AT72" s="843"/>
      <c r="AU72" s="843" t="s">
        <v>486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552</v>
      </c>
      <c r="C73" s="887"/>
      <c r="D73" s="887"/>
      <c r="E73" s="887"/>
      <c r="F73" s="887"/>
      <c r="G73" s="887"/>
      <c r="H73" s="887"/>
      <c r="I73" s="887"/>
      <c r="J73" s="887"/>
      <c r="K73" s="887"/>
      <c r="L73" s="887"/>
      <c r="M73" s="887"/>
      <c r="N73" s="887"/>
      <c r="O73" s="887"/>
      <c r="P73" s="888"/>
      <c r="Q73" s="889">
        <v>240624</v>
      </c>
      <c r="R73" s="843"/>
      <c r="S73" s="843"/>
      <c r="T73" s="843"/>
      <c r="U73" s="843"/>
      <c r="V73" s="843">
        <v>235439</v>
      </c>
      <c r="W73" s="843"/>
      <c r="X73" s="843"/>
      <c r="Y73" s="843"/>
      <c r="Z73" s="843"/>
      <c r="AA73" s="843">
        <v>5185</v>
      </c>
      <c r="AB73" s="843"/>
      <c r="AC73" s="843"/>
      <c r="AD73" s="843"/>
      <c r="AE73" s="843"/>
      <c r="AF73" s="843">
        <v>5185</v>
      </c>
      <c r="AG73" s="843"/>
      <c r="AH73" s="843"/>
      <c r="AI73" s="843"/>
      <c r="AJ73" s="843"/>
      <c r="AK73" s="843">
        <v>228</v>
      </c>
      <c r="AL73" s="843"/>
      <c r="AM73" s="843"/>
      <c r="AN73" s="843"/>
      <c r="AO73" s="843"/>
      <c r="AP73" s="843" t="s">
        <v>486</v>
      </c>
      <c r="AQ73" s="843"/>
      <c r="AR73" s="843"/>
      <c r="AS73" s="843"/>
      <c r="AT73" s="843"/>
      <c r="AU73" s="843" t="s">
        <v>486</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553</v>
      </c>
      <c r="C74" s="887"/>
      <c r="D74" s="887"/>
      <c r="E74" s="887"/>
      <c r="F74" s="887"/>
      <c r="G74" s="887"/>
      <c r="H74" s="887"/>
      <c r="I74" s="887"/>
      <c r="J74" s="887"/>
      <c r="K74" s="887"/>
      <c r="L74" s="887"/>
      <c r="M74" s="887"/>
      <c r="N74" s="887"/>
      <c r="O74" s="887"/>
      <c r="P74" s="888"/>
      <c r="Q74" s="889">
        <v>5694</v>
      </c>
      <c r="R74" s="843"/>
      <c r="S74" s="843"/>
      <c r="T74" s="843"/>
      <c r="U74" s="843"/>
      <c r="V74" s="843">
        <v>5439</v>
      </c>
      <c r="W74" s="843"/>
      <c r="X74" s="843"/>
      <c r="Y74" s="843"/>
      <c r="Z74" s="843"/>
      <c r="AA74" s="843">
        <v>255</v>
      </c>
      <c r="AB74" s="843"/>
      <c r="AC74" s="843"/>
      <c r="AD74" s="843"/>
      <c r="AE74" s="843"/>
      <c r="AF74" s="843">
        <v>255</v>
      </c>
      <c r="AG74" s="843"/>
      <c r="AH74" s="843"/>
      <c r="AI74" s="843"/>
      <c r="AJ74" s="843"/>
      <c r="AK74" s="843">
        <v>594</v>
      </c>
      <c r="AL74" s="843"/>
      <c r="AM74" s="843"/>
      <c r="AN74" s="843"/>
      <c r="AO74" s="843"/>
      <c r="AP74" s="843">
        <v>1641</v>
      </c>
      <c r="AQ74" s="843"/>
      <c r="AR74" s="843"/>
      <c r="AS74" s="843"/>
      <c r="AT74" s="843"/>
      <c r="AU74" s="843" t="s">
        <v>486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554</v>
      </c>
      <c r="C75" s="887"/>
      <c r="D75" s="887"/>
      <c r="E75" s="887"/>
      <c r="F75" s="887"/>
      <c r="G75" s="887"/>
      <c r="H75" s="887"/>
      <c r="I75" s="887"/>
      <c r="J75" s="887"/>
      <c r="K75" s="887"/>
      <c r="L75" s="887"/>
      <c r="M75" s="887"/>
      <c r="N75" s="887"/>
      <c r="O75" s="887"/>
      <c r="P75" s="888"/>
      <c r="Q75" s="890">
        <v>2491</v>
      </c>
      <c r="R75" s="891"/>
      <c r="S75" s="891"/>
      <c r="T75" s="891"/>
      <c r="U75" s="847"/>
      <c r="V75" s="892">
        <v>2462</v>
      </c>
      <c r="W75" s="891"/>
      <c r="X75" s="891"/>
      <c r="Y75" s="891"/>
      <c r="Z75" s="847"/>
      <c r="AA75" s="892">
        <v>29</v>
      </c>
      <c r="AB75" s="891"/>
      <c r="AC75" s="891"/>
      <c r="AD75" s="891"/>
      <c r="AE75" s="847"/>
      <c r="AF75" s="892">
        <v>29</v>
      </c>
      <c r="AG75" s="891"/>
      <c r="AH75" s="891"/>
      <c r="AI75" s="891"/>
      <c r="AJ75" s="847"/>
      <c r="AK75" s="892">
        <v>79</v>
      </c>
      <c r="AL75" s="891"/>
      <c r="AM75" s="891"/>
      <c r="AN75" s="891"/>
      <c r="AO75" s="847"/>
      <c r="AP75" s="892">
        <v>327</v>
      </c>
      <c r="AQ75" s="891"/>
      <c r="AR75" s="891"/>
      <c r="AS75" s="891"/>
      <c r="AT75" s="847"/>
      <c r="AU75" s="892">
        <v>327</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555</v>
      </c>
      <c r="C76" s="887"/>
      <c r="D76" s="887"/>
      <c r="E76" s="887"/>
      <c r="F76" s="887"/>
      <c r="G76" s="887"/>
      <c r="H76" s="887"/>
      <c r="I76" s="887"/>
      <c r="J76" s="887"/>
      <c r="K76" s="887"/>
      <c r="L76" s="887"/>
      <c r="M76" s="887"/>
      <c r="N76" s="887"/>
      <c r="O76" s="887"/>
      <c r="P76" s="888"/>
      <c r="Q76" s="890">
        <v>18854</v>
      </c>
      <c r="R76" s="891"/>
      <c r="S76" s="891"/>
      <c r="T76" s="891"/>
      <c r="U76" s="847"/>
      <c r="V76" s="892">
        <v>18463</v>
      </c>
      <c r="W76" s="891"/>
      <c r="X76" s="891"/>
      <c r="Y76" s="891"/>
      <c r="Z76" s="847"/>
      <c r="AA76" s="892">
        <v>391</v>
      </c>
      <c r="AB76" s="891"/>
      <c r="AC76" s="891"/>
      <c r="AD76" s="891"/>
      <c r="AE76" s="847"/>
      <c r="AF76" s="892">
        <v>391</v>
      </c>
      <c r="AG76" s="891"/>
      <c r="AH76" s="891"/>
      <c r="AI76" s="891"/>
      <c r="AJ76" s="847"/>
      <c r="AK76" s="892">
        <v>270</v>
      </c>
      <c r="AL76" s="891"/>
      <c r="AM76" s="891"/>
      <c r="AN76" s="891"/>
      <c r="AO76" s="847"/>
      <c r="AP76" s="892" t="s">
        <v>486</v>
      </c>
      <c r="AQ76" s="891"/>
      <c r="AR76" s="891"/>
      <c r="AS76" s="891"/>
      <c r="AT76" s="847"/>
      <c r="AU76" s="892" t="s">
        <v>486</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556</v>
      </c>
      <c r="C77" s="887"/>
      <c r="D77" s="887"/>
      <c r="E77" s="887"/>
      <c r="F77" s="887"/>
      <c r="G77" s="887"/>
      <c r="H77" s="887"/>
      <c r="I77" s="887"/>
      <c r="J77" s="887"/>
      <c r="K77" s="887"/>
      <c r="L77" s="887"/>
      <c r="M77" s="887"/>
      <c r="N77" s="887"/>
      <c r="O77" s="887"/>
      <c r="P77" s="888"/>
      <c r="Q77" s="890">
        <v>5924</v>
      </c>
      <c r="R77" s="891"/>
      <c r="S77" s="891"/>
      <c r="T77" s="891"/>
      <c r="U77" s="847"/>
      <c r="V77" s="892">
        <v>6320</v>
      </c>
      <c r="W77" s="891"/>
      <c r="X77" s="891"/>
      <c r="Y77" s="891"/>
      <c r="Z77" s="847"/>
      <c r="AA77" s="892">
        <v>-396</v>
      </c>
      <c r="AB77" s="891"/>
      <c r="AC77" s="891"/>
      <c r="AD77" s="891"/>
      <c r="AE77" s="847"/>
      <c r="AF77" s="892">
        <v>1333</v>
      </c>
      <c r="AG77" s="891"/>
      <c r="AH77" s="891"/>
      <c r="AI77" s="891"/>
      <c r="AJ77" s="847"/>
      <c r="AK77" s="892" t="s">
        <v>486</v>
      </c>
      <c r="AL77" s="891"/>
      <c r="AM77" s="891"/>
      <c r="AN77" s="891"/>
      <c r="AO77" s="847"/>
      <c r="AP77" s="892" t="s">
        <v>486</v>
      </c>
      <c r="AQ77" s="891"/>
      <c r="AR77" s="891"/>
      <c r="AS77" s="891"/>
      <c r="AT77" s="847"/>
      <c r="AU77" s="892">
        <v>119</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8833</v>
      </c>
      <c r="AG88" s="857"/>
      <c r="AH88" s="857"/>
      <c r="AI88" s="857"/>
      <c r="AJ88" s="857"/>
      <c r="AK88" s="854"/>
      <c r="AL88" s="854"/>
      <c r="AM88" s="854"/>
      <c r="AN88" s="854"/>
      <c r="AO88" s="854"/>
      <c r="AP88" s="857">
        <v>1968</v>
      </c>
      <c r="AQ88" s="857"/>
      <c r="AR88" s="857"/>
      <c r="AS88" s="857"/>
      <c r="AT88" s="857"/>
      <c r="AU88" s="857">
        <v>446</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58</v>
      </c>
      <c r="CS102" s="865"/>
      <c r="CT102" s="865"/>
      <c r="CU102" s="865"/>
      <c r="CV102" s="904"/>
      <c r="CW102" s="903">
        <v>88</v>
      </c>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295</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295</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295</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2034706</v>
      </c>
      <c r="AB110" s="913"/>
      <c r="AC110" s="913"/>
      <c r="AD110" s="913"/>
      <c r="AE110" s="914"/>
      <c r="AF110" s="915">
        <v>2528607</v>
      </c>
      <c r="AG110" s="913"/>
      <c r="AH110" s="913"/>
      <c r="AI110" s="913"/>
      <c r="AJ110" s="914"/>
      <c r="AK110" s="915">
        <v>2513764</v>
      </c>
      <c r="AL110" s="913"/>
      <c r="AM110" s="913"/>
      <c r="AN110" s="913"/>
      <c r="AO110" s="914"/>
      <c r="AP110" s="916">
        <v>24.5</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23746470</v>
      </c>
      <c r="BR110" s="944"/>
      <c r="BS110" s="944"/>
      <c r="BT110" s="944"/>
      <c r="BU110" s="944"/>
      <c r="BV110" s="944">
        <v>22740066</v>
      </c>
      <c r="BW110" s="944"/>
      <c r="BX110" s="944"/>
      <c r="BY110" s="944"/>
      <c r="BZ110" s="944"/>
      <c r="CA110" s="944">
        <v>22113421</v>
      </c>
      <c r="CB110" s="944"/>
      <c r="CC110" s="944"/>
      <c r="CD110" s="944"/>
      <c r="CE110" s="944"/>
      <c r="CF110" s="957">
        <v>215.4</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1259439</v>
      </c>
      <c r="BR112" s="939"/>
      <c r="BS112" s="939"/>
      <c r="BT112" s="939"/>
      <c r="BU112" s="939"/>
      <c r="BV112" s="939">
        <v>1411362</v>
      </c>
      <c r="BW112" s="939"/>
      <c r="BX112" s="939"/>
      <c r="BY112" s="939"/>
      <c r="BZ112" s="939"/>
      <c r="CA112" s="939">
        <v>1457817</v>
      </c>
      <c r="CB112" s="939"/>
      <c r="CC112" s="939"/>
      <c r="CD112" s="939"/>
      <c r="CE112" s="939"/>
      <c r="CF112" s="933">
        <v>14.2</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72888</v>
      </c>
      <c r="AB113" s="951"/>
      <c r="AC113" s="951"/>
      <c r="AD113" s="951"/>
      <c r="AE113" s="952"/>
      <c r="AF113" s="953">
        <v>94240</v>
      </c>
      <c r="AG113" s="951"/>
      <c r="AH113" s="951"/>
      <c r="AI113" s="951"/>
      <c r="AJ113" s="952"/>
      <c r="AK113" s="953">
        <v>72227</v>
      </c>
      <c r="AL113" s="951"/>
      <c r="AM113" s="951"/>
      <c r="AN113" s="951"/>
      <c r="AO113" s="952"/>
      <c r="AP113" s="954">
        <v>0.7</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177004</v>
      </c>
      <c r="BR113" s="939"/>
      <c r="BS113" s="939"/>
      <c r="BT113" s="939"/>
      <c r="BU113" s="939"/>
      <c r="BV113" s="939">
        <v>134252</v>
      </c>
      <c r="BW113" s="939"/>
      <c r="BX113" s="939"/>
      <c r="BY113" s="939"/>
      <c r="BZ113" s="939"/>
      <c r="CA113" s="939">
        <v>146024</v>
      </c>
      <c r="CB113" s="939"/>
      <c r="CC113" s="939"/>
      <c r="CD113" s="939"/>
      <c r="CE113" s="939"/>
      <c r="CF113" s="933">
        <v>1.4</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84394</v>
      </c>
      <c r="AB114" s="972"/>
      <c r="AC114" s="972"/>
      <c r="AD114" s="972"/>
      <c r="AE114" s="973"/>
      <c r="AF114" s="974">
        <v>102661</v>
      </c>
      <c r="AG114" s="972"/>
      <c r="AH114" s="972"/>
      <c r="AI114" s="972"/>
      <c r="AJ114" s="973"/>
      <c r="AK114" s="974">
        <v>97669</v>
      </c>
      <c r="AL114" s="972"/>
      <c r="AM114" s="972"/>
      <c r="AN114" s="972"/>
      <c r="AO114" s="973"/>
      <c r="AP114" s="975">
        <v>1</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2107010</v>
      </c>
      <c r="BR114" s="939"/>
      <c r="BS114" s="939"/>
      <c r="BT114" s="939"/>
      <c r="BU114" s="939"/>
      <c r="BV114" s="939">
        <v>2169855</v>
      </c>
      <c r="BW114" s="939"/>
      <c r="BX114" s="939"/>
      <c r="BY114" s="939"/>
      <c r="BZ114" s="939"/>
      <c r="CA114" s="939">
        <v>2184521</v>
      </c>
      <c r="CB114" s="939"/>
      <c r="CC114" s="939"/>
      <c r="CD114" s="939"/>
      <c r="CE114" s="939"/>
      <c r="CF114" s="933">
        <v>21.3</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339</v>
      </c>
      <c r="AB115" s="951"/>
      <c r="AC115" s="951"/>
      <c r="AD115" s="951"/>
      <c r="AE115" s="952"/>
      <c r="AF115" s="953">
        <v>193</v>
      </c>
      <c r="AG115" s="951"/>
      <c r="AH115" s="951"/>
      <c r="AI115" s="951"/>
      <c r="AJ115" s="952"/>
      <c r="AK115" s="953">
        <v>138</v>
      </c>
      <c r="AL115" s="951"/>
      <c r="AM115" s="951"/>
      <c r="AN115" s="951"/>
      <c r="AO115" s="952"/>
      <c r="AP115" s="954">
        <v>0</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v>
      </c>
      <c r="AB116" s="972"/>
      <c r="AC116" s="972"/>
      <c r="AD116" s="972"/>
      <c r="AE116" s="973"/>
      <c r="AF116" s="974">
        <v>1</v>
      </c>
      <c r="AG116" s="972"/>
      <c r="AH116" s="972"/>
      <c r="AI116" s="972"/>
      <c r="AJ116" s="973"/>
      <c r="AK116" s="974">
        <v>2</v>
      </c>
      <c r="AL116" s="972"/>
      <c r="AM116" s="972"/>
      <c r="AN116" s="972"/>
      <c r="AO116" s="973"/>
      <c r="AP116" s="975">
        <v>0</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2192329</v>
      </c>
      <c r="AB117" s="992"/>
      <c r="AC117" s="992"/>
      <c r="AD117" s="992"/>
      <c r="AE117" s="993"/>
      <c r="AF117" s="994">
        <v>2725702</v>
      </c>
      <c r="AG117" s="992"/>
      <c r="AH117" s="992"/>
      <c r="AI117" s="992"/>
      <c r="AJ117" s="993"/>
      <c r="AK117" s="994">
        <v>2683800</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295</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441</v>
      </c>
      <c r="BP119" s="1018"/>
      <c r="BQ119" s="1012">
        <v>27289923</v>
      </c>
      <c r="BR119" s="1013"/>
      <c r="BS119" s="1013"/>
      <c r="BT119" s="1013"/>
      <c r="BU119" s="1013"/>
      <c r="BV119" s="1013">
        <v>26455535</v>
      </c>
      <c r="BW119" s="1013"/>
      <c r="BX119" s="1013"/>
      <c r="BY119" s="1013"/>
      <c r="BZ119" s="1013"/>
      <c r="CA119" s="1013">
        <v>25901783</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7138824</v>
      </c>
      <c r="BR120" s="944"/>
      <c r="BS120" s="944"/>
      <c r="BT120" s="944"/>
      <c r="BU120" s="944"/>
      <c r="BV120" s="944">
        <v>7496357</v>
      </c>
      <c r="BW120" s="944"/>
      <c r="BX120" s="944"/>
      <c r="BY120" s="944"/>
      <c r="BZ120" s="944"/>
      <c r="CA120" s="944">
        <v>7666426</v>
      </c>
      <c r="CB120" s="944"/>
      <c r="CC120" s="944"/>
      <c r="CD120" s="944"/>
      <c r="CE120" s="944"/>
      <c r="CF120" s="957">
        <v>74.7</v>
      </c>
      <c r="CG120" s="958"/>
      <c r="CH120" s="958"/>
      <c r="CI120" s="958"/>
      <c r="CJ120" s="958"/>
      <c r="CK120" s="1019" t="s">
        <v>445</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1223568</v>
      </c>
      <c r="DH120" s="944"/>
      <c r="DI120" s="944"/>
      <c r="DJ120" s="944"/>
      <c r="DK120" s="944"/>
      <c r="DL120" s="944">
        <v>1385581</v>
      </c>
      <c r="DM120" s="944"/>
      <c r="DN120" s="944"/>
      <c r="DO120" s="944"/>
      <c r="DP120" s="944"/>
      <c r="DQ120" s="944">
        <v>1443035</v>
      </c>
      <c r="DR120" s="944"/>
      <c r="DS120" s="944"/>
      <c r="DT120" s="944"/>
      <c r="DU120" s="944"/>
      <c r="DV120" s="945">
        <v>14.1</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2224139</v>
      </c>
      <c r="BR121" s="939"/>
      <c r="BS121" s="939"/>
      <c r="BT121" s="939"/>
      <c r="BU121" s="939"/>
      <c r="BV121" s="939">
        <v>2032504</v>
      </c>
      <c r="BW121" s="939"/>
      <c r="BX121" s="939"/>
      <c r="BY121" s="939"/>
      <c r="BZ121" s="939"/>
      <c r="CA121" s="939">
        <v>1928346</v>
      </c>
      <c r="CB121" s="939"/>
      <c r="CC121" s="939"/>
      <c r="CD121" s="939"/>
      <c r="CE121" s="939"/>
      <c r="CF121" s="933">
        <v>18.8</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35871</v>
      </c>
      <c r="DH121" s="939"/>
      <c r="DI121" s="939"/>
      <c r="DJ121" s="939"/>
      <c r="DK121" s="939"/>
      <c r="DL121" s="939">
        <v>25781</v>
      </c>
      <c r="DM121" s="939"/>
      <c r="DN121" s="939"/>
      <c r="DO121" s="939"/>
      <c r="DP121" s="939"/>
      <c r="DQ121" s="939">
        <v>14782</v>
      </c>
      <c r="DR121" s="939"/>
      <c r="DS121" s="939"/>
      <c r="DT121" s="939"/>
      <c r="DU121" s="939"/>
      <c r="DV121" s="940">
        <v>0.1</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18948041</v>
      </c>
      <c r="BR122" s="1013"/>
      <c r="BS122" s="1013"/>
      <c r="BT122" s="1013"/>
      <c r="BU122" s="1013"/>
      <c r="BV122" s="1013">
        <v>18235721</v>
      </c>
      <c r="BW122" s="1013"/>
      <c r="BX122" s="1013"/>
      <c r="BY122" s="1013"/>
      <c r="BZ122" s="1013"/>
      <c r="CA122" s="1013">
        <v>17602332</v>
      </c>
      <c r="CB122" s="1013"/>
      <c r="CC122" s="1013"/>
      <c r="CD122" s="1013"/>
      <c r="CE122" s="1013"/>
      <c r="CF122" s="1030">
        <v>171.5</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449</v>
      </c>
      <c r="BP123" s="1018"/>
      <c r="BQ123" s="1076">
        <v>28311004</v>
      </c>
      <c r="BR123" s="1077"/>
      <c r="BS123" s="1077"/>
      <c r="BT123" s="1077"/>
      <c r="BU123" s="1077"/>
      <c r="BV123" s="1077">
        <v>27764582</v>
      </c>
      <c r="BW123" s="1077"/>
      <c r="BX123" s="1077"/>
      <c r="BY123" s="1077"/>
      <c r="BZ123" s="1077"/>
      <c r="CA123" s="1077">
        <v>27197104</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339</v>
      </c>
      <c r="AB127" s="972"/>
      <c r="AC127" s="972"/>
      <c r="AD127" s="972"/>
      <c r="AE127" s="973"/>
      <c r="AF127" s="974">
        <v>193</v>
      </c>
      <c r="AG127" s="972"/>
      <c r="AH127" s="972"/>
      <c r="AI127" s="972"/>
      <c r="AJ127" s="973"/>
      <c r="AK127" s="974">
        <v>138</v>
      </c>
      <c r="AL127" s="972"/>
      <c r="AM127" s="972"/>
      <c r="AN127" s="972"/>
      <c r="AO127" s="973"/>
      <c r="AP127" s="975">
        <v>0</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235733</v>
      </c>
      <c r="AB128" s="1059"/>
      <c r="AC128" s="1059"/>
      <c r="AD128" s="1059"/>
      <c r="AE128" s="1060"/>
      <c r="AF128" s="1061">
        <v>299300</v>
      </c>
      <c r="AG128" s="1059"/>
      <c r="AH128" s="1059"/>
      <c r="AI128" s="1059"/>
      <c r="AJ128" s="1060"/>
      <c r="AK128" s="1061">
        <v>205871</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13.04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11935990</v>
      </c>
      <c r="AB129" s="972"/>
      <c r="AC129" s="972"/>
      <c r="AD129" s="972"/>
      <c r="AE129" s="973"/>
      <c r="AF129" s="974">
        <v>12007257</v>
      </c>
      <c r="AG129" s="972"/>
      <c r="AH129" s="972"/>
      <c r="AI129" s="972"/>
      <c r="AJ129" s="973"/>
      <c r="AK129" s="974">
        <v>12120600</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18.04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1485581</v>
      </c>
      <c r="AB130" s="972"/>
      <c r="AC130" s="972"/>
      <c r="AD130" s="972"/>
      <c r="AE130" s="973"/>
      <c r="AF130" s="974">
        <v>1799536</v>
      </c>
      <c r="AG130" s="972"/>
      <c r="AH130" s="972"/>
      <c r="AI130" s="972"/>
      <c r="AJ130" s="973"/>
      <c r="AK130" s="974">
        <v>1854423</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5.5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10450409</v>
      </c>
      <c r="AB131" s="999"/>
      <c r="AC131" s="999"/>
      <c r="AD131" s="999"/>
      <c r="AE131" s="1000"/>
      <c r="AF131" s="998">
        <v>10207721</v>
      </c>
      <c r="AG131" s="999"/>
      <c r="AH131" s="999"/>
      <c r="AI131" s="999"/>
      <c r="AJ131" s="1000"/>
      <c r="AK131" s="998">
        <v>10266177</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4.5071441700000001</v>
      </c>
      <c r="AB132" s="1110"/>
      <c r="AC132" s="1110"/>
      <c r="AD132" s="1110"/>
      <c r="AE132" s="1111"/>
      <c r="AF132" s="1112">
        <v>6.1410965290000004</v>
      </c>
      <c r="AG132" s="1110"/>
      <c r="AH132" s="1110"/>
      <c r="AI132" s="1110"/>
      <c r="AJ132" s="1111"/>
      <c r="AK132" s="1112">
        <v>6.0734000589999999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3.3</v>
      </c>
      <c r="AB133" s="1093"/>
      <c r="AC133" s="1093"/>
      <c r="AD133" s="1093"/>
      <c r="AE133" s="1094"/>
      <c r="AF133" s="1092">
        <v>4.5</v>
      </c>
      <c r="AG133" s="1093"/>
      <c r="AH133" s="1093"/>
      <c r="AI133" s="1093"/>
      <c r="AJ133" s="1094"/>
      <c r="AK133" s="1092">
        <v>5.5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R7IFSaIW9JgqBpgYiBSCVjzGtLzeTmGKoexgecnRgcGhRam0yUmjvkd9F8ssy5wNHNCL6oho6068KPM3OPDw==" saltValue="xUQlF3Sh37pOuCBCHk6a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2" zoomScale="90" zoomScaleNormal="85" zoomScaleSheetLayoutView="9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FmstUg+uBejrD2JWtQi6VBeofyUcvKftkUfQHzsrlgQ/gE4hWKnZYNGOP4h4kJ+sI8rFi35PL7wcZl569s2Mg==" saltValue="9YDvtz735lnBZtlojbiJ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23ey+yG7mWVx/RQqOEvp7OkHha3wQcIME3cXgk1ExLVpeHZ836ByypkBzJ2Yy6yYoyXUSdu1VOeFMGITrHa4A==" saltValue="D7ZLamKp0ff1/T7DQulrIw==" spinCount="100000" sheet="1" objects="1" scenarios="1"/>
  <dataConsolidate/>
  <phoneticPr fontId="2"/>
  <printOptions horizontalCentered="1" verticalCentered="1"/>
  <pageMargins left="0" right="0" top="0" bottom="0" header="0" footer="0"/>
  <pageSetup paperSize="9" scale="4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90" zoomScaleSheetLayoutView="9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3096772</v>
      </c>
      <c r="AP9" s="274">
        <v>72624</v>
      </c>
      <c r="AQ9" s="275">
        <v>107616</v>
      </c>
      <c r="AR9" s="276">
        <v>-32.5</v>
      </c>
    </row>
    <row r="10" spans="1:46" ht="13.5" customHeight="1" x14ac:dyDescent="0.15">
      <c r="A10" s="259"/>
      <c r="AK10" s="1129" t="s">
        <v>484</v>
      </c>
      <c r="AL10" s="1130"/>
      <c r="AM10" s="1130"/>
      <c r="AN10" s="1131"/>
      <c r="AO10" s="277">
        <v>460869</v>
      </c>
      <c r="AP10" s="277">
        <v>10808</v>
      </c>
      <c r="AQ10" s="278">
        <v>10095</v>
      </c>
      <c r="AR10" s="279">
        <v>7.1</v>
      </c>
    </row>
    <row r="11" spans="1:46" ht="13.5" customHeight="1" x14ac:dyDescent="0.15">
      <c r="A11" s="259"/>
      <c r="AK11" s="1129" t="s">
        <v>485</v>
      </c>
      <c r="AL11" s="1130"/>
      <c r="AM11" s="1130"/>
      <c r="AN11" s="1131"/>
      <c r="AO11" s="277" t="s">
        <v>486</v>
      </c>
      <c r="AP11" s="277" t="s">
        <v>486</v>
      </c>
      <c r="AQ11" s="278">
        <v>1704</v>
      </c>
      <c r="AR11" s="279" t="s">
        <v>486</v>
      </c>
    </row>
    <row r="12" spans="1:46" ht="13.5" customHeight="1" x14ac:dyDescent="0.15">
      <c r="A12" s="259"/>
      <c r="AK12" s="1129" t="s">
        <v>487</v>
      </c>
      <c r="AL12" s="1130"/>
      <c r="AM12" s="1130"/>
      <c r="AN12" s="1131"/>
      <c r="AO12" s="277" t="s">
        <v>486</v>
      </c>
      <c r="AP12" s="277" t="s">
        <v>486</v>
      </c>
      <c r="AQ12" s="278">
        <v>7</v>
      </c>
      <c r="AR12" s="279" t="s">
        <v>486</v>
      </c>
    </row>
    <row r="13" spans="1:46" ht="13.5" customHeight="1" x14ac:dyDescent="0.15">
      <c r="A13" s="259"/>
      <c r="AK13" s="1129" t="s">
        <v>488</v>
      </c>
      <c r="AL13" s="1130"/>
      <c r="AM13" s="1130"/>
      <c r="AN13" s="1131"/>
      <c r="AO13" s="277">
        <v>192310</v>
      </c>
      <c r="AP13" s="277">
        <v>4510</v>
      </c>
      <c r="AQ13" s="278">
        <v>4110</v>
      </c>
      <c r="AR13" s="279">
        <v>9.6999999999999993</v>
      </c>
    </row>
    <row r="14" spans="1:46" ht="13.5" customHeight="1" x14ac:dyDescent="0.15">
      <c r="A14" s="259"/>
      <c r="AK14" s="1129" t="s">
        <v>489</v>
      </c>
      <c r="AL14" s="1130"/>
      <c r="AM14" s="1130"/>
      <c r="AN14" s="1131"/>
      <c r="AO14" s="277">
        <v>68475</v>
      </c>
      <c r="AP14" s="277">
        <v>1606</v>
      </c>
      <c r="AQ14" s="278">
        <v>2451</v>
      </c>
      <c r="AR14" s="279">
        <v>-34.5</v>
      </c>
    </row>
    <row r="15" spans="1:46" ht="13.5" customHeight="1" x14ac:dyDescent="0.15">
      <c r="A15" s="259"/>
      <c r="AK15" s="1132" t="s">
        <v>490</v>
      </c>
      <c r="AL15" s="1133"/>
      <c r="AM15" s="1133"/>
      <c r="AN15" s="1134"/>
      <c r="AO15" s="277">
        <v>-224498</v>
      </c>
      <c r="AP15" s="277">
        <v>-5265</v>
      </c>
      <c r="AQ15" s="278">
        <v>-6399</v>
      </c>
      <c r="AR15" s="279">
        <v>-17.7</v>
      </c>
    </row>
    <row r="16" spans="1:46" x14ac:dyDescent="0.15">
      <c r="A16" s="259"/>
      <c r="AK16" s="1132" t="s">
        <v>178</v>
      </c>
      <c r="AL16" s="1133"/>
      <c r="AM16" s="1133"/>
      <c r="AN16" s="1134"/>
      <c r="AO16" s="277">
        <v>3593928</v>
      </c>
      <c r="AP16" s="277">
        <v>84283</v>
      </c>
      <c r="AQ16" s="278">
        <v>119584</v>
      </c>
      <c r="AR16" s="279">
        <v>-29.5</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7.29</v>
      </c>
      <c r="AP21" s="290">
        <v>10.86</v>
      </c>
      <c r="AQ21" s="291">
        <v>-3.57</v>
      </c>
      <c r="AS21" s="292"/>
      <c r="AT21" s="288"/>
    </row>
    <row r="22" spans="1:46" s="260" customFormat="1" x14ac:dyDescent="0.15">
      <c r="A22" s="288"/>
      <c r="AK22" s="1135" t="s">
        <v>496</v>
      </c>
      <c r="AL22" s="1136"/>
      <c r="AM22" s="1136"/>
      <c r="AN22" s="1137"/>
      <c r="AO22" s="293">
        <v>97.6</v>
      </c>
      <c r="AP22" s="294">
        <v>97.3</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2513764</v>
      </c>
      <c r="AP32" s="303">
        <v>58952</v>
      </c>
      <c r="AQ32" s="304">
        <v>75090</v>
      </c>
      <c r="AR32" s="305">
        <v>-21.5</v>
      </c>
    </row>
    <row r="33" spans="1:46" ht="13.5" customHeight="1" x14ac:dyDescent="0.15">
      <c r="A33" s="259"/>
      <c r="AK33" s="1143" t="s">
        <v>501</v>
      </c>
      <c r="AL33" s="1144"/>
      <c r="AM33" s="1144"/>
      <c r="AN33" s="1145"/>
      <c r="AO33" s="303" t="s">
        <v>486</v>
      </c>
      <c r="AP33" s="303" t="s">
        <v>486</v>
      </c>
      <c r="AQ33" s="304" t="s">
        <v>486</v>
      </c>
      <c r="AR33" s="305" t="s">
        <v>486</v>
      </c>
    </row>
    <row r="34" spans="1:46" ht="27" customHeight="1" x14ac:dyDescent="0.15">
      <c r="A34" s="259"/>
      <c r="AK34" s="1143" t="s">
        <v>502</v>
      </c>
      <c r="AL34" s="1144"/>
      <c r="AM34" s="1144"/>
      <c r="AN34" s="1145"/>
      <c r="AO34" s="303" t="s">
        <v>486</v>
      </c>
      <c r="AP34" s="303" t="s">
        <v>486</v>
      </c>
      <c r="AQ34" s="304">
        <v>1</v>
      </c>
      <c r="AR34" s="305" t="s">
        <v>486</v>
      </c>
    </row>
    <row r="35" spans="1:46" ht="27" customHeight="1" x14ac:dyDescent="0.15">
      <c r="A35" s="259"/>
      <c r="AK35" s="1143" t="s">
        <v>503</v>
      </c>
      <c r="AL35" s="1144"/>
      <c r="AM35" s="1144"/>
      <c r="AN35" s="1145"/>
      <c r="AO35" s="303">
        <v>72227</v>
      </c>
      <c r="AP35" s="303">
        <v>1694</v>
      </c>
      <c r="AQ35" s="304">
        <v>17211</v>
      </c>
      <c r="AR35" s="305">
        <v>-90.2</v>
      </c>
    </row>
    <row r="36" spans="1:46" ht="27" customHeight="1" x14ac:dyDescent="0.15">
      <c r="A36" s="259"/>
      <c r="AK36" s="1143" t="s">
        <v>504</v>
      </c>
      <c r="AL36" s="1144"/>
      <c r="AM36" s="1144"/>
      <c r="AN36" s="1145"/>
      <c r="AO36" s="303">
        <v>97669</v>
      </c>
      <c r="AP36" s="303">
        <v>2290</v>
      </c>
      <c r="AQ36" s="304">
        <v>2478</v>
      </c>
      <c r="AR36" s="305">
        <v>-7.6</v>
      </c>
    </row>
    <row r="37" spans="1:46" ht="13.5" customHeight="1" x14ac:dyDescent="0.15">
      <c r="A37" s="259"/>
      <c r="AK37" s="1143" t="s">
        <v>505</v>
      </c>
      <c r="AL37" s="1144"/>
      <c r="AM37" s="1144"/>
      <c r="AN37" s="1145"/>
      <c r="AO37" s="303">
        <v>138</v>
      </c>
      <c r="AP37" s="303">
        <v>3</v>
      </c>
      <c r="AQ37" s="304">
        <v>654</v>
      </c>
      <c r="AR37" s="305">
        <v>-99.5</v>
      </c>
    </row>
    <row r="38" spans="1:46" ht="27" customHeight="1" x14ac:dyDescent="0.15">
      <c r="A38" s="259"/>
      <c r="AK38" s="1146" t="s">
        <v>506</v>
      </c>
      <c r="AL38" s="1147"/>
      <c r="AM38" s="1147"/>
      <c r="AN38" s="1148"/>
      <c r="AO38" s="306">
        <v>2</v>
      </c>
      <c r="AP38" s="306">
        <v>0</v>
      </c>
      <c r="AQ38" s="307">
        <v>4</v>
      </c>
      <c r="AR38" s="295">
        <v>-100</v>
      </c>
      <c r="AS38" s="302"/>
    </row>
    <row r="39" spans="1:46" x14ac:dyDescent="0.15">
      <c r="A39" s="259"/>
      <c r="AK39" s="1146" t="s">
        <v>507</v>
      </c>
      <c r="AL39" s="1147"/>
      <c r="AM39" s="1147"/>
      <c r="AN39" s="1148"/>
      <c r="AO39" s="303">
        <v>-205871</v>
      </c>
      <c r="AP39" s="303">
        <v>-4828</v>
      </c>
      <c r="AQ39" s="304">
        <v>-3502</v>
      </c>
      <c r="AR39" s="305">
        <v>37.9</v>
      </c>
      <c r="AS39" s="302"/>
    </row>
    <row r="40" spans="1:46" ht="27" customHeight="1" x14ac:dyDescent="0.15">
      <c r="A40" s="259"/>
      <c r="AK40" s="1143" t="s">
        <v>508</v>
      </c>
      <c r="AL40" s="1144"/>
      <c r="AM40" s="1144"/>
      <c r="AN40" s="1145"/>
      <c r="AO40" s="303">
        <v>-1854423</v>
      </c>
      <c r="AP40" s="303">
        <v>-43489</v>
      </c>
      <c r="AQ40" s="304">
        <v>-63750</v>
      </c>
      <c r="AR40" s="305">
        <v>-31.8</v>
      </c>
      <c r="AS40" s="302"/>
    </row>
    <row r="41" spans="1:46" x14ac:dyDescent="0.15">
      <c r="A41" s="259"/>
      <c r="AK41" s="1149" t="s">
        <v>288</v>
      </c>
      <c r="AL41" s="1150"/>
      <c r="AM41" s="1150"/>
      <c r="AN41" s="1151"/>
      <c r="AO41" s="303">
        <v>623506</v>
      </c>
      <c r="AP41" s="303">
        <v>14622</v>
      </c>
      <c r="AQ41" s="304">
        <v>28185</v>
      </c>
      <c r="AR41" s="305">
        <v>-48.1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1869429</v>
      </c>
      <c r="AN51" s="325">
        <v>41537</v>
      </c>
      <c r="AO51" s="326">
        <v>-6.4</v>
      </c>
      <c r="AP51" s="327">
        <v>94081</v>
      </c>
      <c r="AQ51" s="328">
        <v>10.5</v>
      </c>
      <c r="AR51" s="329">
        <v>-16.899999999999999</v>
      </c>
    </row>
    <row r="52" spans="1:44" x14ac:dyDescent="0.15">
      <c r="A52" s="259"/>
      <c r="AK52" s="330"/>
      <c r="AL52" s="331" t="s">
        <v>518</v>
      </c>
      <c r="AM52" s="332">
        <v>696704</v>
      </c>
      <c r="AN52" s="333">
        <v>15480</v>
      </c>
      <c r="AO52" s="334">
        <v>27.9</v>
      </c>
      <c r="AP52" s="335">
        <v>48949</v>
      </c>
      <c r="AQ52" s="336">
        <v>11.5</v>
      </c>
      <c r="AR52" s="337">
        <v>16.399999999999999</v>
      </c>
    </row>
    <row r="53" spans="1:44" x14ac:dyDescent="0.15">
      <c r="A53" s="259"/>
      <c r="AK53" s="315" t="s">
        <v>519</v>
      </c>
      <c r="AL53" s="316"/>
      <c r="AM53" s="324">
        <v>2838104</v>
      </c>
      <c r="AN53" s="325">
        <v>63941</v>
      </c>
      <c r="AO53" s="326">
        <v>53.9</v>
      </c>
      <c r="AP53" s="327">
        <v>92632</v>
      </c>
      <c r="AQ53" s="328">
        <v>-1.5</v>
      </c>
      <c r="AR53" s="329">
        <v>55.4</v>
      </c>
    </row>
    <row r="54" spans="1:44" x14ac:dyDescent="0.15">
      <c r="A54" s="259"/>
      <c r="AK54" s="330"/>
      <c r="AL54" s="331" t="s">
        <v>518</v>
      </c>
      <c r="AM54" s="332">
        <v>797217</v>
      </c>
      <c r="AN54" s="333">
        <v>17961</v>
      </c>
      <c r="AO54" s="334">
        <v>16</v>
      </c>
      <c r="AP54" s="335">
        <v>47978</v>
      </c>
      <c r="AQ54" s="336">
        <v>-2</v>
      </c>
      <c r="AR54" s="337">
        <v>18</v>
      </c>
    </row>
    <row r="55" spans="1:44" x14ac:dyDescent="0.15">
      <c r="A55" s="259"/>
      <c r="AK55" s="315" t="s">
        <v>520</v>
      </c>
      <c r="AL55" s="316"/>
      <c r="AM55" s="324">
        <v>2367460</v>
      </c>
      <c r="AN55" s="325">
        <v>54213</v>
      </c>
      <c r="AO55" s="326">
        <v>-15.2</v>
      </c>
      <c r="AP55" s="327">
        <v>96469</v>
      </c>
      <c r="AQ55" s="328">
        <v>4.0999999999999996</v>
      </c>
      <c r="AR55" s="329">
        <v>-19.3</v>
      </c>
    </row>
    <row r="56" spans="1:44" x14ac:dyDescent="0.15">
      <c r="A56" s="259"/>
      <c r="AK56" s="330"/>
      <c r="AL56" s="331" t="s">
        <v>518</v>
      </c>
      <c r="AM56" s="332">
        <v>785517</v>
      </c>
      <c r="AN56" s="333">
        <v>17988</v>
      </c>
      <c r="AO56" s="334">
        <v>0.2</v>
      </c>
      <c r="AP56" s="335">
        <v>49775</v>
      </c>
      <c r="AQ56" s="336">
        <v>3.7</v>
      </c>
      <c r="AR56" s="337">
        <v>-3.5</v>
      </c>
    </row>
    <row r="57" spans="1:44" x14ac:dyDescent="0.15">
      <c r="A57" s="259"/>
      <c r="AK57" s="315" t="s">
        <v>521</v>
      </c>
      <c r="AL57" s="316"/>
      <c r="AM57" s="324">
        <v>2939007</v>
      </c>
      <c r="AN57" s="325">
        <v>68081</v>
      </c>
      <c r="AO57" s="326">
        <v>25.6</v>
      </c>
      <c r="AP57" s="327">
        <v>85743</v>
      </c>
      <c r="AQ57" s="328">
        <v>-11.1</v>
      </c>
      <c r="AR57" s="329">
        <v>36.700000000000003</v>
      </c>
    </row>
    <row r="58" spans="1:44" x14ac:dyDescent="0.15">
      <c r="A58" s="259"/>
      <c r="AK58" s="330"/>
      <c r="AL58" s="331" t="s">
        <v>518</v>
      </c>
      <c r="AM58" s="332">
        <v>703195</v>
      </c>
      <c r="AN58" s="333">
        <v>16289</v>
      </c>
      <c r="AO58" s="334">
        <v>-9.4</v>
      </c>
      <c r="AP58" s="335">
        <v>45231</v>
      </c>
      <c r="AQ58" s="336">
        <v>-9.1</v>
      </c>
      <c r="AR58" s="337">
        <v>-0.3</v>
      </c>
    </row>
    <row r="59" spans="1:44" x14ac:dyDescent="0.15">
      <c r="A59" s="259"/>
      <c r="AK59" s="315" t="s">
        <v>522</v>
      </c>
      <c r="AL59" s="316"/>
      <c r="AM59" s="324">
        <v>3296264</v>
      </c>
      <c r="AN59" s="325">
        <v>77303</v>
      </c>
      <c r="AO59" s="326">
        <v>13.5</v>
      </c>
      <c r="AP59" s="327">
        <v>92509</v>
      </c>
      <c r="AQ59" s="328">
        <v>7.9</v>
      </c>
      <c r="AR59" s="329">
        <v>5.6</v>
      </c>
    </row>
    <row r="60" spans="1:44" x14ac:dyDescent="0.15">
      <c r="A60" s="259"/>
      <c r="AK60" s="330"/>
      <c r="AL60" s="331" t="s">
        <v>518</v>
      </c>
      <c r="AM60" s="332">
        <v>689600</v>
      </c>
      <c r="AN60" s="333">
        <v>16172</v>
      </c>
      <c r="AO60" s="334">
        <v>-0.7</v>
      </c>
      <c r="AP60" s="335">
        <v>52274</v>
      </c>
      <c r="AQ60" s="336">
        <v>15.6</v>
      </c>
      <c r="AR60" s="337">
        <v>-16.3</v>
      </c>
    </row>
    <row r="61" spans="1:44" x14ac:dyDescent="0.15">
      <c r="A61" s="259"/>
      <c r="AK61" s="315" t="s">
        <v>523</v>
      </c>
      <c r="AL61" s="338"/>
      <c r="AM61" s="324">
        <v>2662053</v>
      </c>
      <c r="AN61" s="325">
        <v>61015</v>
      </c>
      <c r="AO61" s="326">
        <v>14.3</v>
      </c>
      <c r="AP61" s="327">
        <v>92287</v>
      </c>
      <c r="AQ61" s="339">
        <v>2</v>
      </c>
      <c r="AR61" s="329">
        <v>12.3</v>
      </c>
    </row>
    <row r="62" spans="1:44" x14ac:dyDescent="0.15">
      <c r="A62" s="259"/>
      <c r="AK62" s="330"/>
      <c r="AL62" s="331" t="s">
        <v>518</v>
      </c>
      <c r="AM62" s="332">
        <v>734447</v>
      </c>
      <c r="AN62" s="333">
        <v>16778</v>
      </c>
      <c r="AO62" s="334">
        <v>6.8</v>
      </c>
      <c r="AP62" s="335">
        <v>48841</v>
      </c>
      <c r="AQ62" s="336">
        <v>3.9</v>
      </c>
      <c r="AR62" s="337">
        <v>2.9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NqunhCP7+UO8gTYyQbXYt2MfJAKQDjUwQ3eA5SjP/wuKRT9eLXJzak1teQz22sqf0OgbWMf86NQsZiM7TA7o1g==" saltValue="8tjjHf8aB/UkK/EBiJKd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aV3NZ5X4DL61LHoc3p96X5FfuSb0Tu076KxJCKaw2Y55K5LgLynClXWO7dDfV5jX6yqaRODNY2wcK5TfEVoSAw==" saltValue="FBjzSOXZA3KPL9zXkWnrY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OvHK50b8aXyjKlNcxQDMjDjDpDzn2++FueZZR0oF0Z3LbXxlJp3UHb7/tsrxYdOhxc92RwFNG65cdxQytDoy4Q==" saltValue="bSZKfB9aE9q4mkOAaTqnC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6.31</v>
      </c>
      <c r="G47" s="12">
        <v>6.29</v>
      </c>
      <c r="H47" s="12">
        <v>7.27</v>
      </c>
      <c r="I47" s="12">
        <v>8.56</v>
      </c>
      <c r="J47" s="13">
        <v>9.57</v>
      </c>
    </row>
    <row r="48" spans="2:10" ht="57.75" customHeight="1" x14ac:dyDescent="0.15">
      <c r="B48" s="14"/>
      <c r="C48" s="1154" t="s">
        <v>4</v>
      </c>
      <c r="D48" s="1154"/>
      <c r="E48" s="1155"/>
      <c r="F48" s="15">
        <v>2.85</v>
      </c>
      <c r="G48" s="16">
        <v>2.66</v>
      </c>
      <c r="H48" s="16">
        <v>3.7</v>
      </c>
      <c r="I48" s="16">
        <v>5.08</v>
      </c>
      <c r="J48" s="17">
        <v>3.74</v>
      </c>
    </row>
    <row r="49" spans="2:10" ht="57.75" customHeight="1" thickBot="1" x14ac:dyDescent="0.2">
      <c r="B49" s="18"/>
      <c r="C49" s="1156" t="s">
        <v>5</v>
      </c>
      <c r="D49" s="1156"/>
      <c r="E49" s="1157"/>
      <c r="F49" s="19">
        <v>0.92</v>
      </c>
      <c r="G49" s="20" t="s">
        <v>530</v>
      </c>
      <c r="H49" s="20">
        <v>2.4700000000000002</v>
      </c>
      <c r="I49" s="20">
        <v>3.39</v>
      </c>
      <c r="J49" s="21" t="s">
        <v>531</v>
      </c>
    </row>
    <row r="50" spans="2:10" x14ac:dyDescent="0.15"/>
  </sheetData>
  <sheetProtection algorithmName="SHA-512" hashValue="yKFbz49WY+YIGbculZcqKF7iIBzOU4o8jH3asbdbKMApCHE0fjkzUrqVkxJdKsmH+ATq03IgoXufzdN1K9mt0g==" saltValue="1pgNLBXrcY6+NmDNptlm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2025-03-14T07:03:55Z</cp:lastPrinted>
  <dcterms:created xsi:type="dcterms:W3CDTF">2025-02-19T05:05:39Z</dcterms:created>
  <dcterms:modified xsi:type="dcterms:W3CDTF">2025-09-19T01:22:05Z</dcterms:modified>
  <cp:category/>
</cp:coreProperties>
</file>