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698C7401-0107-47FD-B9BD-8FE0E1C0C724}" xr6:coauthVersionLast="47" xr6:coauthVersionMax="47" xr10:uidLastSave="{00000000-0000-0000-0000-000000000000}"/>
  <bookViews>
    <workbookView xWindow="-120" yWindow="-120" windowWidth="29040" windowHeight="15840" tabRatio="94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Q102" i="12"/>
  <c r="DL102" i="12"/>
  <c r="DG102" i="12"/>
  <c r="DB102" i="12"/>
  <c r="CW102" i="12"/>
  <c r="CR102" i="12"/>
  <c r="AU88" i="12"/>
  <c r="AP88" i="12"/>
  <c r="AF88" i="12"/>
  <c r="AU63" i="12"/>
  <c r="AP63" i="12"/>
  <c r="AF63" i="12"/>
  <c r="DG43" i="10"/>
  <c r="CQ43" i="10"/>
  <c r="CO43" i="10" s="1"/>
  <c r="BY43" i="10"/>
  <c r="BW43" i="10"/>
  <c r="BE43" i="10"/>
  <c r="AM43" i="10"/>
  <c r="U43" i="10"/>
  <c r="E43" i="10"/>
  <c r="C43" i="10"/>
  <c r="DG42" i="10"/>
  <c r="CQ42" i="10"/>
  <c r="CO42" i="10"/>
  <c r="BY42" i="10"/>
  <c r="BE42" i="10"/>
  <c r="AM42" i="10"/>
  <c r="U42" i="10"/>
  <c r="E42" i="10"/>
  <c r="C42" i="10" s="1"/>
  <c r="DG41" i="10"/>
  <c r="CQ41" i="10"/>
  <c r="CO41" i="10"/>
  <c r="BY41" i="10"/>
  <c r="BE41" i="10"/>
  <c r="AM41" i="10"/>
  <c r="U41" i="10"/>
  <c r="E41" i="10"/>
  <c r="C41" i="10"/>
  <c r="DG40" i="10"/>
  <c r="CQ40" i="10"/>
  <c r="CO40" i="10"/>
  <c r="BY40" i="10"/>
  <c r="BE40" i="10"/>
  <c r="AM40" i="10"/>
  <c r="U40" i="10"/>
  <c r="E40" i="10"/>
  <c r="C40" i="10" s="1"/>
  <c r="DG39" i="10"/>
  <c r="CQ39" i="10"/>
  <c r="CO39" i="10"/>
  <c r="BY39" i="10"/>
  <c r="BE39" i="10"/>
  <c r="AO39" i="10"/>
  <c r="U39" i="10"/>
  <c r="E39" i="10"/>
  <c r="C39" i="10"/>
  <c r="DG38" i="10"/>
  <c r="CQ38" i="10"/>
  <c r="BY38" i="10"/>
  <c r="BE38" i="10"/>
  <c r="AO38" i="10"/>
  <c r="U38" i="10"/>
  <c r="E38" i="10"/>
  <c r="C38" i="10" s="1"/>
  <c r="DG37" i="10"/>
  <c r="CQ37" i="10"/>
  <c r="BY37" i="10"/>
  <c r="BE37" i="10"/>
  <c r="AO37" i="10"/>
  <c r="W37" i="10"/>
  <c r="E37" i="10"/>
  <c r="C37" i="10" s="1"/>
  <c r="DG36" i="10"/>
  <c r="CQ36" i="10"/>
  <c r="BY36" i="10"/>
  <c r="BE36" i="10"/>
  <c r="AO36" i="10"/>
  <c r="W36" i="10"/>
  <c r="E36" i="10"/>
  <c r="C36" i="10" s="1"/>
  <c r="DG35" i="10"/>
  <c r="CQ35" i="10"/>
  <c r="BY35" i="10"/>
  <c r="BE35" i="10"/>
  <c r="AO35" i="10"/>
  <c r="W35" i="10"/>
  <c r="E35" i="10"/>
  <c r="C35" i="10" s="1"/>
  <c r="DG34" i="10"/>
  <c r="CQ34" i="10"/>
  <c r="BY34" i="10"/>
  <c r="BG34" i="10"/>
  <c r="AO34" i="10"/>
  <c r="W34" i="10"/>
  <c r="E34" i="10"/>
  <c r="C34" i="10"/>
  <c r="U34" i="10" l="1"/>
  <c r="U35" i="10" l="1"/>
  <c r="U36" i="10" l="1"/>
  <c r="U37" i="10" l="1"/>
  <c r="AM34" i="10" l="1"/>
  <c r="AM35" i="10" s="1"/>
  <c r="AM36" i="10" s="1"/>
  <c r="AM37" i="10" s="1"/>
  <c r="AM38" i="10" s="1"/>
  <c r="AM39" i="10" s="1"/>
  <c r="BE34" i="10" l="1"/>
  <c r="BW34" i="10" s="1"/>
  <c r="BW35" i="10" s="1"/>
  <c r="BW36" i="10" s="1"/>
  <c r="BW37" i="10" s="1"/>
  <c r="BW38" i="10" s="1"/>
  <c r="BW39" i="10" s="1"/>
  <c r="BW40" i="10" s="1"/>
  <c r="BW41" i="10" s="1"/>
  <c r="BW42" i="10" s="1"/>
  <c r="CO34" i="10" l="1"/>
  <c r="CO35" i="10" s="1"/>
  <c r="CO36" i="10" s="1"/>
  <c r="CO37" i="10" s="1"/>
  <c r="CO38" i="10" s="1"/>
</calcChain>
</file>

<file path=xl/sharedStrings.xml><?xml version="1.0" encoding="utf-8"?>
<sst xmlns="http://schemas.openxmlformats.org/spreadsheetml/2006/main" count="1068" uniqueCount="558">
  <si>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</si>
  <si>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</si>
  <si>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</si>
  <si>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</si>
  <si>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</si>
  <si>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</si>
  <si>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</si>
  <si>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</si>
  <si>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</si>
  <si>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</si>
  <si>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</si>
  <si>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</si>
  <si>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</si>
  <si>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</si>
  <si>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</si>
  <si>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</si>
  <si>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</si>
  <si>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</si>
  <si>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</si>
  <si>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</si>
  <si>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</si>
  <si>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</si>
  <si>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</si>
  <si>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</si>
  <si>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</si>
  <si>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元利償還金等(A)</t>
  </si>
  <si>
    <t>（百万円）</t>
  </si>
  <si>
    <t>大村市国民健康保険事業特別会計</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</si>
  <si>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</si>
  <si>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</si>
  <si>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</si>
  <si>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</si>
  <si>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宅地造成</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</si>
  <si>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</si>
  <si>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</si>
  <si>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</si>
  <si>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</si>
  <si>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</si>
  <si>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</si>
  <si>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</si>
  <si>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</si>
  <si>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</si>
  <si>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</si>
  <si>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</si>
  <si>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</si>
  <si>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</si>
  <si>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</si>
  <si>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</si>
  <si>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</si>
  <si>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</si>
  <si>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大村市工業用水道事業会計</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</si>
  <si>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</si>
  <si>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</si>
  <si>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</si>
  <si>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</si>
  <si>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</si>
  <si>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</si>
  <si>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</si>
  <si>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</si>
  <si>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</si>
  <si>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市庁舎建設整備基金</t>
    <rPh sb="0" eb="1">
      <t>シ</t>
    </rPh>
    <phoneticPr fontId="5"/>
  </si>
  <si>
    <t>　　都市計画税</t>
  </si>
  <si>
    <t>将来負担比率（分子）の構造</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</si>
  <si>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</si>
  <si>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</si>
  <si>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</si>
  <si>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</si>
  <si>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</si>
  <si>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</si>
  <si>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</si>
  <si>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</si>
  <si>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</si>
  <si>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</si>
  <si>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</si>
  <si>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</si>
  <si>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</si>
  <si>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</si>
  <si>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</si>
  <si>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</si>
  <si>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</si>
  <si>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</si>
  <si>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</si>
  <si>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</si>
  <si>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</si>
  <si>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</si>
  <si>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</si>
  <si>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</si>
  <si>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</si>
  <si>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</si>
  <si>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</si>
  <si>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</si>
  <si>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</si>
  <si>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</si>
  <si>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</si>
  <si>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</si>
  <si>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</si>
  <si>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</si>
  <si>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</si>
  <si>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</si>
  <si>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</si>
  <si>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</si>
  <si>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</si>
  <si>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</si>
  <si>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</si>
  <si>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</si>
  <si>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</si>
  <si>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</si>
  <si>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</si>
  <si>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</si>
  <si>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</si>
  <si>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</si>
  <si>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</si>
  <si>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</si>
  <si>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</si>
  <si>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</si>
  <si>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</si>
  <si>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33"/>
  </si>
  <si>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</si>
  <si>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</si>
  <si>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</si>
  <si>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</si>
  <si>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33"/>
  </si>
  <si>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</si>
  <si>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</si>
  <si>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</si>
  <si>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</si>
  <si>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</si>
  <si>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</si>
  <si>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</si>
  <si>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長崎県</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</si>
  <si>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</si>
  <si>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</si>
  <si>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</si>
  <si>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</si>
  <si>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</si>
  <si>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</si>
  <si>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</si>
  <si>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</si>
  <si>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</si>
  <si>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1-4</t>
  </si>
  <si>
    <t>いわゆる五省協定等に係るもの</t>
    <rPh sb="4" eb="6">
      <t>ゴショウ</t>
    </rPh>
    <rPh sb="6" eb="9">
      <t>キョウテイトウ</t>
    </rPh>
    <rPh sb="10" eb="11">
      <t>カカ</t>
    </rPh>
    <phoneticPr fontId="32"/>
  </si>
  <si>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</si>
  <si>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</si>
  <si>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</si>
  <si>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</si>
  <si>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</si>
  <si>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Ⅱ－３</t>
  </si>
  <si>
    <t>　実質赤字比率</t>
    <rPh sb="1" eb="3">
      <t>ジッシツ</t>
    </rPh>
    <rPh sb="3" eb="5">
      <t>アカジ</t>
    </rPh>
    <rPh sb="5" eb="7">
      <t>ヒリツ</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</si>
  <si>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</si>
  <si>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</si>
  <si>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</si>
  <si>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</si>
  <si>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</si>
  <si>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</si>
  <si>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</si>
  <si>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</si>
  <si>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</si>
  <si>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</si>
  <si>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</si>
  <si>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</si>
  <si>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</si>
  <si>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</si>
  <si>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</si>
  <si>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</si>
  <si>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</si>
  <si>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大村市</t>
  </si>
  <si>
    <t>地方交付税種地</t>
    <rPh sb="0" eb="2">
      <t>チホウ</t>
    </rPh>
    <rPh sb="2" eb="5">
      <t>コウフゼイ</t>
    </rPh>
    <rPh sb="5" eb="6">
      <t>シュ</t>
    </rPh>
    <rPh sb="6" eb="7">
      <t>チ</t>
    </rPh>
    <phoneticPr fontId="33"/>
  </si>
  <si>
    <t>歳入歳出差引</t>
  </si>
  <si>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</si>
  <si>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</si>
  <si>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</si>
  <si>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</si>
  <si>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</si>
  <si>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</si>
  <si>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</si>
  <si>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</si>
  <si>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</si>
  <si>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</si>
  <si>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</si>
  <si>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</si>
  <si>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</si>
  <si>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</si>
  <si>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</si>
  <si>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</si>
  <si>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</si>
  <si>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</si>
  <si>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</si>
  <si>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</si>
  <si>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</si>
  <si>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</si>
  <si>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33"/>
  </si>
  <si>
    <r>
      <t xml:space="preserve">増減率 </t>
    </r>
    <r>
      <rPr>
        <sz val="9"/>
        <color indexed="8"/>
        <rFont val="ＭＳ ゴシック"/>
        <family val="3"/>
        <charset val="128"/>
      </rPr>
      <t xml:space="preserve"> (％)</t>
    </r>
    <rPh sb="0" eb="2">
      <t>ゾウゲン</t>
    </rPh>
    <rPh sb="2" eb="3">
      <t>リツ</t>
    </rPh>
    <phoneticPr fontId="33"/>
  </si>
  <si>
    <t>歳出合計</t>
  </si>
  <si>
    <t>2.8</t>
  </si>
  <si>
    <t>積立不足額を考慮して算定した額</t>
    <rPh sb="0" eb="1">
      <t>ツ</t>
    </rPh>
    <rPh sb="1" eb="2">
      <t>タ</t>
    </rPh>
    <rPh sb="2" eb="5">
      <t>フソクガク</t>
    </rPh>
    <rPh sb="6" eb="8">
      <t>コウリョ</t>
    </rPh>
    <rPh sb="10" eb="12">
      <t>サンテイ</t>
    </rPh>
    <rPh sb="14" eb="15">
      <t>ガク</t>
    </rPh>
    <phoneticPr fontId="37"/>
  </si>
  <si>
    <t>繰上償還金</t>
  </si>
  <si>
    <t>※5：産業構造の比率は、分母を就業人口総数とし、分類不能の産業を除いて算出。</t>
  </si>
  <si>
    <t>　人件費</t>
  </si>
  <si>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</si>
  <si>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</si>
  <si>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</si>
  <si>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</si>
  <si>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</si>
  <si>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</si>
  <si>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</si>
  <si>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</si>
  <si>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</si>
  <si>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</si>
  <si>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</si>
  <si>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</si>
  <si>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</si>
  <si>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</si>
  <si>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</si>
  <si>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</si>
  <si>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県央地域広域市町村圏組合</t>
    <rPh sb="0" eb="2">
      <t>ケンオウ</t>
    </rPh>
    <rPh sb="2" eb="4">
      <t>チイキ</t>
    </rPh>
    <rPh sb="4" eb="6">
      <t>コウイキ</t>
    </rPh>
    <rPh sb="6" eb="9">
      <t>シチョウソン</t>
    </rPh>
    <rPh sb="9" eb="10">
      <t>ケン</t>
    </rPh>
    <rPh sb="10" eb="12">
      <t>クミアイ</t>
    </rPh>
    <phoneticPr fontId="33"/>
  </si>
  <si>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</si>
  <si>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</si>
  <si>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</si>
  <si>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</si>
  <si>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</si>
  <si>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</si>
  <si>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</si>
  <si>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</si>
  <si>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</si>
  <si>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増減率  (％)</t>
    <rPh sb="0" eb="2">
      <t>ゾウゲン</t>
    </rPh>
    <rPh sb="2" eb="3">
      <t>リツ</t>
    </rPh>
    <phoneticPr fontId="33"/>
  </si>
  <si>
    <t>労働費</t>
  </si>
  <si>
    <t>0.4</t>
  </si>
  <si>
    <t>地方債現在高（臨時財政対策債除き）</t>
  </si>
  <si>
    <t>目的税</t>
  </si>
  <si>
    <t>0.3</t>
  </si>
  <si>
    <t>法適用企業</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</si>
  <si>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</si>
  <si>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</si>
  <si>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</si>
  <si>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</si>
  <si>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</si>
  <si>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</si>
  <si>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</si>
  <si>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</si>
  <si>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</si>
  <si>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</si>
  <si>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</si>
  <si>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</si>
  <si>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</si>
  <si>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</si>
  <si>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</si>
  <si>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</si>
  <si>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</si>
  <si>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</si>
  <si>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</si>
  <si>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</si>
  <si>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</si>
  <si>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</si>
  <si>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</si>
  <si>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</si>
  <si>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</si>
  <si>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</si>
  <si>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</si>
  <si>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</si>
  <si>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</si>
  <si>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</si>
  <si>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</si>
  <si>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</si>
  <si>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大村市後期高齢者医療事業特別会計</t>
  </si>
  <si>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</si>
  <si>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</si>
  <si>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</si>
  <si>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</si>
  <si>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</si>
  <si>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</si>
  <si>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</si>
  <si>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</si>
  <si>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</si>
  <si>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</si>
  <si>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</si>
  <si>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</si>
  <si>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</si>
  <si>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</si>
  <si>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</si>
  <si>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</si>
  <si>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</si>
  <si>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</si>
  <si>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</si>
  <si>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</si>
  <si>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</si>
  <si>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</si>
  <si>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</si>
  <si>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</si>
  <si>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</si>
  <si>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</si>
  <si>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</si>
  <si>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</si>
  <si>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</si>
  <si>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</si>
  <si>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</si>
  <si>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</si>
  <si>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令和5年度</t>
  </si>
  <si>
    <t>長崎県大村市</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</si>
  <si>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</si>
  <si>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</si>
  <si>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</si>
  <si>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</si>
  <si>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</si>
  <si>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</si>
  <si>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</si>
  <si>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</si>
  <si>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</si>
  <si>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</si>
  <si>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</si>
  <si>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</si>
  <si>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</si>
  <si>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</si>
  <si>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</si>
  <si>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0"/>
  </si>
  <si>
    <t>軽油引取税交付金</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</si>
  <si>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</si>
  <si>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</si>
  <si>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</si>
  <si>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</si>
  <si>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</si>
  <si>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</si>
  <si>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</si>
  <si>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</si>
  <si>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</si>
  <si>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</si>
  <si>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</si>
  <si>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</si>
  <si>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</si>
  <si>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</si>
  <si>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</si>
  <si>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</si>
  <si>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</si>
  <si>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</si>
  <si>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</si>
  <si>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1.72</t>
  </si>
  <si>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</si>
  <si>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</si>
  <si>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</si>
  <si>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</si>
  <si>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</si>
  <si>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</si>
  <si>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</si>
  <si>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</si>
  <si>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</si>
  <si>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</si>
  <si>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</si>
  <si>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</si>
  <si>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</si>
  <si>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</si>
  <si>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</si>
  <si>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</si>
  <si>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</si>
  <si>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</si>
  <si>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</si>
  <si>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</si>
  <si>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</si>
  <si>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</si>
  <si>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</si>
  <si>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</si>
  <si>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</si>
  <si>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</si>
  <si>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</si>
  <si>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</si>
  <si>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</si>
  <si>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</si>
  <si>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</si>
  <si>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</si>
  <si>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</si>
  <si>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</si>
  <si>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</si>
  <si>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</si>
  <si>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</si>
  <si>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</si>
  <si>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</si>
  <si>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5"/>
  </si>
  <si>
    <t>　震災復興特別交付税</t>
  </si>
  <si>
    <t>　　水利地益税等</t>
  </si>
  <si>
    <t>大村市病院事業会計</t>
  </si>
  <si>
    <t>▲ 0.22</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</si>
  <si>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</si>
  <si>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</si>
  <si>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</si>
  <si>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</si>
  <si>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</si>
  <si>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</si>
  <si>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</si>
  <si>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</si>
  <si>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</si>
  <si>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</si>
  <si>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</si>
  <si>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</si>
  <si>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　うち元金</t>
  </si>
  <si>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33"/>
  </si>
  <si>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</si>
  <si>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</si>
  <si>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</si>
  <si>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</si>
  <si>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地域振興基金</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</si>
  <si>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</si>
  <si>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</si>
  <si>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</si>
  <si>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</si>
  <si>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</si>
  <si>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</si>
  <si>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</si>
  <si>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</si>
  <si>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</si>
  <si>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</si>
  <si>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</si>
  <si>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大村市下水道事業会計</t>
  </si>
  <si>
    <t>下水道</t>
  </si>
  <si>
    <t>再差引収支</t>
    <rPh sb="0" eb="1">
      <t>サイ</t>
    </rPh>
    <rPh sb="1" eb="3">
      <t>サシヒキ</t>
    </rPh>
    <rPh sb="3" eb="5">
      <t>シュウシ</t>
    </rPh>
    <phoneticPr fontId="33"/>
  </si>
  <si>
    <t>財政再生基準</t>
  </si>
  <si>
    <t>地方債</t>
  </si>
  <si>
    <t>当該団体
からの
貸付金</t>
  </si>
  <si>
    <t>一部事務組合等名</t>
    <rPh sb="0" eb="2">
      <t>イチブ</t>
    </rPh>
    <rPh sb="2" eb="4">
      <t>ジム</t>
    </rPh>
    <rPh sb="4" eb="6">
      <t>クミアイ</t>
    </rPh>
    <rPh sb="6" eb="7">
      <t>トウ</t>
    </rPh>
    <rPh sb="7" eb="8">
      <t>メイ</t>
    </rPh>
    <phoneticPr fontId="32"/>
  </si>
  <si>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</si>
  <si>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</si>
  <si>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</si>
  <si>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</si>
  <si>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</si>
  <si>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</si>
  <si>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</si>
  <si>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</si>
  <si>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</si>
  <si>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</si>
  <si>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</si>
  <si>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被保険者
1人当り</t>
  </si>
  <si>
    <t>保険税(料)収入額</t>
  </si>
  <si>
    <t>大村市農業集落排水事業会計</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</si>
  <si>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</si>
  <si>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</si>
  <si>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</si>
  <si>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</si>
  <si>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</si>
  <si>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</si>
  <si>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</si>
  <si>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</si>
  <si>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失業対策事業費</t>
  </si>
  <si>
    <t>長崎県市町村総合事務組合（行政不服審査会事業特別会計）</t>
    <rPh sb="0" eb="3">
      <t>ナガサキケン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33"/>
  </si>
  <si>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</si>
  <si>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</si>
  <si>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</si>
  <si>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</si>
  <si>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</si>
  <si>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</si>
  <si>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</si>
  <si>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</si>
  <si>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</si>
  <si>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</si>
  <si>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</si>
  <si>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</si>
  <si>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</si>
  <si>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</si>
  <si>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</si>
  <si>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</si>
  <si>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</si>
  <si>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</si>
  <si>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</si>
  <si>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</si>
  <si>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</si>
  <si>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</si>
  <si>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</si>
  <si>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大村市介護保険事業特別会計（保険事業勘定）</t>
  </si>
  <si>
    <t>大村市介護保険事業特別会計（介護サービス事業勘定）</t>
  </si>
  <si>
    <t>大村市水道事業会計</t>
  </si>
  <si>
    <t>大村市モーターボート競走事業会計</t>
  </si>
  <si>
    <t>大村市工業団地整備事業特別会計</t>
  </si>
  <si>
    <t>　※地方公共団体財政健全化法に基づき将来負担比率の算定対象となっている法人については、○印を付与している。</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</si>
  <si>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</si>
  <si>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</si>
  <si>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</si>
  <si>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</si>
  <si>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</si>
  <si>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</si>
  <si>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</si>
  <si>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</si>
  <si>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</si>
  <si>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</si>
  <si>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</si>
  <si>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</si>
  <si>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</si>
  <si>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</si>
  <si>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</si>
  <si>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</si>
  <si>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</si>
  <si>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</si>
  <si>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</si>
  <si>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</si>
  <si>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大村市総合地方卸売市場</t>
    <rPh sb="0" eb="3">
      <t>オオムラシ</t>
    </rPh>
    <rPh sb="3" eb="5">
      <t>ソウゴウ</t>
    </rPh>
    <rPh sb="5" eb="7">
      <t>チホウ</t>
    </rPh>
    <rPh sb="7" eb="9">
      <t>オロシウリ</t>
    </rPh>
    <rPh sb="9" eb="11">
      <t>イチバ</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</si>
  <si>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</si>
  <si>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</si>
  <si>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</si>
  <si>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</si>
  <si>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</si>
  <si>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</si>
  <si>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</si>
  <si>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</si>
  <si>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</si>
  <si>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</si>
  <si>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</si>
  <si>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</si>
  <si>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</si>
  <si>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</si>
  <si>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</si>
  <si>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</si>
  <si>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</si>
  <si>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</si>
  <si>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</si>
  <si>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</si>
  <si>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参考</t>
    <rPh sb="0" eb="2">
      <t>サンコウ</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</si>
  <si>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</si>
  <si>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</si>
  <si>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1"/>
  </si>
  <si>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</si>
  <si>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</si>
  <si>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</si>
  <si>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</si>
  <si>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</si>
  <si>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</si>
  <si>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</si>
  <si>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</si>
  <si>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</si>
  <si>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</si>
  <si>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</si>
  <si>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R03</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</si>
  <si>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</si>
  <si>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</si>
  <si>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</si>
  <si>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</si>
  <si>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</si>
  <si>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</si>
  <si>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</si>
  <si>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0.73</t>
  </si>
  <si>
    <t>その他会計（赤字）</t>
  </si>
  <si>
    <t>○</t>
  </si>
  <si>
    <t>大村市土地開発公社</t>
    <rPh sb="0" eb="3">
      <t>オオムラシ</t>
    </rPh>
    <rPh sb="3" eb="5">
      <t>トチ</t>
    </rPh>
    <rPh sb="5" eb="7">
      <t>カイハツ</t>
    </rPh>
    <rPh sb="7" eb="9">
      <t>コウシャ</t>
    </rPh>
    <phoneticPr fontId="33"/>
  </si>
  <si>
    <t>大村未来づくり</t>
    <rPh sb="0" eb="2">
      <t>オオムラ</t>
    </rPh>
    <rPh sb="2" eb="4">
      <t>ミライ</t>
    </rPh>
    <phoneticPr fontId="33"/>
  </si>
  <si>
    <t>大村市文化・スポーツ振興財団</t>
    <rPh sb="0" eb="3">
      <t>オオムラシ</t>
    </rPh>
    <rPh sb="3" eb="5">
      <t>ブンカ</t>
    </rPh>
    <rPh sb="10" eb="12">
      <t>シンコウ</t>
    </rPh>
    <rPh sb="12" eb="14">
      <t>ザイダン</t>
    </rPh>
    <phoneticPr fontId="33"/>
  </si>
  <si>
    <t>アルカディア大村</t>
    <rPh sb="6" eb="8">
      <t>オオムラ</t>
    </rPh>
    <phoneticPr fontId="33"/>
  </si>
  <si>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33"/>
  </si>
  <si>
    <t>長崎県市町村総合事務組合（公平委員会事業特別会計）</t>
    <rPh sb="0" eb="3">
      <t>ナガサキケン</t>
    </rPh>
    <rPh sb="3" eb="6">
      <t>シチョウソン</t>
    </rPh>
    <rPh sb="6" eb="8">
      <t>ソウゴウ</t>
    </rPh>
    <rPh sb="8" eb="10">
      <t>ジム</t>
    </rPh>
    <rPh sb="10" eb="12">
      <t>クミアイ</t>
    </rPh>
    <rPh sb="13" eb="15">
      <t>コウヘイ</t>
    </rPh>
    <rPh sb="15" eb="18">
      <t>イインカイ</t>
    </rPh>
    <rPh sb="18" eb="20">
      <t>ジギョウ</t>
    </rPh>
    <rPh sb="20" eb="22">
      <t>トクベツ</t>
    </rPh>
    <rPh sb="22" eb="24">
      <t>カイケイ</t>
    </rPh>
    <phoneticPr fontId="33"/>
  </si>
  <si>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3"/>
  </si>
  <si>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33"/>
  </si>
  <si>
    <t>モーターボート競走事業収益基金</t>
  </si>
  <si>
    <t>ふるさとづくり基金</t>
  </si>
  <si>
    <t>森林環境譲与税基金</t>
    <rPh sb="0" eb="2">
      <t>シンリン</t>
    </rPh>
    <rPh sb="2" eb="4">
      <t>カンキョウ</t>
    </rPh>
    <rPh sb="4" eb="7">
      <t>ジョウヨゼイ</t>
    </rPh>
    <rPh sb="7" eb="9">
      <t>キキン</t>
    </rPh>
    <phoneticPr fontId="33"/>
  </si>
  <si>
    <t>実質公債費比率</t>
  </si>
  <si>
    <t>将来負担比率</t>
  </si>
  <si>
    <t>類似団体内平均値</t>
  </si>
  <si>
    <t>当該団体値</t>
    <rPh sb="0" eb="2">
      <t>トウガイ</t>
    </rPh>
    <rPh sb="2" eb="4">
      <t>ダンタイ</t>
    </rPh>
    <rPh sb="4" eb="5">
      <t>アタイ</t>
    </rPh>
    <phoneticPr fontId="33"/>
  </si>
  <si>
    <t>(　参考　）</t>
    <rPh sb="2" eb="4">
      <t>サンコウ</t>
    </rPh>
    <phoneticPr fontId="33"/>
  </si>
  <si>
    <r>
      <t>　債務償還比率と同様の影響により、決算に基づく健全化判断比率におけるR</t>
    </r>
    <r>
      <rPr>
        <sz val="11"/>
        <rFont val="ＭＳ Ｐゴシック"/>
        <family val="3"/>
        <charset val="128"/>
      </rPr>
      <t>05の将来負担比率は算定されなかった。
　一方、実質公債費比率は横ばいで、類似団体よりも高い水準で推移している。実質公債費比率が高い理由として、新幹線新大村駅周辺整備事業や総合運動公園整備事業等の大型建設事業の地方債の元金償還が挙げられる。今後もアセットマネジメント計画に基づく公共施設等の整備や大型建設事業の元金償還開始により比率は増加していく見込みであるが、財政運営基本方針に定める適正な基金管理や市債発行抑制などの取り組みを進め、財政の適正化に努める。</t>
    </r>
  </si>
  <si>
    <t>分析欄</t>
    <rPh sb="0" eb="2">
      <t>ブンセキ</t>
    </rPh>
    <rPh sb="2" eb="3">
      <t>ラン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</si>
  <si>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</si>
  <si>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有形固定資産減価償却率</t>
  </si>
  <si>
    <r>
      <t>　債務償還比率と同様の影響により、決算に基づく健全化判断比率における</t>
    </r>
    <r>
      <rPr>
        <sz val="11"/>
        <rFont val="ＭＳ Ｐゴシック"/>
        <family val="3"/>
        <charset val="128"/>
      </rPr>
      <t>R05の将来負担比率は算定されなかった。
　有形固定資産減価償却率は、類似団体よりも低い水準で推移している。これは、新幹線新大村駅周辺整備事業や総合運動公園整備事業等の大型建設事業による公共施設の新設、更新によるものである。
　今後は、小・中学校施設長寿命化計画推進事業や、市庁舎建設事業等の公共施設整備により将来負担比率が増加し、有形固定資産減価償却率は減少する見込みである。</t>
    </r>
  </si>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</sst>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7"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sz val="11"/>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9"/>
      <color indexed="8"/>
      <name val="ＭＳ ゴシック"/>
      <family val="3"/>
      <charset val="128"/>
    </font>
    <font>
      <sz val="6"/>
      <name val="ＭＳ Ｐゴシック"/>
      <family val="3"/>
      <charset val="128"/>
    </font>
    <font>
      <sz val="11"/>
      <color theme="1"/>
      <name val="ＭＳ Ｐゴシック"/>
      <family val="3"/>
    </font>
    <font>
      <sz val="14"/>
      <color theme="1"/>
      <name val="ＭＳ Ｐゴシック"/>
      <family val="3"/>
    </font>
    <font>
      <sz val="1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4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3" fillId="0" borderId="0" xfId="19" applyFont="1">
      <alignment vertical="center"/>
    </xf>
    <xf numFmtId="0" fontId="3" fillId="0" borderId="42" xfId="19" applyFont="1" applyBorder="1">
      <alignment vertical="center"/>
    </xf>
    <xf numFmtId="0" fontId="3" fillId="0" borderId="14" xfId="19" applyFont="1" applyBorder="1">
      <alignment vertical="center"/>
    </xf>
    <xf numFmtId="0" fontId="3" fillId="0" borderId="15" xfId="19" applyFont="1" applyBorder="1">
      <alignment vertical="center"/>
    </xf>
    <xf numFmtId="0" fontId="3" fillId="0" borderId="34" xfId="19" applyFont="1" applyBorder="1">
      <alignment vertical="center"/>
    </xf>
    <xf numFmtId="0" fontId="3" fillId="0" borderId="31" xfId="19" applyFont="1" applyBorder="1">
      <alignment vertical="center"/>
    </xf>
    <xf numFmtId="0" fontId="45" fillId="0" borderId="0" xfId="20" applyFont="1">
      <alignment vertical="center"/>
    </xf>
    <xf numFmtId="187" fontId="3" fillId="3" borderId="0" xfId="18" applyNumberFormat="1" applyFont="1" applyFill="1" applyAlignment="1">
      <alignment vertical="center" wrapText="1"/>
    </xf>
    <xf numFmtId="49" fontId="3" fillId="3" borderId="0" xfId="18" applyNumberFormat="1" applyFont="1" applyFill="1" applyAlignment="1">
      <alignment horizontal="center" vertical="center"/>
    </xf>
    <xf numFmtId="49" fontId="3" fillId="3" borderId="0" xfId="18" applyNumberFormat="1" applyFont="1" applyFill="1" applyAlignment="1">
      <alignment horizontal="center" vertical="center" wrapText="1"/>
    </xf>
    <xf numFmtId="178" fontId="3" fillId="3" borderId="0" xfId="19" applyNumberFormat="1" applyFont="1" applyFill="1" applyAlignment="1">
      <alignment vertical="center" wrapText="1"/>
    </xf>
    <xf numFmtId="184" fontId="1" fillId="0" borderId="0" xfId="14" applyNumberFormat="1" applyAlignment="1">
      <alignment horizontal="right" vertical="center"/>
    </xf>
    <xf numFmtId="183" fontId="1" fillId="0" borderId="0" xfId="14" applyNumberFormat="1" applyAlignment="1">
      <alignment horizontal="right" vertical="center"/>
    </xf>
    <xf numFmtId="178" fontId="1" fillId="0" borderId="0" xfId="19" applyNumberFormat="1" applyAlignment="1">
      <alignment horizontal="center" vertical="center"/>
    </xf>
    <xf numFmtId="178" fontId="1" fillId="0" borderId="0" xfId="13" applyNumberFormat="1" applyAlignment="1">
      <alignment vertical="center"/>
    </xf>
    <xf numFmtId="178" fontId="3" fillId="0" borderId="0" xfId="19" applyNumberFormat="1" applyFont="1">
      <alignment vertical="center"/>
    </xf>
    <xf numFmtId="178" fontId="0" fillId="0" borderId="0" xfId="19" applyNumberFormat="1" applyFont="1">
      <alignment vertical="center"/>
    </xf>
    <xf numFmtId="189" fontId="3" fillId="0" borderId="0" xfId="18" applyNumberFormat="1" applyFont="1">
      <alignment vertical="center"/>
    </xf>
    <xf numFmtId="0" fontId="17" fillId="0" borderId="42" xfId="19" applyFont="1" applyBorder="1">
      <alignment vertical="center"/>
    </xf>
    <xf numFmtId="0" fontId="3" fillId="0" borderId="35" xfId="19" applyFont="1" applyBorder="1">
      <alignment vertical="center"/>
    </xf>
    <xf numFmtId="178" fontId="3" fillId="0" borderId="42" xfId="19" applyNumberFormat="1" applyFont="1" applyBorder="1">
      <alignment vertical="center"/>
    </xf>
    <xf numFmtId="178" fontId="3" fillId="0" borderId="15" xfId="19" applyNumberFormat="1" applyFont="1" applyBorder="1">
      <alignment vertical="center"/>
    </xf>
    <xf numFmtId="189" fontId="3" fillId="0" borderId="34" xfId="19" applyNumberFormat="1" applyFont="1" applyBorder="1">
      <alignment vertical="center"/>
    </xf>
    <xf numFmtId="178" fontId="3" fillId="0" borderId="34" xfId="19" applyNumberFormat="1" applyFont="1" applyBorder="1">
      <alignment vertical="center"/>
    </xf>
    <xf numFmtId="178" fontId="3" fillId="0" borderId="31" xfId="19" applyNumberFormat="1" applyFont="1" applyBorder="1">
      <alignment vertical="center"/>
    </xf>
    <xf numFmtId="178" fontId="3" fillId="0" borderId="14" xfId="19" applyNumberFormat="1" applyFont="1" applyBorder="1">
      <alignment vertical="center"/>
    </xf>
    <xf numFmtId="191" fontId="3" fillId="0" borderId="0" xfId="19" applyNumberFormat="1" applyFont="1">
      <alignment vertical="center"/>
    </xf>
    <xf numFmtId="0" fontId="3" fillId="0" borderId="16" xfId="19" applyFont="1" applyBorder="1">
      <alignment vertical="center"/>
    </xf>
    <xf numFmtId="0" fontId="3" fillId="0" borderId="23" xfId="19" applyFont="1" applyBorder="1">
      <alignment vertical="center"/>
    </xf>
    <xf numFmtId="0" fontId="17" fillId="0" borderId="30" xfId="19" applyFont="1" applyBorder="1">
      <alignment vertical="center"/>
    </xf>
    <xf numFmtId="189" fontId="3" fillId="0" borderId="23" xfId="19" applyNumberFormat="1" applyFont="1" applyBorder="1">
      <alignment vertical="center"/>
    </xf>
    <xf numFmtId="0" fontId="3" fillId="0" borderId="30" xfId="19" applyFont="1" applyBorder="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0" fillId="3" borderId="0" xfId="1" applyFont="1" applyFill="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3" fillId="0" borderId="74" xfId="19" applyFont="1" applyBorder="1" applyAlignment="1">
      <alignment horizontal="center" vertical="center"/>
    </xf>
    <xf numFmtId="187" fontId="3" fillId="3" borderId="74" xfId="18" applyNumberFormat="1" applyFont="1" applyFill="1" applyBorder="1" applyAlignment="1">
      <alignment horizontal="center" vertical="center" wrapText="1"/>
    </xf>
    <xf numFmtId="184" fontId="3" fillId="3" borderId="74" xfId="18" applyNumberFormat="1" applyFont="1" applyFill="1" applyBorder="1" applyAlignment="1">
      <alignment horizontal="center" vertical="center"/>
    </xf>
    <xf numFmtId="0" fontId="3" fillId="0" borderId="0" xfId="19" applyFont="1" applyAlignment="1">
      <alignment horizontal="center" vertical="center"/>
    </xf>
    <xf numFmtId="184"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1" fillId="0" borderId="30" xfId="19" applyBorder="1" applyAlignment="1" applyProtection="1">
      <alignment horizontal="left" vertical="top" wrapText="1"/>
      <protection locked="0"/>
    </xf>
    <xf numFmtId="0" fontId="1" fillId="0" borderId="23" xfId="19" applyBorder="1" applyAlignment="1" applyProtection="1">
      <alignment horizontal="left" vertical="top" wrapText="1"/>
      <protection locked="0"/>
    </xf>
    <xf numFmtId="0" fontId="1" fillId="0" borderId="16" xfId="19" applyBorder="1" applyAlignment="1" applyProtection="1">
      <alignment horizontal="left" vertical="top" wrapText="1"/>
      <protection locked="0"/>
    </xf>
    <xf numFmtId="0" fontId="1" fillId="0" borderId="42" xfId="19" applyBorder="1" applyAlignment="1" applyProtection="1">
      <alignment horizontal="left" vertical="top" wrapText="1"/>
      <protection locked="0"/>
    </xf>
    <xf numFmtId="0" fontId="1" fillId="0" borderId="0" xfId="19" applyAlignment="1" applyProtection="1">
      <alignment horizontal="left" vertical="top" wrapText="1"/>
      <protection locked="0"/>
    </xf>
    <xf numFmtId="0" fontId="1" fillId="0" borderId="14" xfId="19" applyBorder="1" applyAlignment="1" applyProtection="1">
      <alignment horizontal="left" vertical="top" wrapText="1"/>
      <protection locked="0"/>
    </xf>
    <xf numFmtId="0" fontId="1" fillId="0" borderId="31" xfId="19" applyBorder="1" applyAlignment="1" applyProtection="1">
      <alignment horizontal="left" vertical="top" wrapText="1"/>
      <protection locked="0"/>
    </xf>
    <xf numFmtId="0" fontId="1" fillId="0" borderId="34" xfId="19" applyBorder="1" applyAlignment="1" applyProtection="1">
      <alignment horizontal="left" vertical="top" wrapText="1"/>
      <protection locked="0"/>
    </xf>
    <xf numFmtId="0" fontId="1" fillId="0" borderId="15" xfId="19" applyBorder="1" applyAlignment="1" applyProtection="1">
      <alignment horizontal="left" vertical="top" wrapText="1"/>
      <protection locked="0"/>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178" fontId="1" fillId="0" borderId="0" xfId="19" applyNumberFormat="1" applyAlignment="1">
      <alignment horizontal="center" vertical="center"/>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5C1B2106-F8A9-4018-8FB3-08266FE2F51E}"/>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D30B-4836-A18D-DE186EC9B1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85962</c:v>
                </c:pt>
                <c:pt idx="1">
                  <c:v>53341</c:v>
                </c:pt>
                <c:pt idx="2">
                  <c:v>48868</c:v>
                </c:pt>
                <c:pt idx="3">
                  <c:v>48915</c:v>
                </c:pt>
                <c:pt idx="4">
                  <c:v>68550</c:v>
                </c:pt>
              </c:numCache>
            </c:numRef>
          </c:val>
          <c:smooth val="0"/>
          <c:extLst>
            <c:ext xmlns:c16="http://schemas.microsoft.com/office/drawing/2014/chart" uri="{C3380CC4-5D6E-409C-BE32-E72D297353CC}">
              <c16:uniqueId val="{00000001-D30B-4836-A18D-DE186EC9B16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2.5299999999999998</c:v>
                </c:pt>
                <c:pt idx="1">
                  <c:v>4.6399999999999997</c:v>
                </c:pt>
                <c:pt idx="2">
                  <c:v>11.35</c:v>
                </c:pt>
                <c:pt idx="3">
                  <c:v>9.93</c:v>
                </c:pt>
                <c:pt idx="4">
                  <c:v>2.44</c:v>
                </c:pt>
              </c:numCache>
            </c:numRef>
          </c:val>
          <c:extLst>
            <c:ext xmlns:c16="http://schemas.microsoft.com/office/drawing/2014/chart" uri="{C3380CC4-5D6E-409C-BE32-E72D297353CC}">
              <c16:uniqueId val="{00000000-507D-4F21-B128-5E107EFEA6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13.47</c:v>
                </c:pt>
                <c:pt idx="1">
                  <c:v>10.14</c:v>
                </c:pt>
                <c:pt idx="2">
                  <c:v>11.78</c:v>
                </c:pt>
                <c:pt idx="3">
                  <c:v>14.57</c:v>
                </c:pt>
                <c:pt idx="4">
                  <c:v>18.93</c:v>
                </c:pt>
              </c:numCache>
            </c:numRef>
          </c:val>
          <c:extLst>
            <c:ext xmlns:c16="http://schemas.microsoft.com/office/drawing/2014/chart" uri="{C3380CC4-5D6E-409C-BE32-E72D297353CC}">
              <c16:uniqueId val="{00000001-507D-4F21-B128-5E107EFEA675}"/>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-1.72</c:v>
                </c:pt>
                <c:pt idx="1">
                  <c:v>-0.73</c:v>
                </c:pt>
                <c:pt idx="2">
                  <c:v>9.16</c:v>
                </c:pt>
                <c:pt idx="3">
                  <c:v>7.93</c:v>
                </c:pt>
                <c:pt idx="4">
                  <c:v>-0.22</c:v>
                </c:pt>
              </c:numCache>
            </c:numRef>
          </c:val>
          <c:smooth val="0"/>
          <c:extLst>
            <c:ext xmlns:c16="http://schemas.microsoft.com/office/drawing/2014/chart" uri="{C3380CC4-5D6E-409C-BE32-E72D297353CC}">
              <c16:uniqueId val="{00000002-507D-4F21-B128-5E107EFEA67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0-034F-4AAF-B41C-8EFB4E6EC4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4F-4AAF-B41C-8EFB4E6EC41A}"/>
            </c:ext>
          </c:extLst>
        </c:ser>
        <c:ser>
          <c:idx val="2"/>
          <c:order val="2"/>
          <c:tx>
            <c:strRef>
              <c:f>データシート!$A$29</c:f>
              <c:strCache>
                <c:ptCount val="1"/>
                <c:pt idx="0">
                  <c:v>大村市国民健康保険事業特別会計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0.65</c:v>
                </c:pt>
                <c:pt idx="2">
                  <c:v>#N/A</c:v>
                </c:pt>
                <c:pt idx="3">
                  <c:v>0.44</c:v>
                </c:pt>
                <c:pt idx="4">
                  <c:v>#N/A</c:v>
                </c:pt>
                <c:pt idx="5">
                  <c:v>0.47</c:v>
                </c:pt>
                <c:pt idx="6">
                  <c:v>#N/A</c:v>
                </c:pt>
                <c:pt idx="7">
                  <c:v>0.24</c:v>
                </c:pt>
                <c:pt idx="8">
                  <c:v>#N/A</c:v>
                </c:pt>
                <c:pt idx="9">
                  <c:v>0.01</c:v>
                </c:pt>
              </c:numCache>
            </c:numRef>
          </c:val>
          <c:extLst>
            <c:ext xmlns:c16="http://schemas.microsoft.com/office/drawing/2014/chart" uri="{C3380CC4-5D6E-409C-BE32-E72D297353CC}">
              <c16:uniqueId val="{00000002-034F-4AAF-B41C-8EFB4E6EC41A}"/>
            </c:ext>
          </c:extLst>
        </c:ser>
        <c:ser>
          <c:idx val="3"/>
          <c:order val="3"/>
          <c:tx>
            <c:strRef>
              <c:f>データシート!$A$30</c:f>
              <c:strCache>
                <c:ptCount val="1"/>
                <c:pt idx="0">
                  <c:v>大村市農業集落排水事業会計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0.18</c:v>
                </c:pt>
                <c:pt idx="2">
                  <c:v>#N/A</c:v>
                </c:pt>
                <c:pt idx="3">
                  <c:v>0.2</c:v>
                </c:pt>
                <c:pt idx="4">
                  <c:v>#N/A</c:v>
                </c:pt>
                <c:pt idx="5">
                  <c:v>0.2</c:v>
                </c:pt>
                <c:pt idx="6">
                  <c:v>#N/A</c:v>
                </c:pt>
                <c:pt idx="7">
                  <c:v>0.22</c:v>
                </c:pt>
                <c:pt idx="8">
                  <c:v>#N/A</c:v>
                </c:pt>
                <c:pt idx="9">
                  <c:v>0.22</c:v>
                </c:pt>
              </c:numCache>
            </c:numRef>
          </c:val>
          <c:extLst>
            <c:ext xmlns:c16="http://schemas.microsoft.com/office/drawing/2014/chart" uri="{C3380CC4-5D6E-409C-BE32-E72D297353CC}">
              <c16:uniqueId val="{00000003-034F-4AAF-B41C-8EFB4E6EC41A}"/>
            </c:ext>
          </c:extLst>
        </c:ser>
        <c:ser>
          <c:idx val="4"/>
          <c:order val="4"/>
          <c:tx>
            <c:strRef>
              <c:f>データシート!$A$31</c:f>
              <c:strCache>
                <c:ptCount val="1"/>
                <c:pt idx="0">
                  <c:v>大村市介護保険事業特別会計（保険事業勘定）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0.36</c:v>
                </c:pt>
                <c:pt idx="2">
                  <c:v>#N/A</c:v>
                </c:pt>
                <c:pt idx="3">
                  <c:v>0.37</c:v>
                </c:pt>
                <c:pt idx="4">
                  <c:v>#N/A</c:v>
                </c:pt>
                <c:pt idx="5">
                  <c:v>0.59</c:v>
                </c:pt>
                <c:pt idx="6">
                  <c:v>#N/A</c:v>
                </c:pt>
                <c:pt idx="7">
                  <c:v>0.94</c:v>
                </c:pt>
                <c:pt idx="8">
                  <c:v>#N/A</c:v>
                </c:pt>
                <c:pt idx="9">
                  <c:v>0.56000000000000005</c:v>
                </c:pt>
              </c:numCache>
            </c:numRef>
          </c:val>
          <c:extLst>
            <c:ext xmlns:c16="http://schemas.microsoft.com/office/drawing/2014/chart" uri="{C3380CC4-5D6E-409C-BE32-E72D297353CC}">
              <c16:uniqueId val="{00000004-034F-4AAF-B41C-8EFB4E6EC41A}"/>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2.52</c:v>
                </c:pt>
                <c:pt idx="2">
                  <c:v>#N/A</c:v>
                </c:pt>
                <c:pt idx="3">
                  <c:v>4.6399999999999997</c:v>
                </c:pt>
                <c:pt idx="4">
                  <c:v>#N/A</c:v>
                </c:pt>
                <c:pt idx="5">
                  <c:v>11.35</c:v>
                </c:pt>
                <c:pt idx="6">
                  <c:v>#N/A</c:v>
                </c:pt>
                <c:pt idx="7">
                  <c:v>9.92</c:v>
                </c:pt>
                <c:pt idx="8">
                  <c:v>#N/A</c:v>
                </c:pt>
                <c:pt idx="9">
                  <c:v>2.44</c:v>
                </c:pt>
              </c:numCache>
            </c:numRef>
          </c:val>
          <c:extLst>
            <c:ext xmlns:c16="http://schemas.microsoft.com/office/drawing/2014/chart" uri="{C3380CC4-5D6E-409C-BE32-E72D297353CC}">
              <c16:uniqueId val="{00000005-034F-4AAF-B41C-8EFB4E6EC41A}"/>
            </c:ext>
          </c:extLst>
        </c:ser>
        <c:ser>
          <c:idx val="6"/>
          <c:order val="6"/>
          <c:tx>
            <c:strRef>
              <c:f>データシート!$A$33</c:f>
              <c:strCache>
                <c:ptCount val="1"/>
                <c:pt idx="0">
                  <c:v>大村市工業用水道事業会計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2.68</c:v>
                </c:pt>
                <c:pt idx="2">
                  <c:v>#N/A</c:v>
                </c:pt>
                <c:pt idx="3">
                  <c:v>2.58</c:v>
                </c:pt>
                <c:pt idx="4">
                  <c:v>#N/A</c:v>
                </c:pt>
                <c:pt idx="5">
                  <c:v>2.59</c:v>
                </c:pt>
                <c:pt idx="6">
                  <c:v>#N/A</c:v>
                </c:pt>
                <c:pt idx="7">
                  <c:v>2.4300000000000002</c:v>
                </c:pt>
                <c:pt idx="8">
                  <c:v>#N/A</c:v>
                </c:pt>
                <c:pt idx="9">
                  <c:v>2.4900000000000002</c:v>
                </c:pt>
              </c:numCache>
            </c:numRef>
          </c:val>
          <c:extLst>
            <c:ext xmlns:c16="http://schemas.microsoft.com/office/drawing/2014/chart" uri="{C3380CC4-5D6E-409C-BE32-E72D297353CC}">
              <c16:uniqueId val="{00000006-034F-4AAF-B41C-8EFB4E6EC41A}"/>
            </c:ext>
          </c:extLst>
        </c:ser>
        <c:ser>
          <c:idx val="7"/>
          <c:order val="7"/>
          <c:tx>
            <c:strRef>
              <c:f>データシート!$A$34</c:f>
              <c:strCache>
                <c:ptCount val="1"/>
                <c:pt idx="0">
                  <c:v>大村市水道事業会計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5.87</c:v>
                </c:pt>
                <c:pt idx="2">
                  <c:v>#N/A</c:v>
                </c:pt>
                <c:pt idx="3">
                  <c:v>6.28</c:v>
                </c:pt>
                <c:pt idx="4">
                  <c:v>#N/A</c:v>
                </c:pt>
                <c:pt idx="5">
                  <c:v>6.92</c:v>
                </c:pt>
                <c:pt idx="6">
                  <c:v>#N/A</c:v>
                </c:pt>
                <c:pt idx="7">
                  <c:v>7.44</c:v>
                </c:pt>
                <c:pt idx="8">
                  <c:v>#N/A</c:v>
                </c:pt>
                <c:pt idx="9">
                  <c:v>7.23</c:v>
                </c:pt>
              </c:numCache>
            </c:numRef>
          </c:val>
          <c:extLst>
            <c:ext xmlns:c16="http://schemas.microsoft.com/office/drawing/2014/chart" uri="{C3380CC4-5D6E-409C-BE32-E72D297353CC}">
              <c16:uniqueId val="{00000007-034F-4AAF-B41C-8EFB4E6EC41A}"/>
            </c:ext>
          </c:extLst>
        </c:ser>
        <c:ser>
          <c:idx val="8"/>
          <c:order val="8"/>
          <c:tx>
            <c:strRef>
              <c:f>データシート!$A$35</c:f>
              <c:strCache>
                <c:ptCount val="1"/>
                <c:pt idx="0">
                  <c:v>大村市下水道事業会計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8.51</c:v>
                </c:pt>
                <c:pt idx="2">
                  <c:v>#N/A</c:v>
                </c:pt>
                <c:pt idx="3">
                  <c:v>7.98</c:v>
                </c:pt>
                <c:pt idx="4">
                  <c:v>#N/A</c:v>
                </c:pt>
                <c:pt idx="5">
                  <c:v>7.86</c:v>
                </c:pt>
                <c:pt idx="6">
                  <c:v>#N/A</c:v>
                </c:pt>
                <c:pt idx="7">
                  <c:v>8.9499999999999993</c:v>
                </c:pt>
                <c:pt idx="8">
                  <c:v>#N/A</c:v>
                </c:pt>
                <c:pt idx="9">
                  <c:v>9.7799999999999994</c:v>
                </c:pt>
              </c:numCache>
            </c:numRef>
          </c:val>
          <c:extLst>
            <c:ext xmlns:c16="http://schemas.microsoft.com/office/drawing/2014/chart" uri="{C3380CC4-5D6E-409C-BE32-E72D297353CC}">
              <c16:uniqueId val="{00000008-034F-4AAF-B41C-8EFB4E6EC41A}"/>
            </c:ext>
          </c:extLst>
        </c:ser>
        <c:ser>
          <c:idx val="9"/>
          <c:order val="9"/>
          <c:tx>
            <c:strRef>
              <c:f>データシート!$A$36</c:f>
              <c:strCache>
                <c:ptCount val="1"/>
                <c:pt idx="0">
                  <c:v>大村市モーターボート競走事業会計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73.349999999999994</c:v>
                </c:pt>
                <c:pt idx="2">
                  <c:v>#N/A</c:v>
                </c:pt>
                <c:pt idx="3">
                  <c:v>110.54</c:v>
                </c:pt>
                <c:pt idx="4">
                  <c:v>#N/A</c:v>
                </c:pt>
                <c:pt idx="5">
                  <c:v>164.61</c:v>
                </c:pt>
                <c:pt idx="6">
                  <c:v>#N/A</c:v>
                </c:pt>
                <c:pt idx="7">
                  <c:v>136.07</c:v>
                </c:pt>
                <c:pt idx="8">
                  <c:v>#N/A</c:v>
                </c:pt>
                <c:pt idx="9">
                  <c:v>127.33</c:v>
                </c:pt>
              </c:numCache>
            </c:numRef>
          </c:val>
          <c:extLst>
            <c:ext xmlns:c16="http://schemas.microsoft.com/office/drawing/2014/chart" uri="{C3380CC4-5D6E-409C-BE32-E72D297353CC}">
              <c16:uniqueId val="{00000009-034F-4AAF-B41C-8EFB4E6EC41A}"/>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3143</c:v>
                </c:pt>
                <c:pt idx="5">
                  <c:v>3428</c:v>
                </c:pt>
                <c:pt idx="8">
                  <c:v>3438</c:v>
                </c:pt>
                <c:pt idx="11">
                  <c:v>3446</c:v>
                </c:pt>
                <c:pt idx="14">
                  <c:v>3691</c:v>
                </c:pt>
              </c:numCache>
            </c:numRef>
          </c:val>
          <c:extLst>
            <c:ext xmlns:c16="http://schemas.microsoft.com/office/drawing/2014/chart" uri="{C3380CC4-5D6E-409C-BE32-E72D297353CC}">
              <c16:uniqueId val="{00000000-738C-4A67-A254-6821A8B64E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1</c:v>
                </c:pt>
                <c:pt idx="12">
                  <c:v>2</c:v>
                </c:pt>
              </c:numCache>
            </c:numRef>
          </c:val>
          <c:extLst>
            <c:ext xmlns:c16="http://schemas.microsoft.com/office/drawing/2014/chart" uri="{C3380CC4-5D6E-409C-BE32-E72D297353CC}">
              <c16:uniqueId val="{00000001-738C-4A67-A254-6821A8B64E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c:v>
                </c:pt>
                <c:pt idx="3">
                  <c:v>17</c:v>
                </c:pt>
                <c:pt idx="6">
                  <c:v>17</c:v>
                </c:pt>
                <c:pt idx="9">
                  <c:v>17</c:v>
                </c:pt>
                <c:pt idx="12">
                  <c:v>0</c:v>
                </c:pt>
              </c:numCache>
            </c:numRef>
          </c:val>
          <c:extLst>
            <c:ext xmlns:c16="http://schemas.microsoft.com/office/drawing/2014/chart" uri="{C3380CC4-5D6E-409C-BE32-E72D297353CC}">
              <c16:uniqueId val="{00000002-738C-4A67-A254-6821A8B64E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160</c:v>
                </c:pt>
                <c:pt idx="3">
                  <c:v>161</c:v>
                </c:pt>
                <c:pt idx="6">
                  <c:v>157</c:v>
                </c:pt>
                <c:pt idx="9">
                  <c:v>157</c:v>
                </c:pt>
                <c:pt idx="12">
                  <c:v>150</c:v>
                </c:pt>
              </c:numCache>
            </c:numRef>
          </c:val>
          <c:extLst>
            <c:ext xmlns:c16="http://schemas.microsoft.com/office/drawing/2014/chart" uri="{C3380CC4-5D6E-409C-BE32-E72D297353CC}">
              <c16:uniqueId val="{00000003-738C-4A67-A254-6821A8B64E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1689</c:v>
                </c:pt>
                <c:pt idx="3">
                  <c:v>1658</c:v>
                </c:pt>
                <c:pt idx="6">
                  <c:v>1755</c:v>
                </c:pt>
                <c:pt idx="9">
                  <c:v>1865</c:v>
                </c:pt>
                <c:pt idx="12">
                  <c:v>1808</c:v>
                </c:pt>
              </c:numCache>
            </c:numRef>
          </c:val>
          <c:extLst>
            <c:ext xmlns:c16="http://schemas.microsoft.com/office/drawing/2014/chart" uri="{C3380CC4-5D6E-409C-BE32-E72D297353CC}">
              <c16:uniqueId val="{00000004-738C-4A67-A254-6821A8B64E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8C-4A67-A254-6821A8B64E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8C-4A67-A254-6821A8B64E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2979</c:v>
                </c:pt>
                <c:pt idx="3">
                  <c:v>3079</c:v>
                </c:pt>
                <c:pt idx="6">
                  <c:v>3191</c:v>
                </c:pt>
                <c:pt idx="9">
                  <c:v>3230</c:v>
                </c:pt>
                <c:pt idx="12">
                  <c:v>3354</c:v>
                </c:pt>
              </c:numCache>
            </c:numRef>
          </c:val>
          <c:extLst>
            <c:ext xmlns:c16="http://schemas.microsoft.com/office/drawing/2014/chart" uri="{C3380CC4-5D6E-409C-BE32-E72D297353CC}">
              <c16:uniqueId val="{00000007-738C-4A67-A254-6821A8B64ED5}"/>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1703</c:v>
                </c:pt>
                <c:pt idx="2">
                  <c:v>#N/A</c:v>
                </c:pt>
                <c:pt idx="3">
                  <c:v>#N/A</c:v>
                </c:pt>
                <c:pt idx="4">
                  <c:v>1487</c:v>
                </c:pt>
                <c:pt idx="5">
                  <c:v>#N/A</c:v>
                </c:pt>
                <c:pt idx="6">
                  <c:v>#N/A</c:v>
                </c:pt>
                <c:pt idx="7">
                  <c:v>1682</c:v>
                </c:pt>
                <c:pt idx="8">
                  <c:v>#N/A</c:v>
                </c:pt>
                <c:pt idx="9">
                  <c:v>#N/A</c:v>
                </c:pt>
                <c:pt idx="10">
                  <c:v>1824</c:v>
                </c:pt>
                <c:pt idx="11">
                  <c:v>#N/A</c:v>
                </c:pt>
                <c:pt idx="12">
                  <c:v>#N/A</c:v>
                </c:pt>
                <c:pt idx="13">
                  <c:v>1623</c:v>
                </c:pt>
                <c:pt idx="14">
                  <c:v>#N/A</c:v>
                </c:pt>
              </c:numCache>
            </c:numRef>
          </c:val>
          <c:smooth val="0"/>
          <c:extLst>
            <c:ext xmlns:c16="http://schemas.microsoft.com/office/drawing/2014/chart" uri="{C3380CC4-5D6E-409C-BE32-E72D297353CC}">
              <c16:uniqueId val="{00000008-738C-4A67-A254-6821A8B64ED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33072</c:v>
                </c:pt>
                <c:pt idx="5">
                  <c:v>32702</c:v>
                </c:pt>
                <c:pt idx="8">
                  <c:v>32068</c:v>
                </c:pt>
                <c:pt idx="11">
                  <c:v>30915</c:v>
                </c:pt>
                <c:pt idx="14">
                  <c:v>29881</c:v>
                </c:pt>
              </c:numCache>
            </c:numRef>
          </c:val>
          <c:extLst>
            <c:ext xmlns:c16="http://schemas.microsoft.com/office/drawing/2014/chart" uri="{C3380CC4-5D6E-409C-BE32-E72D297353CC}">
              <c16:uniqueId val="{00000000-9848-4A05-999C-1B2BB7AEF0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9728</c:v>
                </c:pt>
                <c:pt idx="5">
                  <c:v>11127</c:v>
                </c:pt>
                <c:pt idx="8">
                  <c:v>12355</c:v>
                </c:pt>
                <c:pt idx="11">
                  <c:v>11261</c:v>
                </c:pt>
                <c:pt idx="14">
                  <c:v>10459</c:v>
                </c:pt>
              </c:numCache>
            </c:numRef>
          </c:val>
          <c:extLst>
            <c:ext xmlns:c16="http://schemas.microsoft.com/office/drawing/2014/chart" uri="{C3380CC4-5D6E-409C-BE32-E72D297353CC}">
              <c16:uniqueId val="{00000001-9848-4A05-999C-1B2BB7AEF0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13265</c:v>
                </c:pt>
                <c:pt idx="5">
                  <c:v>14541</c:v>
                </c:pt>
                <c:pt idx="8">
                  <c:v>19193</c:v>
                </c:pt>
                <c:pt idx="11">
                  <c:v>29796</c:v>
                </c:pt>
                <c:pt idx="14">
                  <c:v>41376</c:v>
                </c:pt>
              </c:numCache>
            </c:numRef>
          </c:val>
          <c:extLst>
            <c:ext xmlns:c16="http://schemas.microsoft.com/office/drawing/2014/chart" uri="{C3380CC4-5D6E-409C-BE32-E72D297353CC}">
              <c16:uniqueId val="{00000002-9848-4A05-999C-1B2BB7AEF0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48-4A05-999C-1B2BB7AEF0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48-4A05-999C-1B2BB7AEF0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371</c:v>
                </c:pt>
                <c:pt idx="3">
                  <c:v>377</c:v>
                </c:pt>
                <c:pt idx="6">
                  <c:v>379</c:v>
                </c:pt>
                <c:pt idx="9">
                  <c:v>409</c:v>
                </c:pt>
                <c:pt idx="12">
                  <c:v>522</c:v>
                </c:pt>
              </c:numCache>
            </c:numRef>
          </c:val>
          <c:extLst>
            <c:ext xmlns:c16="http://schemas.microsoft.com/office/drawing/2014/chart" uri="{C3380CC4-5D6E-409C-BE32-E72D297353CC}">
              <c16:uniqueId val="{00000005-9848-4A05-999C-1B2BB7AEF0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2908</c:v>
                </c:pt>
                <c:pt idx="3">
                  <c:v>2692</c:v>
                </c:pt>
                <c:pt idx="6">
                  <c:v>2277</c:v>
                </c:pt>
                <c:pt idx="9">
                  <c:v>2301</c:v>
                </c:pt>
                <c:pt idx="12">
                  <c:v>2381</c:v>
                </c:pt>
              </c:numCache>
            </c:numRef>
          </c:val>
          <c:extLst>
            <c:ext xmlns:c16="http://schemas.microsoft.com/office/drawing/2014/chart" uri="{C3380CC4-5D6E-409C-BE32-E72D297353CC}">
              <c16:uniqueId val="{00000006-9848-4A05-999C-1B2BB7AEF0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813</c:v>
                </c:pt>
                <c:pt idx="3">
                  <c:v>684</c:v>
                </c:pt>
                <c:pt idx="6">
                  <c:v>568</c:v>
                </c:pt>
                <c:pt idx="9">
                  <c:v>430</c:v>
                </c:pt>
                <c:pt idx="12">
                  <c:v>486</c:v>
                </c:pt>
              </c:numCache>
            </c:numRef>
          </c:val>
          <c:extLst>
            <c:ext xmlns:c16="http://schemas.microsoft.com/office/drawing/2014/chart" uri="{C3380CC4-5D6E-409C-BE32-E72D297353CC}">
              <c16:uniqueId val="{00000007-9848-4A05-999C-1B2BB7AEF0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18866</c:v>
                </c:pt>
                <c:pt idx="3">
                  <c:v>18528</c:v>
                </c:pt>
                <c:pt idx="6">
                  <c:v>17127</c:v>
                </c:pt>
                <c:pt idx="9">
                  <c:v>15627</c:v>
                </c:pt>
                <c:pt idx="12">
                  <c:v>14518</c:v>
                </c:pt>
              </c:numCache>
            </c:numRef>
          </c:val>
          <c:extLst>
            <c:ext xmlns:c16="http://schemas.microsoft.com/office/drawing/2014/chart" uri="{C3380CC4-5D6E-409C-BE32-E72D297353CC}">
              <c16:uniqueId val="{00000008-9848-4A05-999C-1B2BB7AEF0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59</c:v>
                </c:pt>
                <c:pt idx="3">
                  <c:v>39</c:v>
                </c:pt>
                <c:pt idx="6">
                  <c:v>20</c:v>
                </c:pt>
                <c:pt idx="9">
                  <c:v>0</c:v>
                </c:pt>
                <c:pt idx="12">
                  <c:v>0</c:v>
                </c:pt>
              </c:numCache>
            </c:numRef>
          </c:val>
          <c:extLst>
            <c:ext xmlns:c16="http://schemas.microsoft.com/office/drawing/2014/chart" uri="{C3380CC4-5D6E-409C-BE32-E72D297353CC}">
              <c16:uniqueId val="{00000009-9848-4A05-999C-1B2BB7AEF0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42068</c:v>
                </c:pt>
                <c:pt idx="3">
                  <c:v>42471</c:v>
                </c:pt>
                <c:pt idx="6">
                  <c:v>42403</c:v>
                </c:pt>
                <c:pt idx="9">
                  <c:v>40346</c:v>
                </c:pt>
                <c:pt idx="12">
                  <c:v>39487</c:v>
                </c:pt>
              </c:numCache>
            </c:numRef>
          </c:val>
          <c:extLst>
            <c:ext xmlns:c16="http://schemas.microsoft.com/office/drawing/2014/chart" uri="{C3380CC4-5D6E-409C-BE32-E72D297353CC}">
              <c16:uniqueId val="{0000000A-9848-4A05-999C-1B2BB7AEF0C5}"/>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9021</c:v>
                </c:pt>
                <c:pt idx="2">
                  <c:v>#N/A</c:v>
                </c:pt>
                <c:pt idx="3">
                  <c:v>#N/A</c:v>
                </c:pt>
                <c:pt idx="4">
                  <c:v>6421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48-4A05-999C-1B2BB7AEF0C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2562</c:v>
                </c:pt>
                <c:pt idx="1">
                  <c:v>3138</c:v>
                </c:pt>
                <c:pt idx="2">
                  <c:v>4178</c:v>
                </c:pt>
              </c:numCache>
            </c:numRef>
          </c:val>
          <c:extLst>
            <c:ext xmlns:c16="http://schemas.microsoft.com/office/drawing/2014/chart" uri="{C3380CC4-5D6E-409C-BE32-E72D297353CC}">
              <c16:uniqueId val="{00000000-ED70-4987-9560-44D86B93F0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762</c:v>
                </c:pt>
                <c:pt idx="1">
                  <c:v>1062</c:v>
                </c:pt>
                <c:pt idx="2">
                  <c:v>1034</c:v>
                </c:pt>
              </c:numCache>
            </c:numRef>
          </c:val>
          <c:extLst>
            <c:ext xmlns:c16="http://schemas.microsoft.com/office/drawing/2014/chart" uri="{C3380CC4-5D6E-409C-BE32-E72D297353CC}">
              <c16:uniqueId val="{00000001-ED70-4987-9560-44D86B93F0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14278</c:v>
                </c:pt>
                <c:pt idx="1">
                  <c:v>23840</c:v>
                </c:pt>
                <c:pt idx="2">
                  <c:v>34225</c:v>
                </c:pt>
              </c:numCache>
            </c:numRef>
          </c:val>
          <c:extLst>
            <c:ext xmlns:c16="http://schemas.microsoft.com/office/drawing/2014/chart" uri="{C3380CC4-5D6E-409C-BE32-E72D297353CC}">
              <c16:uniqueId val="{00000002-ED70-4987-9560-44D86B93F04B}"/>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FFC-4A30-9EAF-651325569BE8}"/>
              </c:ext>
            </c:extLst>
          </c:dPt>
          <c:dPt>
            <c:idx val="1"/>
            <c:bubble3D val="0"/>
            <c:extLst>
              <c:ext xmlns:c16="http://schemas.microsoft.com/office/drawing/2014/chart" uri="{C3380CC4-5D6E-409C-BE32-E72D297353CC}">
                <c16:uniqueId val="{00000001-3FFC-4A30-9EAF-651325569BE8}"/>
              </c:ext>
            </c:extLst>
          </c:dPt>
          <c:dPt>
            <c:idx val="2"/>
            <c:bubble3D val="0"/>
            <c:extLst>
              <c:ext xmlns:c16="http://schemas.microsoft.com/office/drawing/2014/chart" uri="{C3380CC4-5D6E-409C-BE32-E72D297353CC}">
                <c16:uniqueId val="{00000002-3FFC-4A30-9EAF-651325569BE8}"/>
              </c:ext>
            </c:extLst>
          </c:dPt>
          <c:dPt>
            <c:idx val="3"/>
            <c:bubble3D val="0"/>
            <c:extLst>
              <c:ext xmlns:c16="http://schemas.microsoft.com/office/drawing/2014/chart" uri="{C3380CC4-5D6E-409C-BE32-E72D297353CC}">
                <c16:uniqueId val="{00000003-3FFC-4A30-9EAF-651325569BE8}"/>
              </c:ext>
            </c:extLst>
          </c:dPt>
          <c:dPt>
            <c:idx val="4"/>
            <c:bubble3D val="0"/>
            <c:extLst>
              <c:ext xmlns:c16="http://schemas.microsoft.com/office/drawing/2014/chart" uri="{C3380CC4-5D6E-409C-BE32-E72D297353CC}">
                <c16:uniqueId val="{00000004-3FFC-4A30-9EAF-651325569BE8}"/>
              </c:ext>
            </c:extLst>
          </c:dPt>
          <c:dPt>
            <c:idx val="8"/>
            <c:bubble3D val="0"/>
            <c:extLst>
              <c:ext xmlns:c16="http://schemas.microsoft.com/office/drawing/2014/chart" uri="{C3380CC4-5D6E-409C-BE32-E72D297353CC}">
                <c16:uniqueId val="{00000005-3FFC-4A30-9EAF-651325569BE8}"/>
              </c:ext>
            </c:extLst>
          </c:dPt>
          <c:dPt>
            <c:idx val="16"/>
            <c:bubble3D val="0"/>
            <c:extLst>
              <c:ext xmlns:c16="http://schemas.microsoft.com/office/drawing/2014/chart" uri="{C3380CC4-5D6E-409C-BE32-E72D297353CC}">
                <c16:uniqueId val="{00000006-3FFC-4A30-9EAF-651325569BE8}"/>
              </c:ext>
            </c:extLst>
          </c:dPt>
          <c:dPt>
            <c:idx val="24"/>
            <c:bubble3D val="0"/>
            <c:extLst>
              <c:ext xmlns:c16="http://schemas.microsoft.com/office/drawing/2014/chart" uri="{C3380CC4-5D6E-409C-BE32-E72D297353CC}">
                <c16:uniqueId val="{00000007-3FFC-4A30-9EAF-651325569BE8}"/>
              </c:ext>
            </c:extLst>
          </c:dPt>
          <c:dPt>
            <c:idx val="32"/>
            <c:bubble3D val="0"/>
            <c:extLst>
              <c:ext xmlns:c16="http://schemas.microsoft.com/office/drawing/2014/chart" uri="{C3380CC4-5D6E-409C-BE32-E72D297353CC}">
                <c16:uniqueId val="{00000008-3FFC-4A30-9EAF-651325569BE8}"/>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3FFC-4A30-9EAF-651325569BE8}"/>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3FFC-4A30-9EAF-651325569BE8}"/>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3FFC-4A30-9EAF-651325569BE8}"/>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3FFC-4A30-9EAF-651325569BE8}"/>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3FFC-4A30-9EAF-651325569BE8}"/>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FFC-4A30-9EAF-651325569BE8}"/>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3FFC-4A30-9EAF-651325569BE8}"/>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3FFC-4A30-9EAF-651325569BE8}"/>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3FFC-4A30-9EAF-651325569BE8}"/>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8">
                  <c:v>59.4</c:v>
                </c:pt>
                <c:pt idx="16">
                  <c:v>57.8</c:v>
                </c:pt>
                <c:pt idx="24">
                  <c:v>57.2</c:v>
                </c:pt>
                <c:pt idx="32">
                  <c:v>57.9</c:v>
                </c:pt>
              </c:numCache>
            </c:numRef>
          </c:xVal>
          <c:yVal>
            <c:numRef>
              <c:f>公会計指標分析・財政指標組合せ分析表!$BP$51:$DC$51</c:f>
              <c:numCache>
                <c:formatCode>#,##0.0;"▲ "#,##0.0</c:formatCode>
                <c:ptCount val="40"/>
                <c:pt idx="0">
                  <c:v>52.3</c:v>
                </c:pt>
                <c:pt idx="8">
                  <c:v>36</c:v>
                </c:pt>
              </c:numCache>
            </c:numRef>
          </c:yVal>
          <c:smooth val="0"/>
          <c:extLst>
            <c:ext xmlns:c16="http://schemas.microsoft.com/office/drawing/2014/chart" uri="{C3380CC4-5D6E-409C-BE32-E72D297353CC}">
              <c16:uniqueId val="{00000009-3FFC-4A30-9EAF-651325569B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3FFC-4A30-9EAF-651325569BE8}"/>
              </c:ext>
            </c:extLst>
          </c:dPt>
          <c:dPt>
            <c:idx val="1"/>
            <c:bubble3D val="0"/>
            <c:extLst>
              <c:ext xmlns:c16="http://schemas.microsoft.com/office/drawing/2014/chart" uri="{C3380CC4-5D6E-409C-BE32-E72D297353CC}">
                <c16:uniqueId val="{0000000B-3FFC-4A30-9EAF-651325569BE8}"/>
              </c:ext>
            </c:extLst>
          </c:dPt>
          <c:dPt>
            <c:idx val="2"/>
            <c:bubble3D val="0"/>
            <c:extLst>
              <c:ext xmlns:c16="http://schemas.microsoft.com/office/drawing/2014/chart" uri="{C3380CC4-5D6E-409C-BE32-E72D297353CC}">
                <c16:uniqueId val="{0000000C-3FFC-4A30-9EAF-651325569BE8}"/>
              </c:ext>
            </c:extLst>
          </c:dPt>
          <c:dPt>
            <c:idx val="3"/>
            <c:bubble3D val="0"/>
            <c:extLst>
              <c:ext xmlns:c16="http://schemas.microsoft.com/office/drawing/2014/chart" uri="{C3380CC4-5D6E-409C-BE32-E72D297353CC}">
                <c16:uniqueId val="{0000000D-3FFC-4A30-9EAF-651325569BE8}"/>
              </c:ext>
            </c:extLst>
          </c:dPt>
          <c:dPt>
            <c:idx val="4"/>
            <c:bubble3D val="0"/>
            <c:extLst>
              <c:ext xmlns:c16="http://schemas.microsoft.com/office/drawing/2014/chart" uri="{C3380CC4-5D6E-409C-BE32-E72D297353CC}">
                <c16:uniqueId val="{0000000E-3FFC-4A30-9EAF-651325569BE8}"/>
              </c:ext>
            </c:extLst>
          </c:dPt>
          <c:dPt>
            <c:idx val="8"/>
            <c:bubble3D val="0"/>
            <c:extLst>
              <c:ext xmlns:c16="http://schemas.microsoft.com/office/drawing/2014/chart" uri="{C3380CC4-5D6E-409C-BE32-E72D297353CC}">
                <c16:uniqueId val="{0000000F-3FFC-4A30-9EAF-651325569BE8}"/>
              </c:ext>
            </c:extLst>
          </c:dPt>
          <c:dPt>
            <c:idx val="16"/>
            <c:bubble3D val="0"/>
            <c:extLst>
              <c:ext xmlns:c16="http://schemas.microsoft.com/office/drawing/2014/chart" uri="{C3380CC4-5D6E-409C-BE32-E72D297353CC}">
                <c16:uniqueId val="{00000010-3FFC-4A30-9EAF-651325569BE8}"/>
              </c:ext>
            </c:extLst>
          </c:dPt>
          <c:dPt>
            <c:idx val="24"/>
            <c:bubble3D val="0"/>
            <c:extLst>
              <c:ext xmlns:c16="http://schemas.microsoft.com/office/drawing/2014/chart" uri="{C3380CC4-5D6E-409C-BE32-E72D297353CC}">
                <c16:uniqueId val="{00000011-3FFC-4A30-9EAF-651325569BE8}"/>
              </c:ext>
            </c:extLst>
          </c:dPt>
          <c:dPt>
            <c:idx val="32"/>
            <c:bubble3D val="0"/>
            <c:extLst>
              <c:ext xmlns:c16="http://schemas.microsoft.com/office/drawing/2014/chart" uri="{C3380CC4-5D6E-409C-BE32-E72D297353CC}">
                <c16:uniqueId val="{00000012-3FFC-4A30-9EAF-651325569BE8}"/>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3FFC-4A30-9EAF-651325569BE8}"/>
                </c:ext>
              </c:extLst>
            </c:dLbl>
            <c:dLbl>
              <c:idx val="1"/>
              <c:delete val="1"/>
              <c:extLst>
                <c:ext xmlns:c15="http://schemas.microsoft.com/office/drawing/2012/chart" uri="{CE6537A1-D6FC-4f65-9D91-7224C49458BB}"/>
                <c:ext xmlns:c16="http://schemas.microsoft.com/office/drawing/2014/chart" uri="{C3380CC4-5D6E-409C-BE32-E72D297353CC}">
                  <c16:uniqueId val="{0000000B-3FFC-4A30-9EAF-651325569BE8}"/>
                </c:ext>
              </c:extLst>
            </c:dLbl>
            <c:dLbl>
              <c:idx val="2"/>
              <c:delete val="1"/>
              <c:extLst>
                <c:ext xmlns:c15="http://schemas.microsoft.com/office/drawing/2012/chart" uri="{CE6537A1-D6FC-4f65-9D91-7224C49458BB}"/>
                <c:ext xmlns:c16="http://schemas.microsoft.com/office/drawing/2014/chart" uri="{C3380CC4-5D6E-409C-BE32-E72D297353CC}">
                  <c16:uniqueId val="{0000000C-3FFC-4A30-9EAF-651325569BE8}"/>
                </c:ext>
              </c:extLst>
            </c:dLbl>
            <c:dLbl>
              <c:idx val="3"/>
              <c:delete val="1"/>
              <c:extLst>
                <c:ext xmlns:c15="http://schemas.microsoft.com/office/drawing/2012/chart" uri="{CE6537A1-D6FC-4f65-9D91-7224C49458BB}"/>
                <c:ext xmlns:c16="http://schemas.microsoft.com/office/drawing/2014/chart" uri="{C3380CC4-5D6E-409C-BE32-E72D297353CC}">
                  <c16:uniqueId val="{0000000D-3FFC-4A30-9EAF-651325569BE8}"/>
                </c:ext>
              </c:extLst>
            </c:dLbl>
            <c:dLbl>
              <c:idx val="4"/>
              <c:delete val="1"/>
              <c:extLst>
                <c:ext xmlns:c15="http://schemas.microsoft.com/office/drawing/2012/chart" uri="{CE6537A1-D6FC-4f65-9D91-7224C49458BB}"/>
                <c:ext xmlns:c16="http://schemas.microsoft.com/office/drawing/2014/chart" uri="{C3380CC4-5D6E-409C-BE32-E72D297353CC}">
                  <c16:uniqueId val="{0000000E-3FFC-4A30-9EAF-651325569BE8}"/>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3FFC-4A30-9EAF-651325569BE8}"/>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3FFC-4A30-9EAF-651325569BE8}"/>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3FFC-4A30-9EAF-651325569BE8}"/>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3FFC-4A30-9EAF-651325569BE8}"/>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3FFC-4A30-9EAF-651325569BE8}"/>
            </c:ext>
          </c:extLst>
        </c:ser>
        <c:dLbls>
          <c:showLegendKey val="0"/>
          <c:showVal val="1"/>
          <c:showCatName val="0"/>
          <c:showSerName val="0"/>
          <c:showPercent val="0"/>
          <c:showBubbleSize val="0"/>
        </c:dLbls>
        <c:axId val="3"/>
        <c:axId val="2"/>
      </c:scatterChart>
      <c:valAx>
        <c:axId val="3"/>
        <c:scaling>
          <c:orientation val="maxMin"/>
          <c:max val="65"/>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81D-461C-BBD3-E1931840EE15}"/>
              </c:ext>
            </c:extLst>
          </c:dPt>
          <c:dPt>
            <c:idx val="1"/>
            <c:bubble3D val="0"/>
            <c:extLst>
              <c:ext xmlns:c16="http://schemas.microsoft.com/office/drawing/2014/chart" uri="{C3380CC4-5D6E-409C-BE32-E72D297353CC}">
                <c16:uniqueId val="{00000001-081D-461C-BBD3-E1931840EE15}"/>
              </c:ext>
            </c:extLst>
          </c:dPt>
          <c:dPt>
            <c:idx val="2"/>
            <c:bubble3D val="0"/>
            <c:extLst>
              <c:ext xmlns:c16="http://schemas.microsoft.com/office/drawing/2014/chart" uri="{C3380CC4-5D6E-409C-BE32-E72D297353CC}">
                <c16:uniqueId val="{00000002-081D-461C-BBD3-E1931840EE15}"/>
              </c:ext>
            </c:extLst>
          </c:dPt>
          <c:dPt>
            <c:idx val="3"/>
            <c:bubble3D val="0"/>
            <c:extLst>
              <c:ext xmlns:c16="http://schemas.microsoft.com/office/drawing/2014/chart" uri="{C3380CC4-5D6E-409C-BE32-E72D297353CC}">
                <c16:uniqueId val="{00000003-081D-461C-BBD3-E1931840EE15}"/>
              </c:ext>
            </c:extLst>
          </c:dPt>
          <c:dPt>
            <c:idx val="4"/>
            <c:bubble3D val="0"/>
            <c:extLst>
              <c:ext xmlns:c16="http://schemas.microsoft.com/office/drawing/2014/chart" uri="{C3380CC4-5D6E-409C-BE32-E72D297353CC}">
                <c16:uniqueId val="{00000004-081D-461C-BBD3-E1931840EE15}"/>
              </c:ext>
            </c:extLst>
          </c:dPt>
          <c:dPt>
            <c:idx val="8"/>
            <c:bubble3D val="0"/>
            <c:extLst>
              <c:ext xmlns:c16="http://schemas.microsoft.com/office/drawing/2014/chart" uri="{C3380CC4-5D6E-409C-BE32-E72D297353CC}">
                <c16:uniqueId val="{00000005-081D-461C-BBD3-E1931840EE15}"/>
              </c:ext>
            </c:extLst>
          </c:dPt>
          <c:dPt>
            <c:idx val="16"/>
            <c:bubble3D val="0"/>
            <c:extLst>
              <c:ext xmlns:c16="http://schemas.microsoft.com/office/drawing/2014/chart" uri="{C3380CC4-5D6E-409C-BE32-E72D297353CC}">
                <c16:uniqueId val="{00000006-081D-461C-BBD3-E1931840EE15}"/>
              </c:ext>
            </c:extLst>
          </c:dPt>
          <c:dPt>
            <c:idx val="24"/>
            <c:bubble3D val="0"/>
            <c:extLst>
              <c:ext xmlns:c16="http://schemas.microsoft.com/office/drawing/2014/chart" uri="{C3380CC4-5D6E-409C-BE32-E72D297353CC}">
                <c16:uniqueId val="{00000007-081D-461C-BBD3-E1931840EE15}"/>
              </c:ext>
            </c:extLst>
          </c:dPt>
          <c:dPt>
            <c:idx val="32"/>
            <c:bubble3D val="0"/>
            <c:extLst>
              <c:ext xmlns:c16="http://schemas.microsoft.com/office/drawing/2014/chart" uri="{C3380CC4-5D6E-409C-BE32-E72D297353CC}">
                <c16:uniqueId val="{00000008-081D-461C-BBD3-E1931840EE15}"/>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081D-461C-BBD3-E1931840EE15}"/>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81D-461C-BBD3-E1931840EE15}"/>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81D-461C-BBD3-E1931840EE15}"/>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81D-461C-BBD3-E1931840EE15}"/>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81D-461C-BBD3-E1931840EE15}"/>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81D-461C-BBD3-E1931840EE15}"/>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081D-461C-BBD3-E1931840EE15}"/>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81D-461C-BBD3-E1931840EE15}"/>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081D-461C-BBD3-E1931840EE15}"/>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9.1999999999999993</c:v>
                </c:pt>
                <c:pt idx="16">
                  <c:v>9</c:v>
                </c:pt>
                <c:pt idx="24">
                  <c:v>8.9</c:v>
                </c:pt>
                <c:pt idx="32">
                  <c:v>8.9</c:v>
                </c:pt>
              </c:numCache>
            </c:numRef>
          </c:xVal>
          <c:yVal>
            <c:numRef>
              <c:f>公会計指標分析・財政指標組合せ分析表!$BP$73:$DC$73</c:f>
              <c:numCache>
                <c:formatCode>#,##0.0;"▲ "#,##0.0</c:formatCode>
                <c:ptCount val="40"/>
                <c:pt idx="0">
                  <c:v>52.3</c:v>
                </c:pt>
                <c:pt idx="8">
                  <c:v>36</c:v>
                </c:pt>
              </c:numCache>
            </c:numRef>
          </c:yVal>
          <c:smooth val="0"/>
          <c:extLst>
            <c:ext xmlns:c16="http://schemas.microsoft.com/office/drawing/2014/chart" uri="{C3380CC4-5D6E-409C-BE32-E72D297353CC}">
              <c16:uniqueId val="{00000009-081D-461C-BBD3-E1931840EE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081D-461C-BBD3-E1931840EE15}"/>
              </c:ext>
            </c:extLst>
          </c:dPt>
          <c:dPt>
            <c:idx val="1"/>
            <c:bubble3D val="0"/>
            <c:extLst>
              <c:ext xmlns:c16="http://schemas.microsoft.com/office/drawing/2014/chart" uri="{C3380CC4-5D6E-409C-BE32-E72D297353CC}">
                <c16:uniqueId val="{0000000B-081D-461C-BBD3-E1931840EE15}"/>
              </c:ext>
            </c:extLst>
          </c:dPt>
          <c:dPt>
            <c:idx val="2"/>
            <c:bubble3D val="0"/>
            <c:extLst>
              <c:ext xmlns:c16="http://schemas.microsoft.com/office/drawing/2014/chart" uri="{C3380CC4-5D6E-409C-BE32-E72D297353CC}">
                <c16:uniqueId val="{0000000C-081D-461C-BBD3-E1931840EE15}"/>
              </c:ext>
            </c:extLst>
          </c:dPt>
          <c:dPt>
            <c:idx val="3"/>
            <c:bubble3D val="0"/>
            <c:extLst>
              <c:ext xmlns:c16="http://schemas.microsoft.com/office/drawing/2014/chart" uri="{C3380CC4-5D6E-409C-BE32-E72D297353CC}">
                <c16:uniqueId val="{0000000D-081D-461C-BBD3-E1931840EE15}"/>
              </c:ext>
            </c:extLst>
          </c:dPt>
          <c:dPt>
            <c:idx val="4"/>
            <c:bubble3D val="0"/>
            <c:extLst>
              <c:ext xmlns:c16="http://schemas.microsoft.com/office/drawing/2014/chart" uri="{C3380CC4-5D6E-409C-BE32-E72D297353CC}">
                <c16:uniqueId val="{0000000E-081D-461C-BBD3-E1931840EE15}"/>
              </c:ext>
            </c:extLst>
          </c:dPt>
          <c:dPt>
            <c:idx val="8"/>
            <c:bubble3D val="0"/>
            <c:extLst>
              <c:ext xmlns:c16="http://schemas.microsoft.com/office/drawing/2014/chart" uri="{C3380CC4-5D6E-409C-BE32-E72D297353CC}">
                <c16:uniqueId val="{0000000F-081D-461C-BBD3-E1931840EE15}"/>
              </c:ext>
            </c:extLst>
          </c:dPt>
          <c:dPt>
            <c:idx val="16"/>
            <c:bubble3D val="0"/>
            <c:extLst>
              <c:ext xmlns:c16="http://schemas.microsoft.com/office/drawing/2014/chart" uri="{C3380CC4-5D6E-409C-BE32-E72D297353CC}">
                <c16:uniqueId val="{00000010-081D-461C-BBD3-E1931840EE15}"/>
              </c:ext>
            </c:extLst>
          </c:dPt>
          <c:dPt>
            <c:idx val="24"/>
            <c:bubble3D val="0"/>
            <c:extLst>
              <c:ext xmlns:c16="http://schemas.microsoft.com/office/drawing/2014/chart" uri="{C3380CC4-5D6E-409C-BE32-E72D297353CC}">
                <c16:uniqueId val="{00000011-081D-461C-BBD3-E1931840EE15}"/>
              </c:ext>
            </c:extLst>
          </c:dPt>
          <c:dPt>
            <c:idx val="32"/>
            <c:bubble3D val="0"/>
            <c:extLst>
              <c:ext xmlns:c16="http://schemas.microsoft.com/office/drawing/2014/chart" uri="{C3380CC4-5D6E-409C-BE32-E72D297353CC}">
                <c16:uniqueId val="{00000012-081D-461C-BBD3-E1931840EE15}"/>
              </c:ext>
            </c:extLst>
          </c:dPt>
          <c:dLbls>
            <c:dLbl>
              <c:idx val="0"/>
              <c:layout>
                <c:manualLayout>
                  <c:x val="0"/>
                  <c:y val="9.4598491547749266E-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081D-461C-BBD3-E1931840EE15}"/>
                </c:ext>
              </c:extLst>
            </c:dLbl>
            <c:dLbl>
              <c:idx val="1"/>
              <c:delete val="1"/>
              <c:extLst>
                <c:ext xmlns:c15="http://schemas.microsoft.com/office/drawing/2012/chart" uri="{CE6537A1-D6FC-4f65-9D91-7224C49458BB}"/>
                <c:ext xmlns:c16="http://schemas.microsoft.com/office/drawing/2014/chart" uri="{C3380CC4-5D6E-409C-BE32-E72D297353CC}">
                  <c16:uniqueId val="{0000000B-081D-461C-BBD3-E1931840EE15}"/>
                </c:ext>
              </c:extLst>
            </c:dLbl>
            <c:dLbl>
              <c:idx val="2"/>
              <c:delete val="1"/>
              <c:extLst>
                <c:ext xmlns:c15="http://schemas.microsoft.com/office/drawing/2012/chart" uri="{CE6537A1-D6FC-4f65-9D91-7224C49458BB}"/>
                <c:ext xmlns:c16="http://schemas.microsoft.com/office/drawing/2014/chart" uri="{C3380CC4-5D6E-409C-BE32-E72D297353CC}">
                  <c16:uniqueId val="{0000000C-081D-461C-BBD3-E1931840EE15}"/>
                </c:ext>
              </c:extLst>
            </c:dLbl>
            <c:dLbl>
              <c:idx val="3"/>
              <c:delete val="1"/>
              <c:extLst>
                <c:ext xmlns:c15="http://schemas.microsoft.com/office/drawing/2012/chart" uri="{CE6537A1-D6FC-4f65-9D91-7224C49458BB}"/>
                <c:ext xmlns:c16="http://schemas.microsoft.com/office/drawing/2014/chart" uri="{C3380CC4-5D6E-409C-BE32-E72D297353CC}">
                  <c16:uniqueId val="{0000000D-081D-461C-BBD3-E1931840EE15}"/>
                </c:ext>
              </c:extLst>
            </c:dLbl>
            <c:dLbl>
              <c:idx val="4"/>
              <c:delete val="1"/>
              <c:extLst>
                <c:ext xmlns:c15="http://schemas.microsoft.com/office/drawing/2012/chart" uri="{CE6537A1-D6FC-4f65-9D91-7224C49458BB}"/>
                <c:ext xmlns:c16="http://schemas.microsoft.com/office/drawing/2014/chart" uri="{C3380CC4-5D6E-409C-BE32-E72D297353CC}">
                  <c16:uniqueId val="{0000000E-081D-461C-BBD3-E1931840EE15}"/>
                </c:ext>
              </c:extLst>
            </c:dLbl>
            <c:dLbl>
              <c:idx val="8"/>
              <c:layout>
                <c:manualLayout>
                  <c:x val="0"/>
                  <c:y val="-9.4598491547748884E-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081D-461C-BBD3-E1931840EE15}"/>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081D-461C-BBD3-E1931840EE15}"/>
                </c:ext>
              </c:extLst>
            </c:dLbl>
            <c:dLbl>
              <c:idx val="24"/>
              <c:layout>
                <c:manualLayout>
                  <c:x val="0"/>
                  <c:y val="1.669472781485392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081D-461C-BBD3-E1931840EE15}"/>
                </c:ext>
              </c:extLst>
            </c:dLbl>
            <c:dLbl>
              <c:idx val="32"/>
              <c:layout>
                <c:manualLayout>
                  <c:x val="0"/>
                  <c:y val="-1.6694727814853962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081D-461C-BBD3-E1931840EE15}"/>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081D-461C-BBD3-E1931840EE15}"/>
            </c:ext>
          </c:extLst>
        </c:ser>
        <c:dLbls>
          <c:showLegendKey val="0"/>
          <c:showVal val="1"/>
          <c:showCatName val="0"/>
          <c:showSerName val="0"/>
          <c:showPercent val="0"/>
          <c:showBubbleSize val="0"/>
        </c:dLbls>
        <c:axId val="3"/>
        <c:axId val="2"/>
      </c:scatterChart>
      <c:valAx>
        <c:axId val="3"/>
        <c:scaling>
          <c:orientation val="maxMin"/>
          <c:max val="10"/>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市立病院整備事業（</a:t>
          </a:r>
          <a:r>
            <a:rPr kumimoji="1" lang="en-US" altLang="ja-JP" sz="1400">
              <a:latin typeface="ＭＳ ゴシック"/>
              <a:ea typeface="ＭＳ ゴシック"/>
            </a:rPr>
            <a:t>H27～29</a:t>
          </a:r>
          <a:r>
            <a:rPr kumimoji="1" lang="ja-JP" altLang="en-US" sz="1400">
              <a:latin typeface="ＭＳ ゴシック"/>
              <a:ea typeface="ＭＳ ゴシック"/>
            </a:rPr>
            <a:t>年債）の元利償還金の額</a:t>
          </a:r>
          <a:r>
            <a:rPr kumimoji="1" lang="ja-JP" altLang="en-US" sz="1400">
              <a:solidFill>
                <a:sysClr val="windowText" lastClr="000000"/>
              </a:solidFill>
              <a:latin typeface="ＭＳ ゴシック"/>
              <a:ea typeface="ＭＳ ゴシック"/>
            </a:rPr>
            <a:t>が増加したこと等により、元利償還金全体が増加した。</a:t>
          </a:r>
        </a:p>
        <a:p>
          <a:r>
            <a:rPr kumimoji="1" lang="ja-JP" altLang="en-US" sz="1400">
              <a:solidFill>
                <a:sysClr val="windowText" lastClr="000000"/>
              </a:solidFill>
              <a:latin typeface="ＭＳ ゴシック"/>
              <a:ea typeface="ＭＳ ゴシック"/>
            </a:rPr>
            <a:t>今後は、新幹線</a:t>
          </a:r>
          <a:r>
            <a:rPr kumimoji="1" lang="ja-JP" altLang="en-US" sz="1400">
              <a:latin typeface="ＭＳ ゴシック"/>
              <a:ea typeface="ＭＳ ゴシック"/>
            </a:rPr>
            <a:t>新大村駅周辺整備事業（</a:t>
          </a:r>
          <a:r>
            <a:rPr kumimoji="1" lang="en-US" altLang="ja-JP" sz="1400">
              <a:latin typeface="ＭＳ ゴシック"/>
              <a:ea typeface="ＭＳ ゴシック"/>
            </a:rPr>
            <a:t>R3</a:t>
          </a:r>
          <a:r>
            <a:rPr kumimoji="1" lang="ja-JP" altLang="en-US" sz="1400">
              <a:latin typeface="ＭＳ ゴシック"/>
              <a:ea typeface="ＭＳ ゴシック"/>
            </a:rPr>
            <a:t>年度元金償還開始）などの大型事業の償還開始により元利償還金は増加していく見込みであるが、モーターボート競走事業収益基金を活用した新規発行債の抑制や繰上償還などにより、公債費の適正化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起債発行額を元金償還額が上回ったため、一般会計の地方債現在高は減少し、同様の理由で公営企業債等繰入見</a:t>
          </a:r>
          <a:r>
            <a:rPr kumimoji="1" lang="ja-JP" altLang="en-US" sz="1400">
              <a:solidFill>
                <a:sysClr val="windowText" lastClr="000000"/>
              </a:solidFill>
              <a:latin typeface="ＭＳ ゴシック"/>
              <a:ea typeface="ＭＳ ゴシック"/>
            </a:rPr>
            <a:t>込額も減少した。</a:t>
          </a:r>
        </a:p>
        <a:p>
          <a:r>
            <a:rPr kumimoji="1" lang="ja-JP" altLang="en-US" sz="1400">
              <a:solidFill>
                <a:sysClr val="windowText" lastClr="000000"/>
              </a:solidFill>
              <a:latin typeface="ＭＳ ゴシック"/>
              <a:ea typeface="ＭＳ ゴシック"/>
            </a:rPr>
            <a:t>また、ボートレース事業収入を財源とする基金積立を実施したことから、充当可能基金は増加した。</a:t>
          </a:r>
        </a:p>
        <a:p>
          <a:r>
            <a:rPr kumimoji="1" lang="ja-JP" altLang="en-US" sz="1400">
              <a:solidFill>
                <a:sysClr val="windowText" lastClr="000000"/>
              </a:solidFill>
              <a:latin typeface="ＭＳ ゴシック"/>
              <a:ea typeface="ＭＳ ゴシック"/>
            </a:rPr>
            <a:t>以上の理由により、将来負担比率は生じなかったことから、早期健全化判断基準を大幅に下回っている。</a:t>
          </a:r>
        </a:p>
        <a:p>
          <a:r>
            <a:rPr kumimoji="1" lang="ja-JP" altLang="en-US" sz="1400">
              <a:solidFill>
                <a:sysClr val="windowText" lastClr="000000"/>
              </a:solidFill>
              <a:latin typeface="ＭＳ ゴシック"/>
              <a:ea typeface="ＭＳ ゴシック"/>
            </a:rPr>
            <a:t>今後、大型建設事業の</a:t>
          </a:r>
          <a:r>
            <a:rPr kumimoji="1" lang="ja-JP" altLang="en-US" sz="1400">
              <a:latin typeface="ＭＳ ゴシック"/>
              <a:ea typeface="ＭＳ ゴシック"/>
            </a:rPr>
            <a:t>実施が予定されており、将来負担額は増加していく見込みであるが、地方交付税措置の</a:t>
          </a:r>
          <a:r>
            <a:rPr kumimoji="1" lang="ja-JP" altLang="en-US" sz="1400">
              <a:solidFill>
                <a:sysClr val="windowText" lastClr="000000"/>
              </a:solidFill>
              <a:latin typeface="ＭＳ ゴシック"/>
              <a:ea typeface="ＭＳ ゴシック"/>
            </a:rPr>
            <a:t>ない資金手当債の発行抑制や、過去に借り入れた高金利市債にモー</a:t>
          </a:r>
          <a:r>
            <a:rPr kumimoji="1" lang="ja-JP" altLang="en-US" sz="1400">
              <a:latin typeface="ＭＳ ゴシック"/>
              <a:ea typeface="ＭＳ ゴシック"/>
            </a:rPr>
            <a:t>ターボート競走事業収益基金を活用し繰上償還するなど、公債費の適正化を図っていく。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長崎県大村市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大型建設事業実施などにより47.3億円取崩したが</a:t>
          </a:r>
          <a:r>
            <a:rPr kumimoji="1" lang="ja-JP" altLang="en-US" sz="1300">
              <a:solidFill>
                <a:sysClr val="windowText" lastClr="000000"/>
              </a:solidFill>
              <a:effectLst/>
              <a:latin typeface="ＭＳ ゴシック"/>
              <a:ea typeface="ＭＳ ゴシック"/>
              <a:cs typeface="+mn-cs"/>
            </a:rPr>
            <a:t>、ボートレース事業収入を</a:t>
          </a:r>
          <a:r>
            <a:rPr kumimoji="1" lang="ja-JP" altLang="en-US" sz="1300">
              <a:solidFill>
                <a:schemeClr val="dk1"/>
              </a:solidFill>
              <a:effectLst/>
              <a:latin typeface="ＭＳ ゴシック"/>
              <a:ea typeface="ＭＳ ゴシック"/>
              <a:cs typeface="+mn-cs"/>
            </a:rPr>
            <a:t>原資としてモーターボート競走事業収益基金へ44.3億円、市庁舎建設整備基金へ105.7億円を積み立てたことにより増加した。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年度間の財源の不均衡を調整する財政調整基金、減債基金及び一部の特定目的金については、大村市財政運営基本方針に定める適正な基金残高を確保していくように努める。また、その他の特定目的基金については、将来的には基金残高の枯渇による事業実施の可否を判断する必要が生じることから、事業終了も含め今後の方向性について検討を進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モーターボート競走事業収益基金：公共施設等の整備のための財源及び市債のうち公共施設等の整備のために発行したものの償還の財源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市庁舎建設整備基金：市庁舎建設整備のための財源</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モーターボート競走事業収益基</a:t>
          </a:r>
          <a:r>
            <a:rPr kumimoji="1" lang="ja-JP" altLang="en-US" sz="1300">
              <a:solidFill>
                <a:sysClr val="windowText" lastClr="000000"/>
              </a:solidFill>
              <a:effectLst/>
              <a:latin typeface="ＭＳ ゴシック"/>
              <a:ea typeface="ＭＳ ゴシック"/>
              <a:cs typeface="+mn-cs"/>
            </a:rPr>
            <a:t>金：モーターボート競走事業収入を原資とし44.3億円を積み立てたが、建設事業実施により44.5億円の取崩しにより減少。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市庁舎建設整備基金：</a:t>
          </a:r>
          <a:r>
            <a:rPr kumimoji="1" lang="ja-JP" altLang="en-US" sz="1300">
              <a:solidFill>
                <a:sysClr val="windowText" lastClr="000000"/>
              </a:solidFill>
              <a:effectLst/>
              <a:latin typeface="ＭＳ ゴシック"/>
              <a:ea typeface="ＭＳ ゴシック"/>
              <a:cs typeface="+mn-cs"/>
            </a:rPr>
            <a:t>モーターボート競走事業収入を原資とし105.7億円を積み立てたことによる増加。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モーターボート競走事業収益基金：小中学校長寿命推進計画に基づく改築等の工事やアセットマネジメント計画に基づく公共施設の更新等を予定していることから、モーターボート事業の収益に応じ積立予定。</a:t>
          </a:r>
        </a:p>
        <a:p>
          <a:r>
            <a:rPr kumimoji="1" lang="ja-JP" altLang="en-US" sz="1300">
              <a:solidFill>
                <a:schemeClr val="dk1"/>
              </a:solidFill>
              <a:effectLst/>
              <a:latin typeface="ＭＳ ゴシック"/>
              <a:ea typeface="ＭＳ ゴシック"/>
              <a:cs typeface="+mn-cs"/>
            </a:rPr>
            <a:t>市庁舎建設整備基金：新市庁舎建設地が市民プール（森園ファミリースポーツ広場含む）と決定し、基本計画を策定している。今後は、実施設計、プール解体工事、建設工事等を進めていく。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市税等が増加したため、残高が増加した。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月に策定、令和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月に改訂した大村市財政運営基本方針に定める適正な基金残高</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億円程度を確保していく予定である。なお、</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億円と定めた理由としては、標準財政規模の概ね</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割程度の規模であり、かつ、単年あたり</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億円の収支不足が生じた場合に</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年間は財政運営が可能な水準であるため、この期間中に収支不足改善に向けた取り組みを実施することを想定している。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大村市財政運営基本方針に基づき、同水準の残高となった。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大村市財政運営基本方針に基づき、公債費が多額になる年度に対応できる水準である基金残高</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億円程度を確保していく予定であるが、財政調整基金や使途が類似しているモーターボート競走事業収益基金とのバランスを考慮しながら、適切に運用する。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なお、公債費の平準化に向け、過去に借り入れた高利の市債の繰上償還も検討する。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7B32714-C507-40F3-8F33-B153F2DCA8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EBCF71E4-66B3-4B59-9397-394DCAB40B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910EE130-3C06-4401-B59B-E97D2E9B653F}"/>
            </a:ext>
          </a:extLst>
        </xdr:cNvPr>
        <xdr:cNvSpPr/>
      </xdr:nvSpPr>
      <xdr:spPr>
        <a:xfrm>
          <a:off x="16106775" y="857250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9ABC9A9F-F7F8-4602-9C92-445F9A3DEC59}"/>
            </a:ext>
          </a:extLst>
        </xdr:cNvPr>
        <xdr:cNvSpPr/>
      </xdr:nvSpPr>
      <xdr:spPr>
        <a:xfrm>
          <a:off x="17630775" y="857250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E749737A-20CC-46A5-8DCE-5BC0CD9F7E05}"/>
            </a:ext>
          </a:extLst>
        </xdr:cNvPr>
        <xdr:cNvSpPr/>
      </xdr:nvSpPr>
      <xdr:spPr>
        <a:xfrm>
          <a:off x="19154775" y="857250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935B0837-C28B-49CB-90DF-82066FB21BBB}"/>
            </a:ext>
          </a:extLst>
        </xdr:cNvPr>
        <xdr:cNvSpPr/>
      </xdr:nvSpPr>
      <xdr:spPr>
        <a:xfrm>
          <a:off x="16106775" y="1234440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E445093B-CC95-49D8-94F9-7885A11526B4}"/>
            </a:ext>
          </a:extLst>
        </xdr:cNvPr>
        <xdr:cNvSpPr/>
      </xdr:nvSpPr>
      <xdr:spPr>
        <a:xfrm>
          <a:off x="17630775" y="1234440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65E8A767-FB8F-4500-98C4-557FB4E461C6}"/>
            </a:ext>
          </a:extLst>
        </xdr:cNvPr>
        <xdr:cNvSpPr/>
      </xdr:nvSpPr>
      <xdr:spPr>
        <a:xfrm>
          <a:off x="19154775" y="1234440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0" name="正方形/長方形 9">
          <a:extLst>
            <a:ext uri="{FF2B5EF4-FFF2-40B4-BE49-F238E27FC236}">
              <a16:creationId xmlns:a16="http://schemas.microsoft.com/office/drawing/2014/main" id="{DF4BF605-7025-4CFA-9627-A1B180211E59}"/>
            </a:ext>
          </a:extLst>
        </xdr:cNvPr>
        <xdr:cNvSpPr/>
      </xdr:nvSpPr>
      <xdr:spPr>
        <a:xfrm>
          <a:off x="355600" y="64135"/>
          <a:ext cx="12700000" cy="263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1" name="正方形/長方形 10">
          <a:extLst>
            <a:ext uri="{FF2B5EF4-FFF2-40B4-BE49-F238E27FC236}">
              <a16:creationId xmlns:a16="http://schemas.microsoft.com/office/drawing/2014/main" id="{3923EE8A-E4EF-4549-B5E2-35CD8F048DFA}"/>
            </a:ext>
          </a:extLst>
        </xdr:cNvPr>
        <xdr:cNvSpPr/>
      </xdr:nvSpPr>
      <xdr:spPr>
        <a:xfrm>
          <a:off x="17030700" y="170180"/>
          <a:ext cx="393065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2" name="正方形/長方形 11">
          <a:extLst>
            <a:ext uri="{FF2B5EF4-FFF2-40B4-BE49-F238E27FC236}">
              <a16:creationId xmlns:a16="http://schemas.microsoft.com/office/drawing/2014/main" id="{F7B63C34-2278-4A03-8AEC-73AF30720398}"/>
            </a:ext>
          </a:extLst>
        </xdr:cNvPr>
        <xdr:cNvSpPr/>
      </xdr:nvSpPr>
      <xdr:spPr>
        <a:xfrm>
          <a:off x="17056100" y="167640"/>
          <a:ext cx="3886200" cy="1758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3" name="正方形/長方形 12">
          <a:extLst>
            <a:ext uri="{FF2B5EF4-FFF2-40B4-BE49-F238E27FC236}">
              <a16:creationId xmlns:a16="http://schemas.microsoft.com/office/drawing/2014/main" id="{7F5C4749-C85E-4AD0-9F0C-B38E1442FC15}"/>
            </a:ext>
          </a:extLst>
        </xdr:cNvPr>
        <xdr:cNvSpPr/>
      </xdr:nvSpPr>
      <xdr:spPr>
        <a:xfrm>
          <a:off x="17081500" y="173990"/>
          <a:ext cx="3829050" cy="1409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4" name="正方形/長方形 13">
          <a:extLst>
            <a:ext uri="{FF2B5EF4-FFF2-40B4-BE49-F238E27FC236}">
              <a16:creationId xmlns:a16="http://schemas.microsoft.com/office/drawing/2014/main" id="{811C1782-19AA-4779-85D7-5F2ECA71B6E1}"/>
            </a:ext>
          </a:extLst>
        </xdr:cNvPr>
        <xdr:cNvSpPr/>
      </xdr:nvSpPr>
      <xdr:spPr>
        <a:xfrm>
          <a:off x="14236700" y="170180"/>
          <a:ext cx="266065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5" name="正方形/長方形 14">
          <a:extLst>
            <a:ext uri="{FF2B5EF4-FFF2-40B4-BE49-F238E27FC236}">
              <a16:creationId xmlns:a16="http://schemas.microsoft.com/office/drawing/2014/main" id="{1415548B-F46E-4315-AED8-DCEFF1C5CC48}"/>
            </a:ext>
          </a:extLst>
        </xdr:cNvPr>
        <xdr:cNvSpPr/>
      </xdr:nvSpPr>
      <xdr:spPr>
        <a:xfrm>
          <a:off x="14262100" y="167640"/>
          <a:ext cx="2616200" cy="1758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6" name="正方形/長方形 15">
          <a:extLst>
            <a:ext uri="{FF2B5EF4-FFF2-40B4-BE49-F238E27FC236}">
              <a16:creationId xmlns:a16="http://schemas.microsoft.com/office/drawing/2014/main" id="{9EB61F43-1C17-406E-9758-487FB4043CDD}"/>
            </a:ext>
          </a:extLst>
        </xdr:cNvPr>
        <xdr:cNvSpPr/>
      </xdr:nvSpPr>
      <xdr:spPr>
        <a:xfrm>
          <a:off x="14287500" y="173990"/>
          <a:ext cx="2559050" cy="1536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BE8DA94C-50DC-43A2-A5E4-BB0E7E3C8C3D}"/>
            </a:ext>
          </a:extLst>
        </xdr:cNvPr>
        <xdr:cNvSpPr/>
      </xdr:nvSpPr>
      <xdr:spPr>
        <a:xfrm>
          <a:off x="482600" y="365760"/>
          <a:ext cx="10096500" cy="16249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844A21E2-1C11-4538-A512-0F0BA73FD889}"/>
            </a:ext>
          </a:extLst>
        </xdr:cNvPr>
        <xdr:cNvSpPr/>
      </xdr:nvSpPr>
      <xdr:spPr>
        <a:xfrm>
          <a:off x="609600" y="397510"/>
          <a:ext cx="1397000" cy="156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87DAE2A1-5E11-4426-ABA0-67FD862ACA44}"/>
            </a:ext>
          </a:extLst>
        </xdr:cNvPr>
        <xdr:cNvSpPr/>
      </xdr:nvSpPr>
      <xdr:spPr>
        <a:xfrm>
          <a:off x="1943100" y="397510"/>
          <a:ext cx="1333500" cy="156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98,658
98,057
126.73
69,961,583
67,685,016
539,228
22,066,126
39,486,933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75CCE245-0C3B-453B-972E-42BD5748C53D}"/>
            </a:ext>
          </a:extLst>
        </xdr:cNvPr>
        <xdr:cNvSpPr/>
      </xdr:nvSpPr>
      <xdr:spPr>
        <a:xfrm>
          <a:off x="3276600" y="397510"/>
          <a:ext cx="1524000" cy="156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3AA71BC-9ADB-42F6-A0B5-8B396E9F52F7}"/>
            </a:ext>
          </a:extLst>
        </xdr:cNvPr>
        <xdr:cNvSpPr/>
      </xdr:nvSpPr>
      <xdr:spPr>
        <a:xfrm>
          <a:off x="4800600" y="416560"/>
          <a:ext cx="2032000" cy="786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694FA4CB-6DC8-4135-A11D-3D091CE63689}"/>
            </a:ext>
          </a:extLst>
        </xdr:cNvPr>
        <xdr:cNvSpPr/>
      </xdr:nvSpPr>
      <xdr:spPr>
        <a:xfrm>
          <a:off x="6832600" y="416560"/>
          <a:ext cx="1270000" cy="786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BC9FBCD-FBAB-4B50-B864-6816288E1336}"/>
            </a:ext>
          </a:extLst>
        </xdr:cNvPr>
        <xdr:cNvSpPr/>
      </xdr:nvSpPr>
      <xdr:spPr>
        <a:xfrm>
          <a:off x="8166100" y="429260"/>
          <a:ext cx="635000" cy="786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D5A92EAB-E35A-4511-9728-0C4F4E0DE0F0}"/>
            </a:ext>
          </a:extLst>
        </xdr:cNvPr>
        <xdr:cNvSpPr/>
      </xdr:nvSpPr>
      <xdr:spPr>
        <a:xfrm>
          <a:off x="4800600" y="1038225"/>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C206A16-F29D-43E4-BAEF-08907BEFDCE6}"/>
            </a:ext>
          </a:extLst>
        </xdr:cNvPr>
        <xdr:cNvSpPr/>
      </xdr:nvSpPr>
      <xdr:spPr>
        <a:xfrm>
          <a:off x="6896100" y="1038225"/>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101D8EC1-D49A-4416-A624-1D43DF04F849}"/>
            </a:ext>
          </a:extLst>
        </xdr:cNvPr>
        <xdr:cNvSpPr/>
      </xdr:nvSpPr>
      <xdr:spPr>
        <a:xfrm>
          <a:off x="11074400" y="365760"/>
          <a:ext cx="1524000" cy="11169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C0A5E2C1-4079-4899-A01C-D76D06E197E2}"/>
            </a:ext>
          </a:extLst>
        </xdr:cNvPr>
        <xdr:cNvSpPr/>
      </xdr:nvSpPr>
      <xdr:spPr>
        <a:xfrm>
          <a:off x="11334750" y="429260"/>
          <a:ext cx="1333500" cy="1009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2C0FEF07-BF28-4C8D-B3EC-5395E1D23FA5}"/>
            </a:ext>
          </a:extLst>
        </xdr:cNvPr>
        <xdr:cNvSpPr/>
      </xdr:nvSpPr>
      <xdr:spPr>
        <a:xfrm>
          <a:off x="11334750" y="543560"/>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80CFE33B-1AA6-4105-AF50-D23D9F493AE6}"/>
            </a:ext>
          </a:extLst>
        </xdr:cNvPr>
        <xdr:cNvSpPr/>
      </xdr:nvSpPr>
      <xdr:spPr>
        <a:xfrm>
          <a:off x="11334750" y="886460"/>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0" name="直線コネクタ 29">
          <a:extLst>
            <a:ext uri="{FF2B5EF4-FFF2-40B4-BE49-F238E27FC236}">
              <a16:creationId xmlns:a16="http://schemas.microsoft.com/office/drawing/2014/main" id="{C4AEA1EA-9CEC-4550-9ADC-7ABE45BE5AC8}"/>
            </a:ext>
          </a:extLst>
        </xdr:cNvPr>
        <xdr:cNvCxnSpPr/>
      </xdr:nvCxnSpPr>
      <xdr:spPr>
        <a:xfrm flipH="1">
          <a:off x="11156950" y="51816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1" name="楕円 30">
          <a:extLst>
            <a:ext uri="{FF2B5EF4-FFF2-40B4-BE49-F238E27FC236}">
              <a16:creationId xmlns:a16="http://schemas.microsoft.com/office/drawing/2014/main" id="{2AF5A481-92C9-49F6-ADC4-4D0D4FB9990E}"/>
            </a:ext>
          </a:extLst>
        </xdr:cNvPr>
        <xdr:cNvSpPr/>
      </xdr:nvSpPr>
      <xdr:spPr>
        <a:xfrm>
          <a:off x="11210925" y="480060"/>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51FBAD86-1517-4994-9414-1335D8792C2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74D747FA-AA49-4765-BEBB-7478F3CA6480}"/>
            </a:ext>
          </a:extLst>
        </xdr:cNvPr>
        <xdr:cNvCxnSpPr/>
      </xdr:nvCxnSpPr>
      <xdr:spPr>
        <a:xfrm>
          <a:off x="11255375" y="8864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4" name="直線コネクタ 33">
          <a:extLst>
            <a:ext uri="{FF2B5EF4-FFF2-40B4-BE49-F238E27FC236}">
              <a16:creationId xmlns:a16="http://schemas.microsoft.com/office/drawing/2014/main" id="{68B62F07-317F-41F9-AFD9-11B9D785CCA9}"/>
            </a:ext>
          </a:extLst>
        </xdr:cNvPr>
        <xdr:cNvCxnSpPr/>
      </xdr:nvCxnSpPr>
      <xdr:spPr>
        <a:xfrm>
          <a:off x="11176000" y="88646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6F68A85A-5C8A-4CD1-8530-9F5569796CBC}"/>
            </a:ext>
          </a:extLst>
        </xdr:cNvPr>
        <xdr:cNvCxnSpPr/>
      </xdr:nvCxnSpPr>
      <xdr:spPr>
        <a:xfrm flipV="1">
          <a:off x="11255375" y="112395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D527913A-50CC-4D94-896C-8C69AAE991B0}"/>
            </a:ext>
          </a:extLst>
        </xdr:cNvPr>
        <xdr:cNvCxnSpPr/>
      </xdr:nvCxnSpPr>
      <xdr:spPr>
        <a:xfrm>
          <a:off x="11176000" y="12668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7" name="テキスト ボックス 36">
          <a:extLst>
            <a:ext uri="{FF2B5EF4-FFF2-40B4-BE49-F238E27FC236}">
              <a16:creationId xmlns:a16="http://schemas.microsoft.com/office/drawing/2014/main" id="{26AE151F-C99D-4930-86DF-6C336172C451}"/>
            </a:ext>
          </a:extLst>
        </xdr:cNvPr>
        <xdr:cNvSpPr txBox="1"/>
      </xdr:nvSpPr>
      <xdr:spPr>
        <a:xfrm>
          <a:off x="419100" y="20923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8" name="テキスト ボックス 37">
          <a:extLst>
            <a:ext uri="{FF2B5EF4-FFF2-40B4-BE49-F238E27FC236}">
              <a16:creationId xmlns:a16="http://schemas.microsoft.com/office/drawing/2014/main" id="{B2BD80DD-99BD-43F4-8A47-62C721F79C60}"/>
            </a:ext>
          </a:extLst>
        </xdr:cNvPr>
        <xdr:cNvSpPr txBox="1"/>
      </xdr:nvSpPr>
      <xdr:spPr>
        <a:xfrm>
          <a:off x="419100" y="233362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9" name="テキスト ボックス 38">
          <a:extLst>
            <a:ext uri="{FF2B5EF4-FFF2-40B4-BE49-F238E27FC236}">
              <a16:creationId xmlns:a16="http://schemas.microsoft.com/office/drawing/2014/main" id="{9BEA35E5-717D-4C53-9B3E-6286A4C17C34}"/>
            </a:ext>
          </a:extLst>
        </xdr:cNvPr>
        <xdr:cNvSpPr txBox="1"/>
      </xdr:nvSpPr>
      <xdr:spPr>
        <a:xfrm>
          <a:off x="419100" y="25749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40" name="テキスト ボックス 39">
          <a:extLst>
            <a:ext uri="{FF2B5EF4-FFF2-40B4-BE49-F238E27FC236}">
              <a16:creationId xmlns:a16="http://schemas.microsoft.com/office/drawing/2014/main" id="{92CDC1D5-B3DD-483B-A717-CF48E0F91C48}"/>
            </a:ext>
          </a:extLst>
        </xdr:cNvPr>
        <xdr:cNvSpPr txBox="1"/>
      </xdr:nvSpPr>
      <xdr:spPr>
        <a:xfrm>
          <a:off x="419100" y="2816225"/>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3365"/>
    <xdr:sp macro="" textlink="">
      <xdr:nvSpPr>
        <xdr:cNvPr id="41" name="テキスト ボックス 40">
          <a:extLst>
            <a:ext uri="{FF2B5EF4-FFF2-40B4-BE49-F238E27FC236}">
              <a16:creationId xmlns:a16="http://schemas.microsoft.com/office/drawing/2014/main" id="{CD70CC87-D90B-40C7-B7CE-47EF5445AEC6}"/>
            </a:ext>
          </a:extLst>
        </xdr:cNvPr>
        <xdr:cNvSpPr txBox="1"/>
      </xdr:nvSpPr>
      <xdr:spPr>
        <a:xfrm>
          <a:off x="419100" y="305816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2" name="正方形/長方形 41">
          <a:extLst>
            <a:ext uri="{FF2B5EF4-FFF2-40B4-BE49-F238E27FC236}">
              <a16:creationId xmlns:a16="http://schemas.microsoft.com/office/drawing/2014/main" id="{17ED2175-17E3-4972-B7D8-E8BF272D57D7}"/>
            </a:ext>
          </a:extLst>
        </xdr:cNvPr>
        <xdr:cNvSpPr/>
      </xdr:nvSpPr>
      <xdr:spPr>
        <a:xfrm>
          <a:off x="1270000" y="3578225"/>
          <a:ext cx="4241800" cy="2228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3" name="正方形/長方形 42">
          <a:extLst>
            <a:ext uri="{FF2B5EF4-FFF2-40B4-BE49-F238E27FC236}">
              <a16:creationId xmlns:a16="http://schemas.microsoft.com/office/drawing/2014/main" id="{FA5EC006-2D65-42A3-9D1C-7013291934CE}"/>
            </a:ext>
          </a:extLst>
        </xdr:cNvPr>
        <xdr:cNvSpPr/>
      </xdr:nvSpPr>
      <xdr:spPr>
        <a:xfrm>
          <a:off x="1986280" y="3853180"/>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4" name="正方形/長方形 43">
          <a:extLst>
            <a:ext uri="{FF2B5EF4-FFF2-40B4-BE49-F238E27FC236}">
              <a16:creationId xmlns:a16="http://schemas.microsoft.com/office/drawing/2014/main" id="{D523F7F5-0BBE-40FE-B948-B60374DAA6D7}"/>
            </a:ext>
          </a:extLst>
        </xdr:cNvPr>
        <xdr:cNvSpPr/>
      </xdr:nvSpPr>
      <xdr:spPr>
        <a:xfrm>
          <a:off x="3827145" y="3836670"/>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E6BF2A4D-02B0-477C-BA13-D326D732D9ED}"/>
            </a:ext>
          </a:extLst>
        </xdr:cNvPr>
        <xdr:cNvSpPr/>
      </xdr:nvSpPr>
      <xdr:spPr>
        <a:xfrm>
          <a:off x="5461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C0CF2626-3054-4F9C-B133-AC9C026FE88F}"/>
            </a:ext>
          </a:extLst>
        </xdr:cNvPr>
        <xdr:cNvSpPr/>
      </xdr:nvSpPr>
      <xdr:spPr>
        <a:xfrm>
          <a:off x="5461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AEA531F7-DB43-4AD9-9FBB-C82DCBDC36A9}"/>
            </a:ext>
          </a:extLst>
        </xdr:cNvPr>
        <xdr:cNvSpPr/>
      </xdr:nvSpPr>
      <xdr:spPr>
        <a:xfrm>
          <a:off x="6985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7992DBFC-1374-435B-9C67-5059F30C5770}"/>
            </a:ext>
          </a:extLst>
        </xdr:cNvPr>
        <xdr:cNvSpPr/>
      </xdr:nvSpPr>
      <xdr:spPr>
        <a:xfrm>
          <a:off x="6985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14E20D7-69A4-4943-9FC8-3B30AAECF294}"/>
            </a:ext>
          </a:extLst>
        </xdr:cNvPr>
        <xdr:cNvSpPr/>
      </xdr:nvSpPr>
      <xdr:spPr>
        <a:xfrm>
          <a:off x="8636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53FEC930-D132-4572-AC3A-FEB7B210AF44}"/>
            </a:ext>
          </a:extLst>
        </xdr:cNvPr>
        <xdr:cNvSpPr/>
      </xdr:nvSpPr>
      <xdr:spPr>
        <a:xfrm>
          <a:off x="8636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90C1266D-B90C-4C9D-9003-F83DD004A0F5}"/>
            </a:ext>
          </a:extLst>
        </xdr:cNvPr>
        <xdr:cNvSpPr/>
      </xdr:nvSpPr>
      <xdr:spPr>
        <a:xfrm>
          <a:off x="1270000" y="4181475"/>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444DF893-1C8E-41E4-B372-5804C142212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5E23FB91-324B-4209-A751-EEE1800D7FF8}"/>
            </a:ext>
          </a:extLst>
        </xdr:cNvPr>
        <xdr:cNvSpPr/>
      </xdr:nvSpPr>
      <xdr:spPr>
        <a:xfrm>
          <a:off x="5778500" y="4244975"/>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DC95D4AA-A4CC-42C3-BB79-B0D6D4AD5D37}"/>
            </a:ext>
          </a:extLst>
        </xdr:cNvPr>
        <xdr:cNvSpPr txBox="1"/>
      </xdr:nvSpPr>
      <xdr:spPr>
        <a:xfrm>
          <a:off x="5854700" y="4473575"/>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市では平成２９年度に策定した公共施設等総合管理計画において、公共施設の点検・診断の結果に基づき、長期的な視点で維持管理や更新を計画的に行い、予防保全型維持管理を前提に長寿命化を図るとしている。</a:t>
          </a:r>
        </a:p>
        <a:p>
          <a:r>
            <a:rPr kumimoji="1" lang="ja-JP" altLang="en-US" sz="1100">
              <a:latin typeface="ＭＳ Ｐゴシック"/>
              <a:ea typeface="ＭＳ Ｐゴシック"/>
            </a:rPr>
            <a:t>　本市の有形固定資産減価償却率は、全国、長崎県及び類似団体内平均値に比べて低い水準にある。今後も総合管理計画に基づき、人口推移や社会情勢の変化を把握しながら、老朽化施設の集約化・複合化を進めていく。</a:t>
          </a:r>
        </a:p>
      </xdr:txBody>
    </xdr:sp>
    <xdr:clientData/>
  </xdr:twoCellAnchor>
  <xdr:oneCellAnchor>
    <xdr:from>
      <xdr:col>4</xdr:col>
      <xdr:colOff>174625</xdr:colOff>
      <xdr:row>23</xdr:row>
      <xdr:rowOff>47625</xdr:rowOff>
    </xdr:from>
    <xdr:ext cx="349885" cy="225425"/>
    <xdr:sp macro="" textlink="">
      <xdr:nvSpPr>
        <xdr:cNvPr id="55" name="テキスト ボックス 54">
          <a:extLst>
            <a:ext uri="{FF2B5EF4-FFF2-40B4-BE49-F238E27FC236}">
              <a16:creationId xmlns:a16="http://schemas.microsoft.com/office/drawing/2014/main" id="{17BFEDE0-C57A-4926-AB2F-E1B269507FDB}"/>
            </a:ext>
          </a:extLst>
        </xdr:cNvPr>
        <xdr:cNvSpPr txBox="1"/>
      </xdr:nvSpPr>
      <xdr:spPr>
        <a:xfrm>
          <a:off x="1231900" y="39909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C9A61C26-B101-488F-BDAA-884EC292A60C}"/>
            </a:ext>
          </a:extLst>
        </xdr:cNvPr>
        <xdr:cNvCxnSpPr/>
      </xdr:nvCxnSpPr>
      <xdr:spPr>
        <a:xfrm>
          <a:off x="1270000" y="6340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3695" cy="219710"/>
    <xdr:sp macro="" textlink="">
      <xdr:nvSpPr>
        <xdr:cNvPr id="57" name="テキスト ボックス 56">
          <a:extLst>
            <a:ext uri="{FF2B5EF4-FFF2-40B4-BE49-F238E27FC236}">
              <a16:creationId xmlns:a16="http://schemas.microsoft.com/office/drawing/2014/main" id="{B5A79AA0-699F-4E03-ACEF-57C7ABA95364}"/>
            </a:ext>
          </a:extLst>
        </xdr:cNvPr>
        <xdr:cNvSpPr txBox="1"/>
      </xdr:nvSpPr>
      <xdr:spPr>
        <a:xfrm>
          <a:off x="847090" y="6247130"/>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8" name="直線コネクタ 57">
          <a:extLst>
            <a:ext uri="{FF2B5EF4-FFF2-40B4-BE49-F238E27FC236}">
              <a16:creationId xmlns:a16="http://schemas.microsoft.com/office/drawing/2014/main" id="{00D27E28-5B29-4935-A234-468D73B61885}"/>
            </a:ext>
          </a:extLst>
        </xdr:cNvPr>
        <xdr:cNvCxnSpPr/>
      </xdr:nvCxnSpPr>
      <xdr:spPr>
        <a:xfrm>
          <a:off x="1270000" y="598043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3695" cy="225425"/>
    <xdr:sp macro="" textlink="">
      <xdr:nvSpPr>
        <xdr:cNvPr id="59" name="テキスト ボックス 58">
          <a:extLst>
            <a:ext uri="{FF2B5EF4-FFF2-40B4-BE49-F238E27FC236}">
              <a16:creationId xmlns:a16="http://schemas.microsoft.com/office/drawing/2014/main" id="{5F0DF420-B275-418A-92C3-78522DA59373}"/>
            </a:ext>
          </a:extLst>
        </xdr:cNvPr>
        <xdr:cNvSpPr txBox="1"/>
      </xdr:nvSpPr>
      <xdr:spPr>
        <a:xfrm>
          <a:off x="847090" y="5887085"/>
          <a:ext cx="3536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0" name="直線コネクタ 59">
          <a:extLst>
            <a:ext uri="{FF2B5EF4-FFF2-40B4-BE49-F238E27FC236}">
              <a16:creationId xmlns:a16="http://schemas.microsoft.com/office/drawing/2014/main" id="{A2DD9C78-FB17-4B0A-B9FC-DDA4149453FD}"/>
            </a:ext>
          </a:extLst>
        </xdr:cNvPr>
        <xdr:cNvCxnSpPr/>
      </xdr:nvCxnSpPr>
      <xdr:spPr>
        <a:xfrm>
          <a:off x="1270000" y="562102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3695" cy="219710"/>
    <xdr:sp macro="" textlink="">
      <xdr:nvSpPr>
        <xdr:cNvPr id="61" name="テキスト ボックス 60">
          <a:extLst>
            <a:ext uri="{FF2B5EF4-FFF2-40B4-BE49-F238E27FC236}">
              <a16:creationId xmlns:a16="http://schemas.microsoft.com/office/drawing/2014/main" id="{AB537AFE-E6F3-4219-978A-241610AE916E}"/>
            </a:ext>
          </a:extLst>
        </xdr:cNvPr>
        <xdr:cNvSpPr txBox="1"/>
      </xdr:nvSpPr>
      <xdr:spPr>
        <a:xfrm>
          <a:off x="847090" y="5527040"/>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CEFFE620-E834-4437-AA3A-C4B4F40F5EC0}"/>
            </a:ext>
          </a:extLst>
        </xdr:cNvPr>
        <xdr:cNvCxnSpPr/>
      </xdr:nvCxnSpPr>
      <xdr:spPr>
        <a:xfrm>
          <a:off x="1270000" y="52609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3695" cy="225425"/>
    <xdr:sp macro="" textlink="">
      <xdr:nvSpPr>
        <xdr:cNvPr id="63" name="テキスト ボックス 62">
          <a:extLst>
            <a:ext uri="{FF2B5EF4-FFF2-40B4-BE49-F238E27FC236}">
              <a16:creationId xmlns:a16="http://schemas.microsoft.com/office/drawing/2014/main" id="{2BE81932-A351-4C4B-8CF5-D5DCE1D9ABFF}"/>
            </a:ext>
          </a:extLst>
        </xdr:cNvPr>
        <xdr:cNvSpPr txBox="1"/>
      </xdr:nvSpPr>
      <xdr:spPr>
        <a:xfrm>
          <a:off x="847090" y="5166995"/>
          <a:ext cx="3536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4" name="直線コネクタ 63">
          <a:extLst>
            <a:ext uri="{FF2B5EF4-FFF2-40B4-BE49-F238E27FC236}">
              <a16:creationId xmlns:a16="http://schemas.microsoft.com/office/drawing/2014/main" id="{068CCF51-305C-4FE2-A624-453578AECDA5}"/>
            </a:ext>
          </a:extLst>
        </xdr:cNvPr>
        <xdr:cNvCxnSpPr/>
      </xdr:nvCxnSpPr>
      <xdr:spPr>
        <a:xfrm>
          <a:off x="1270000" y="490093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3695" cy="219710"/>
    <xdr:sp macro="" textlink="">
      <xdr:nvSpPr>
        <xdr:cNvPr id="65" name="テキスト ボックス 64">
          <a:extLst>
            <a:ext uri="{FF2B5EF4-FFF2-40B4-BE49-F238E27FC236}">
              <a16:creationId xmlns:a16="http://schemas.microsoft.com/office/drawing/2014/main" id="{F29AC743-EE77-4D40-A6EE-F178387F4DDE}"/>
            </a:ext>
          </a:extLst>
        </xdr:cNvPr>
        <xdr:cNvSpPr txBox="1"/>
      </xdr:nvSpPr>
      <xdr:spPr>
        <a:xfrm>
          <a:off x="847090" y="4807585"/>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6" name="直線コネクタ 65">
          <a:extLst>
            <a:ext uri="{FF2B5EF4-FFF2-40B4-BE49-F238E27FC236}">
              <a16:creationId xmlns:a16="http://schemas.microsoft.com/office/drawing/2014/main" id="{96506AF7-C3E7-4AEB-A3BA-280EC2BFCBEA}"/>
            </a:ext>
          </a:extLst>
        </xdr:cNvPr>
        <xdr:cNvCxnSpPr/>
      </xdr:nvCxnSpPr>
      <xdr:spPr>
        <a:xfrm>
          <a:off x="1270000" y="454152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3695" cy="225425"/>
    <xdr:sp macro="" textlink="">
      <xdr:nvSpPr>
        <xdr:cNvPr id="67" name="テキスト ボックス 66">
          <a:extLst>
            <a:ext uri="{FF2B5EF4-FFF2-40B4-BE49-F238E27FC236}">
              <a16:creationId xmlns:a16="http://schemas.microsoft.com/office/drawing/2014/main" id="{61C81BD5-ECB0-473A-8935-DE99ADE26A70}"/>
            </a:ext>
          </a:extLst>
        </xdr:cNvPr>
        <xdr:cNvSpPr txBox="1"/>
      </xdr:nvSpPr>
      <xdr:spPr>
        <a:xfrm>
          <a:off x="847090" y="4447540"/>
          <a:ext cx="3536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7DA5E87E-EB99-4194-BE08-509560C55201}"/>
            </a:ext>
          </a:extLst>
        </xdr:cNvPr>
        <xdr:cNvCxnSpPr/>
      </xdr:nvCxnSpPr>
      <xdr:spPr>
        <a:xfrm>
          <a:off x="1270000" y="4181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3695" cy="219710"/>
    <xdr:sp macro="" textlink="">
      <xdr:nvSpPr>
        <xdr:cNvPr id="69" name="テキスト ボックス 68">
          <a:extLst>
            <a:ext uri="{FF2B5EF4-FFF2-40B4-BE49-F238E27FC236}">
              <a16:creationId xmlns:a16="http://schemas.microsoft.com/office/drawing/2014/main" id="{81407917-F8F2-40A9-8BD9-B741305139C0}"/>
            </a:ext>
          </a:extLst>
        </xdr:cNvPr>
        <xdr:cNvSpPr txBox="1"/>
      </xdr:nvSpPr>
      <xdr:spPr>
        <a:xfrm>
          <a:off x="847090" y="4087495"/>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9E2E6670-7CFB-436C-A339-1BF9ED2CFB31}"/>
            </a:ext>
          </a:extLst>
        </xdr:cNvPr>
        <xdr:cNvSpPr/>
      </xdr:nvSpPr>
      <xdr:spPr>
        <a:xfrm>
          <a:off x="1270000" y="4181475"/>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154940</xdr:rowOff>
    </xdr:from>
    <xdr:to>
      <xdr:col>23</xdr:col>
      <xdr:colOff>85090</xdr:colOff>
      <xdr:row>34</xdr:row>
      <xdr:rowOff>126365</xdr:rowOff>
    </xdr:to>
    <xdr:cxnSp macro="">
      <xdr:nvCxnSpPr>
        <xdr:cNvPr id="71" name="直線コネクタ 70">
          <a:extLst>
            <a:ext uri="{FF2B5EF4-FFF2-40B4-BE49-F238E27FC236}">
              <a16:creationId xmlns:a16="http://schemas.microsoft.com/office/drawing/2014/main" id="{505C035F-5E12-4A98-B99A-DC14AB93D34B}"/>
            </a:ext>
          </a:extLst>
        </xdr:cNvPr>
        <xdr:cNvCxnSpPr/>
      </xdr:nvCxnSpPr>
      <xdr:spPr>
        <a:xfrm flipV="1">
          <a:off x="4760595" y="4441190"/>
          <a:ext cx="127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130175</xdr:rowOff>
    </xdr:from>
    <xdr:ext cx="399415" cy="259080"/>
    <xdr:sp macro="" textlink="">
      <xdr:nvSpPr>
        <xdr:cNvPr id="72" name="有形固定資産減価償却率最小値テキスト">
          <a:extLst>
            <a:ext uri="{FF2B5EF4-FFF2-40B4-BE49-F238E27FC236}">
              <a16:creationId xmlns:a16="http://schemas.microsoft.com/office/drawing/2014/main" id="{64262CC5-DCC3-4B77-A155-305F23541072}"/>
            </a:ext>
          </a:extLst>
        </xdr:cNvPr>
        <xdr:cNvSpPr txBox="1"/>
      </xdr:nvSpPr>
      <xdr:spPr>
        <a:xfrm>
          <a:off x="4813300" y="595947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126365</xdr:rowOff>
    </xdr:from>
    <xdr:to>
      <xdr:col>23</xdr:col>
      <xdr:colOff>174625</xdr:colOff>
      <xdr:row>34</xdr:row>
      <xdr:rowOff>126365</xdr:rowOff>
    </xdr:to>
    <xdr:cxnSp macro="">
      <xdr:nvCxnSpPr>
        <xdr:cNvPr id="73" name="直線コネクタ 72">
          <a:extLst>
            <a:ext uri="{FF2B5EF4-FFF2-40B4-BE49-F238E27FC236}">
              <a16:creationId xmlns:a16="http://schemas.microsoft.com/office/drawing/2014/main" id="{D280E2AD-DA92-4000-8A13-5A227EED2ED4}"/>
            </a:ext>
          </a:extLst>
        </xdr:cNvPr>
        <xdr:cNvCxnSpPr/>
      </xdr:nvCxnSpPr>
      <xdr:spPr>
        <a:xfrm>
          <a:off x="4673600" y="595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100965</xdr:rowOff>
    </xdr:from>
    <xdr:ext cx="399415" cy="253365"/>
    <xdr:sp macro="" textlink="">
      <xdr:nvSpPr>
        <xdr:cNvPr id="74" name="有形固定資産減価償却率最大値テキスト">
          <a:extLst>
            <a:ext uri="{FF2B5EF4-FFF2-40B4-BE49-F238E27FC236}">
              <a16:creationId xmlns:a16="http://schemas.microsoft.com/office/drawing/2014/main" id="{A4B9B8BE-7DEF-4924-96EB-71F5A6BEF5C7}"/>
            </a:ext>
          </a:extLst>
        </xdr:cNvPr>
        <xdr:cNvSpPr txBox="1"/>
      </xdr:nvSpPr>
      <xdr:spPr>
        <a:xfrm>
          <a:off x="4813300" y="42157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22</xdr:col>
      <xdr:colOff>187325</xdr:colOff>
      <xdr:row>25</xdr:row>
      <xdr:rowOff>154940</xdr:rowOff>
    </xdr:from>
    <xdr:to>
      <xdr:col>23</xdr:col>
      <xdr:colOff>174625</xdr:colOff>
      <xdr:row>25</xdr:row>
      <xdr:rowOff>154940</xdr:rowOff>
    </xdr:to>
    <xdr:cxnSp macro="">
      <xdr:nvCxnSpPr>
        <xdr:cNvPr id="75" name="直線コネクタ 74">
          <a:extLst>
            <a:ext uri="{FF2B5EF4-FFF2-40B4-BE49-F238E27FC236}">
              <a16:creationId xmlns:a16="http://schemas.microsoft.com/office/drawing/2014/main" id="{C519A7E1-D84E-46DB-BB8F-B0EB53718431}"/>
            </a:ext>
          </a:extLst>
        </xdr:cNvPr>
        <xdr:cNvCxnSpPr/>
      </xdr:nvCxnSpPr>
      <xdr:spPr>
        <a:xfrm>
          <a:off x="4673600" y="444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39370</xdr:rowOff>
    </xdr:from>
    <xdr:ext cx="399415" cy="259080"/>
    <xdr:sp macro="" textlink="">
      <xdr:nvSpPr>
        <xdr:cNvPr id="76" name="有形固定資産減価償却率平均値テキスト">
          <a:extLst>
            <a:ext uri="{FF2B5EF4-FFF2-40B4-BE49-F238E27FC236}">
              <a16:creationId xmlns:a16="http://schemas.microsoft.com/office/drawing/2014/main" id="{86435DF5-D721-4E9E-8024-849F95DCDA42}"/>
            </a:ext>
          </a:extLst>
        </xdr:cNvPr>
        <xdr:cNvSpPr txBox="1"/>
      </xdr:nvSpPr>
      <xdr:spPr>
        <a:xfrm>
          <a:off x="4813300" y="5354320"/>
          <a:ext cx="3994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60960</xdr:rowOff>
    </xdr:from>
    <xdr:to>
      <xdr:col>23</xdr:col>
      <xdr:colOff>136525</xdr:colOff>
      <xdr:row>31</xdr:row>
      <xdr:rowOff>162560</xdr:rowOff>
    </xdr:to>
    <xdr:sp macro="" textlink="">
      <xdr:nvSpPr>
        <xdr:cNvPr id="77" name="フローチャート: 判断 76">
          <a:extLst>
            <a:ext uri="{FF2B5EF4-FFF2-40B4-BE49-F238E27FC236}">
              <a16:creationId xmlns:a16="http://schemas.microsoft.com/office/drawing/2014/main" id="{623371F2-7E19-4655-B1C1-8D40DD5D3BEF}"/>
            </a:ext>
          </a:extLst>
        </xdr:cNvPr>
        <xdr:cNvSpPr/>
      </xdr:nvSpPr>
      <xdr:spPr>
        <a:xfrm>
          <a:off x="4711700" y="537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42545</xdr:rowOff>
    </xdr:from>
    <xdr:to>
      <xdr:col>19</xdr:col>
      <xdr:colOff>187325</xdr:colOff>
      <xdr:row>31</xdr:row>
      <xdr:rowOff>144145</xdr:rowOff>
    </xdr:to>
    <xdr:sp macro="" textlink="">
      <xdr:nvSpPr>
        <xdr:cNvPr id="78" name="フローチャート: 判断 77">
          <a:extLst>
            <a:ext uri="{FF2B5EF4-FFF2-40B4-BE49-F238E27FC236}">
              <a16:creationId xmlns:a16="http://schemas.microsoft.com/office/drawing/2014/main" id="{FFA8232C-9820-42EC-ADFC-F2233CBED31C}"/>
            </a:ext>
          </a:extLst>
        </xdr:cNvPr>
        <xdr:cNvSpPr/>
      </xdr:nvSpPr>
      <xdr:spPr>
        <a:xfrm>
          <a:off x="4000500" y="535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29210</xdr:rowOff>
    </xdr:from>
    <xdr:to>
      <xdr:col>15</xdr:col>
      <xdr:colOff>187325</xdr:colOff>
      <xdr:row>31</xdr:row>
      <xdr:rowOff>130175</xdr:rowOff>
    </xdr:to>
    <xdr:sp macro="" textlink="">
      <xdr:nvSpPr>
        <xdr:cNvPr id="79" name="フローチャート: 判断 78">
          <a:extLst>
            <a:ext uri="{FF2B5EF4-FFF2-40B4-BE49-F238E27FC236}">
              <a16:creationId xmlns:a16="http://schemas.microsoft.com/office/drawing/2014/main" id="{3A69426A-33B5-4F9B-83A2-C62BC3DD8AA1}"/>
            </a:ext>
          </a:extLst>
        </xdr:cNvPr>
        <xdr:cNvSpPr/>
      </xdr:nvSpPr>
      <xdr:spPr>
        <a:xfrm>
          <a:off x="3238500" y="5344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0" name="フローチャート: 判断 79">
          <a:extLst>
            <a:ext uri="{FF2B5EF4-FFF2-40B4-BE49-F238E27FC236}">
              <a16:creationId xmlns:a16="http://schemas.microsoft.com/office/drawing/2014/main" id="{7034B7C8-8707-44D4-9A8D-B74CA68E246D}"/>
            </a:ext>
          </a:extLst>
        </xdr:cNvPr>
        <xdr:cNvSpPr/>
      </xdr:nvSpPr>
      <xdr:spPr>
        <a:xfrm>
          <a:off x="2476500" y="53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1" name="フローチャート: 判断 80">
          <a:extLst>
            <a:ext uri="{FF2B5EF4-FFF2-40B4-BE49-F238E27FC236}">
              <a16:creationId xmlns:a16="http://schemas.microsoft.com/office/drawing/2014/main" id="{0E434F95-B824-4796-8389-F48BD1808780}"/>
            </a:ext>
          </a:extLst>
        </xdr:cNvPr>
        <xdr:cNvSpPr/>
      </xdr:nvSpPr>
      <xdr:spPr>
        <a:xfrm>
          <a:off x="1714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19710"/>
    <xdr:sp macro="" textlink="">
      <xdr:nvSpPr>
        <xdr:cNvPr id="82" name="テキスト ボックス 81">
          <a:extLst>
            <a:ext uri="{FF2B5EF4-FFF2-40B4-BE49-F238E27FC236}">
              <a16:creationId xmlns:a16="http://schemas.microsoft.com/office/drawing/2014/main" id="{2D72A90E-9862-4673-8EB8-79F0AAF491DF}"/>
            </a:ext>
          </a:extLst>
        </xdr:cNvPr>
        <xdr:cNvSpPr txBox="1"/>
      </xdr:nvSpPr>
      <xdr:spPr>
        <a:xfrm>
          <a:off x="4584700" y="6386195"/>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6285" cy="219710"/>
    <xdr:sp macro="" textlink="">
      <xdr:nvSpPr>
        <xdr:cNvPr id="83" name="テキスト ボックス 82">
          <a:extLst>
            <a:ext uri="{FF2B5EF4-FFF2-40B4-BE49-F238E27FC236}">
              <a16:creationId xmlns:a16="http://schemas.microsoft.com/office/drawing/2014/main" id="{6D3DEA24-A68A-4354-AB30-290316D0B89D}"/>
            </a:ext>
          </a:extLst>
        </xdr:cNvPr>
        <xdr:cNvSpPr txBox="1"/>
      </xdr:nvSpPr>
      <xdr:spPr>
        <a:xfrm>
          <a:off x="3873500" y="6386195"/>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6285" cy="219710"/>
    <xdr:sp macro="" textlink="">
      <xdr:nvSpPr>
        <xdr:cNvPr id="84" name="テキスト ボックス 83">
          <a:extLst>
            <a:ext uri="{FF2B5EF4-FFF2-40B4-BE49-F238E27FC236}">
              <a16:creationId xmlns:a16="http://schemas.microsoft.com/office/drawing/2014/main" id="{6142B717-4E1F-4E88-AAA3-4B639F3FF6C8}"/>
            </a:ext>
          </a:extLst>
        </xdr:cNvPr>
        <xdr:cNvSpPr txBox="1"/>
      </xdr:nvSpPr>
      <xdr:spPr>
        <a:xfrm>
          <a:off x="3111500" y="6386195"/>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6285" cy="219710"/>
    <xdr:sp macro="" textlink="">
      <xdr:nvSpPr>
        <xdr:cNvPr id="85" name="テキスト ボックス 84">
          <a:extLst>
            <a:ext uri="{FF2B5EF4-FFF2-40B4-BE49-F238E27FC236}">
              <a16:creationId xmlns:a16="http://schemas.microsoft.com/office/drawing/2014/main" id="{820FDBD4-4840-4CCF-9406-53690278E0DF}"/>
            </a:ext>
          </a:extLst>
        </xdr:cNvPr>
        <xdr:cNvSpPr txBox="1"/>
      </xdr:nvSpPr>
      <xdr:spPr>
        <a:xfrm>
          <a:off x="2349500" y="6386195"/>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6285" cy="219710"/>
    <xdr:sp macro="" textlink="">
      <xdr:nvSpPr>
        <xdr:cNvPr id="86" name="テキスト ボックス 85">
          <a:extLst>
            <a:ext uri="{FF2B5EF4-FFF2-40B4-BE49-F238E27FC236}">
              <a16:creationId xmlns:a16="http://schemas.microsoft.com/office/drawing/2014/main" id="{3320345F-5FE7-4ECF-A421-31E49A44A78E}"/>
            </a:ext>
          </a:extLst>
        </xdr:cNvPr>
        <xdr:cNvSpPr txBox="1"/>
      </xdr:nvSpPr>
      <xdr:spPr>
        <a:xfrm>
          <a:off x="1587500" y="6386195"/>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29</xdr:row>
      <xdr:rowOff>162560</xdr:rowOff>
    </xdr:from>
    <xdr:to>
      <xdr:col>23</xdr:col>
      <xdr:colOff>136525</xdr:colOff>
      <xdr:row>30</xdr:row>
      <xdr:rowOff>92710</xdr:rowOff>
    </xdr:to>
    <xdr:sp macro="" textlink="">
      <xdr:nvSpPr>
        <xdr:cNvPr id="87" name="楕円 86">
          <a:extLst>
            <a:ext uri="{FF2B5EF4-FFF2-40B4-BE49-F238E27FC236}">
              <a16:creationId xmlns:a16="http://schemas.microsoft.com/office/drawing/2014/main" id="{ACF25701-2970-4597-B4D2-9AB9367B45C2}"/>
            </a:ext>
          </a:extLst>
        </xdr:cNvPr>
        <xdr:cNvSpPr/>
      </xdr:nvSpPr>
      <xdr:spPr>
        <a:xfrm>
          <a:off x="4711700" y="51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13970</xdr:rowOff>
    </xdr:from>
    <xdr:ext cx="399415" cy="259080"/>
    <xdr:sp macro="" textlink="">
      <xdr:nvSpPr>
        <xdr:cNvPr id="88" name="有形固定資産減価償却率該当値テキスト">
          <a:extLst>
            <a:ext uri="{FF2B5EF4-FFF2-40B4-BE49-F238E27FC236}">
              <a16:creationId xmlns:a16="http://schemas.microsoft.com/office/drawing/2014/main" id="{CAD9EBBA-7133-4426-8C40-0A6CC78A87AA}"/>
            </a:ext>
          </a:extLst>
        </xdr:cNvPr>
        <xdr:cNvSpPr txBox="1"/>
      </xdr:nvSpPr>
      <xdr:spPr>
        <a:xfrm>
          <a:off x="4813300" y="49860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137160</xdr:rowOff>
    </xdr:from>
    <xdr:to>
      <xdr:col>19</xdr:col>
      <xdr:colOff>187325</xdr:colOff>
      <xdr:row>30</xdr:row>
      <xdr:rowOff>67310</xdr:rowOff>
    </xdr:to>
    <xdr:sp macro="" textlink="">
      <xdr:nvSpPr>
        <xdr:cNvPr id="89" name="楕円 88">
          <a:extLst>
            <a:ext uri="{FF2B5EF4-FFF2-40B4-BE49-F238E27FC236}">
              <a16:creationId xmlns:a16="http://schemas.microsoft.com/office/drawing/2014/main" id="{495A7D85-7CEE-4323-8C16-D282FF6216C6}"/>
            </a:ext>
          </a:extLst>
        </xdr:cNvPr>
        <xdr:cNvSpPr/>
      </xdr:nvSpPr>
      <xdr:spPr>
        <a:xfrm>
          <a:off x="4000500" y="510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16510</xdr:rowOff>
    </xdr:from>
    <xdr:to>
      <xdr:col>23</xdr:col>
      <xdr:colOff>85725</xdr:colOff>
      <xdr:row>30</xdr:row>
      <xdr:rowOff>41910</xdr:rowOff>
    </xdr:to>
    <xdr:cxnSp macro="">
      <xdr:nvCxnSpPr>
        <xdr:cNvPr id="90" name="直線コネクタ 89">
          <a:extLst>
            <a:ext uri="{FF2B5EF4-FFF2-40B4-BE49-F238E27FC236}">
              <a16:creationId xmlns:a16="http://schemas.microsoft.com/office/drawing/2014/main" id="{D5305CE0-FA73-449B-B9BC-459FDD67CCA0}"/>
            </a:ext>
          </a:extLst>
        </xdr:cNvPr>
        <xdr:cNvCxnSpPr/>
      </xdr:nvCxnSpPr>
      <xdr:spPr>
        <a:xfrm>
          <a:off x="4051300" y="5160010"/>
          <a:ext cx="711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158750</xdr:rowOff>
    </xdr:from>
    <xdr:to>
      <xdr:col>15</xdr:col>
      <xdr:colOff>187325</xdr:colOff>
      <xdr:row>30</xdr:row>
      <xdr:rowOff>88900</xdr:rowOff>
    </xdr:to>
    <xdr:sp macro="" textlink="">
      <xdr:nvSpPr>
        <xdr:cNvPr id="91" name="楕円 90">
          <a:extLst>
            <a:ext uri="{FF2B5EF4-FFF2-40B4-BE49-F238E27FC236}">
              <a16:creationId xmlns:a16="http://schemas.microsoft.com/office/drawing/2014/main" id="{D6966FE6-520B-48F3-ABFB-299694392515}"/>
            </a:ext>
          </a:extLst>
        </xdr:cNvPr>
        <xdr:cNvSpPr/>
      </xdr:nvSpPr>
      <xdr:spPr>
        <a:xfrm>
          <a:off x="3238500" y="51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16510</xdr:rowOff>
    </xdr:from>
    <xdr:to>
      <xdr:col>19</xdr:col>
      <xdr:colOff>136525</xdr:colOff>
      <xdr:row>30</xdr:row>
      <xdr:rowOff>38100</xdr:rowOff>
    </xdr:to>
    <xdr:cxnSp macro="">
      <xdr:nvCxnSpPr>
        <xdr:cNvPr id="92" name="直線コネクタ 91">
          <a:extLst>
            <a:ext uri="{FF2B5EF4-FFF2-40B4-BE49-F238E27FC236}">
              <a16:creationId xmlns:a16="http://schemas.microsoft.com/office/drawing/2014/main" id="{257EB416-EC84-4708-8A8D-4DEF48C550DD}"/>
            </a:ext>
          </a:extLst>
        </xdr:cNvPr>
        <xdr:cNvCxnSpPr/>
      </xdr:nvCxnSpPr>
      <xdr:spPr>
        <a:xfrm flipV="1">
          <a:off x="3289300" y="516001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45085</xdr:rowOff>
    </xdr:from>
    <xdr:to>
      <xdr:col>11</xdr:col>
      <xdr:colOff>187325</xdr:colOff>
      <xdr:row>30</xdr:row>
      <xdr:rowOff>146685</xdr:rowOff>
    </xdr:to>
    <xdr:sp macro="" textlink="">
      <xdr:nvSpPr>
        <xdr:cNvPr id="93" name="楕円 92">
          <a:extLst>
            <a:ext uri="{FF2B5EF4-FFF2-40B4-BE49-F238E27FC236}">
              <a16:creationId xmlns:a16="http://schemas.microsoft.com/office/drawing/2014/main" id="{F63FAE93-BE28-4A76-9534-53A9068F933E}"/>
            </a:ext>
          </a:extLst>
        </xdr:cNvPr>
        <xdr:cNvSpPr/>
      </xdr:nvSpPr>
      <xdr:spPr>
        <a:xfrm>
          <a:off x="24765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38100</xdr:rowOff>
    </xdr:from>
    <xdr:to>
      <xdr:col>15</xdr:col>
      <xdr:colOff>136525</xdr:colOff>
      <xdr:row>30</xdr:row>
      <xdr:rowOff>95885</xdr:rowOff>
    </xdr:to>
    <xdr:cxnSp macro="">
      <xdr:nvCxnSpPr>
        <xdr:cNvPr id="94" name="直線コネクタ 93">
          <a:extLst>
            <a:ext uri="{FF2B5EF4-FFF2-40B4-BE49-F238E27FC236}">
              <a16:creationId xmlns:a16="http://schemas.microsoft.com/office/drawing/2014/main" id="{2AC166E9-70F5-4C73-887C-98D205115AFE}"/>
            </a:ext>
          </a:extLst>
        </xdr:cNvPr>
        <xdr:cNvCxnSpPr/>
      </xdr:nvCxnSpPr>
      <xdr:spPr>
        <a:xfrm flipV="1">
          <a:off x="2527300" y="5181600"/>
          <a:ext cx="762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27305</xdr:rowOff>
    </xdr:from>
    <xdr:to>
      <xdr:col>7</xdr:col>
      <xdr:colOff>187325</xdr:colOff>
      <xdr:row>30</xdr:row>
      <xdr:rowOff>128905</xdr:rowOff>
    </xdr:to>
    <xdr:sp macro="" textlink="">
      <xdr:nvSpPr>
        <xdr:cNvPr id="95" name="楕円 94">
          <a:extLst>
            <a:ext uri="{FF2B5EF4-FFF2-40B4-BE49-F238E27FC236}">
              <a16:creationId xmlns:a16="http://schemas.microsoft.com/office/drawing/2014/main" id="{05634534-3752-4A03-B7C8-8D3DCC02E0FA}"/>
            </a:ext>
          </a:extLst>
        </xdr:cNvPr>
        <xdr:cNvSpPr/>
      </xdr:nvSpPr>
      <xdr:spPr>
        <a:xfrm>
          <a:off x="1714500" y="517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78105</xdr:rowOff>
    </xdr:from>
    <xdr:to>
      <xdr:col>11</xdr:col>
      <xdr:colOff>136525</xdr:colOff>
      <xdr:row>30</xdr:row>
      <xdr:rowOff>95885</xdr:rowOff>
    </xdr:to>
    <xdr:cxnSp macro="">
      <xdr:nvCxnSpPr>
        <xdr:cNvPr id="96" name="直線コネクタ 95">
          <a:extLst>
            <a:ext uri="{FF2B5EF4-FFF2-40B4-BE49-F238E27FC236}">
              <a16:creationId xmlns:a16="http://schemas.microsoft.com/office/drawing/2014/main" id="{CA9EA4BF-809D-449F-BE53-B75D29B4B1CD}"/>
            </a:ext>
          </a:extLst>
        </xdr:cNvPr>
        <xdr:cNvCxnSpPr/>
      </xdr:nvCxnSpPr>
      <xdr:spPr>
        <a:xfrm>
          <a:off x="1765300" y="5221605"/>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135255</xdr:rowOff>
    </xdr:from>
    <xdr:ext cx="399415" cy="253365"/>
    <xdr:sp macro="" textlink="">
      <xdr:nvSpPr>
        <xdr:cNvPr id="97" name="n_1aveValue有形固定資産減価償却率">
          <a:extLst>
            <a:ext uri="{FF2B5EF4-FFF2-40B4-BE49-F238E27FC236}">
              <a16:creationId xmlns:a16="http://schemas.microsoft.com/office/drawing/2014/main" id="{CD104C28-41FE-4A69-ADD4-20946A4FE06D}"/>
            </a:ext>
          </a:extLst>
        </xdr:cNvPr>
        <xdr:cNvSpPr txBox="1"/>
      </xdr:nvSpPr>
      <xdr:spPr>
        <a:xfrm>
          <a:off x="3836035" y="54502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121285</xdr:rowOff>
    </xdr:from>
    <xdr:ext cx="399415" cy="253365"/>
    <xdr:sp macro="" textlink="">
      <xdr:nvSpPr>
        <xdr:cNvPr id="98" name="n_2aveValue有形固定資産減価償却率">
          <a:extLst>
            <a:ext uri="{FF2B5EF4-FFF2-40B4-BE49-F238E27FC236}">
              <a16:creationId xmlns:a16="http://schemas.microsoft.com/office/drawing/2014/main" id="{B9E97ADE-C708-445C-917D-AF677B0E1FBC}"/>
            </a:ext>
          </a:extLst>
        </xdr:cNvPr>
        <xdr:cNvSpPr txBox="1"/>
      </xdr:nvSpPr>
      <xdr:spPr>
        <a:xfrm>
          <a:off x="3086735" y="543623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95885</xdr:rowOff>
    </xdr:from>
    <xdr:ext cx="399415" cy="259080"/>
    <xdr:sp macro="" textlink="">
      <xdr:nvSpPr>
        <xdr:cNvPr id="99" name="n_3aveValue有形固定資産減価償却率">
          <a:extLst>
            <a:ext uri="{FF2B5EF4-FFF2-40B4-BE49-F238E27FC236}">
              <a16:creationId xmlns:a16="http://schemas.microsoft.com/office/drawing/2014/main" id="{6D6E79E5-B86F-4215-BECF-DB42065658F1}"/>
            </a:ext>
          </a:extLst>
        </xdr:cNvPr>
        <xdr:cNvSpPr txBox="1"/>
      </xdr:nvSpPr>
      <xdr:spPr>
        <a:xfrm>
          <a:off x="2324735" y="541083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41910</xdr:rowOff>
    </xdr:from>
    <xdr:ext cx="399415" cy="253365"/>
    <xdr:sp macro="" textlink="">
      <xdr:nvSpPr>
        <xdr:cNvPr id="100" name="n_4aveValue有形固定資産減価償却率">
          <a:extLst>
            <a:ext uri="{FF2B5EF4-FFF2-40B4-BE49-F238E27FC236}">
              <a16:creationId xmlns:a16="http://schemas.microsoft.com/office/drawing/2014/main" id="{9313C2DA-B3FC-4859-9426-5669786A735F}"/>
            </a:ext>
          </a:extLst>
        </xdr:cNvPr>
        <xdr:cNvSpPr txBox="1"/>
      </xdr:nvSpPr>
      <xdr:spPr>
        <a:xfrm>
          <a:off x="1562735" y="53568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83820</xdr:rowOff>
    </xdr:from>
    <xdr:ext cx="399415" cy="259080"/>
    <xdr:sp macro="" textlink="">
      <xdr:nvSpPr>
        <xdr:cNvPr id="101" name="n_1mainValue有形固定資産減価償却率">
          <a:extLst>
            <a:ext uri="{FF2B5EF4-FFF2-40B4-BE49-F238E27FC236}">
              <a16:creationId xmlns:a16="http://schemas.microsoft.com/office/drawing/2014/main" id="{437291B0-04E0-427C-8CE2-94D0FBDDD1A9}"/>
            </a:ext>
          </a:extLst>
        </xdr:cNvPr>
        <xdr:cNvSpPr txBox="1"/>
      </xdr:nvSpPr>
      <xdr:spPr>
        <a:xfrm>
          <a:off x="3836035" y="48844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105410</xdr:rowOff>
    </xdr:from>
    <xdr:ext cx="399415" cy="259080"/>
    <xdr:sp macro="" textlink="">
      <xdr:nvSpPr>
        <xdr:cNvPr id="102" name="n_2mainValue有形固定資産減価償却率">
          <a:extLst>
            <a:ext uri="{FF2B5EF4-FFF2-40B4-BE49-F238E27FC236}">
              <a16:creationId xmlns:a16="http://schemas.microsoft.com/office/drawing/2014/main" id="{AED40C44-B8C2-4E15-B108-66D5C6683F03}"/>
            </a:ext>
          </a:extLst>
        </xdr:cNvPr>
        <xdr:cNvSpPr txBox="1"/>
      </xdr:nvSpPr>
      <xdr:spPr>
        <a:xfrm>
          <a:off x="3086735" y="49060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163195</xdr:rowOff>
    </xdr:from>
    <xdr:ext cx="399415" cy="259080"/>
    <xdr:sp macro="" textlink="">
      <xdr:nvSpPr>
        <xdr:cNvPr id="103" name="n_3mainValue有形固定資産減価償却率">
          <a:extLst>
            <a:ext uri="{FF2B5EF4-FFF2-40B4-BE49-F238E27FC236}">
              <a16:creationId xmlns:a16="http://schemas.microsoft.com/office/drawing/2014/main" id="{4522F34F-F31C-4BB9-9021-985BF6842079}"/>
            </a:ext>
          </a:extLst>
        </xdr:cNvPr>
        <xdr:cNvSpPr txBox="1"/>
      </xdr:nvSpPr>
      <xdr:spPr>
        <a:xfrm>
          <a:off x="2324735" y="496379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145415</xdr:rowOff>
    </xdr:from>
    <xdr:ext cx="399415" cy="253365"/>
    <xdr:sp macro="" textlink="">
      <xdr:nvSpPr>
        <xdr:cNvPr id="104" name="n_4mainValue有形固定資産減価償却率">
          <a:extLst>
            <a:ext uri="{FF2B5EF4-FFF2-40B4-BE49-F238E27FC236}">
              <a16:creationId xmlns:a16="http://schemas.microsoft.com/office/drawing/2014/main" id="{9B809740-6BC2-4AE9-8B29-A28350630DC9}"/>
            </a:ext>
          </a:extLst>
        </xdr:cNvPr>
        <xdr:cNvSpPr txBox="1"/>
      </xdr:nvSpPr>
      <xdr:spPr>
        <a:xfrm>
          <a:off x="1562735" y="494601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5" name="正方形/長方形 104">
          <a:extLst>
            <a:ext uri="{FF2B5EF4-FFF2-40B4-BE49-F238E27FC236}">
              <a16:creationId xmlns:a16="http://schemas.microsoft.com/office/drawing/2014/main" id="{8ECC8122-6A71-4FAC-98EC-77C44D48F4DB}"/>
            </a:ext>
          </a:extLst>
        </xdr:cNvPr>
        <xdr:cNvSpPr/>
      </xdr:nvSpPr>
      <xdr:spPr>
        <a:xfrm>
          <a:off x="11303000" y="3578225"/>
          <a:ext cx="4241800" cy="2228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6" name="正方形/長方形 105">
          <a:extLst>
            <a:ext uri="{FF2B5EF4-FFF2-40B4-BE49-F238E27FC236}">
              <a16:creationId xmlns:a16="http://schemas.microsoft.com/office/drawing/2014/main" id="{FD68D82E-D7CC-430D-B59E-0AF3B7EB0807}"/>
            </a:ext>
          </a:extLst>
        </xdr:cNvPr>
        <xdr:cNvSpPr/>
      </xdr:nvSpPr>
      <xdr:spPr>
        <a:xfrm>
          <a:off x="12372975" y="3853180"/>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7" name="正方形/長方形 106">
          <a:extLst>
            <a:ext uri="{FF2B5EF4-FFF2-40B4-BE49-F238E27FC236}">
              <a16:creationId xmlns:a16="http://schemas.microsoft.com/office/drawing/2014/main" id="{C0A9D28B-BE0E-4BBA-9DC2-2FB816556AF1}"/>
            </a:ext>
          </a:extLst>
        </xdr:cNvPr>
        <xdr:cNvSpPr/>
      </xdr:nvSpPr>
      <xdr:spPr>
        <a:xfrm>
          <a:off x="13818235" y="3836670"/>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[ 101.4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6B0C4813-DC5E-47EC-94F2-268BF1F3266E}"/>
            </a:ext>
          </a:extLst>
        </xdr:cNvPr>
        <xdr:cNvSpPr/>
      </xdr:nvSpPr>
      <xdr:spPr>
        <a:xfrm>
          <a:off x="15494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26B6574C-71CC-4F78-AC63-5C8A9E2C57FC}"/>
            </a:ext>
          </a:extLst>
        </xdr:cNvPr>
        <xdr:cNvSpPr/>
      </xdr:nvSpPr>
      <xdr:spPr>
        <a:xfrm>
          <a:off x="15494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14671428-C3B8-416F-BE93-54E983E5D01D}"/>
            </a:ext>
          </a:extLst>
        </xdr:cNvPr>
        <xdr:cNvSpPr/>
      </xdr:nvSpPr>
      <xdr:spPr>
        <a:xfrm>
          <a:off x="17018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D139F172-A2BB-4421-8D41-C1D708D88791}"/>
            </a:ext>
          </a:extLst>
        </xdr:cNvPr>
        <xdr:cNvSpPr/>
      </xdr:nvSpPr>
      <xdr:spPr>
        <a:xfrm>
          <a:off x="17018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216BAF76-DA04-4FB5-81ED-0CECAC1B574D}"/>
            </a:ext>
          </a:extLst>
        </xdr:cNvPr>
        <xdr:cNvSpPr/>
      </xdr:nvSpPr>
      <xdr:spPr>
        <a:xfrm>
          <a:off x="18669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20075116-954E-431C-B01D-899BFE163E75}"/>
            </a:ext>
          </a:extLst>
        </xdr:cNvPr>
        <xdr:cNvSpPr/>
      </xdr:nvSpPr>
      <xdr:spPr>
        <a:xfrm>
          <a:off x="18669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71B61696-2C65-43F5-8899-0A6052B5BBF6}"/>
            </a:ext>
          </a:extLst>
        </xdr:cNvPr>
        <xdr:cNvSpPr/>
      </xdr:nvSpPr>
      <xdr:spPr>
        <a:xfrm>
          <a:off x="11303000" y="4181475"/>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3D5DA516-710A-4160-86BB-F91A7D0205F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EC77DD3D-5716-472E-ADBB-479DA85F4DE7}"/>
            </a:ext>
          </a:extLst>
        </xdr:cNvPr>
        <xdr:cNvSpPr/>
      </xdr:nvSpPr>
      <xdr:spPr>
        <a:xfrm>
          <a:off x="15811500" y="4244975"/>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336F389B-9C6B-410F-AE04-01ECB5A878CA}"/>
            </a:ext>
          </a:extLst>
        </xdr:cNvPr>
        <xdr:cNvSpPr txBox="1"/>
      </xdr:nvSpPr>
      <xdr:spPr>
        <a:xfrm>
          <a:off x="15887700" y="4473575"/>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ＭＳ Ｐゴシック"/>
              <a:ea typeface="ＭＳ Ｐゴシック"/>
              <a:cs typeface="+mn-cs"/>
            </a:rPr>
            <a:t>　債務償還</a:t>
          </a:r>
          <a:r>
            <a:rPr kumimoji="1" lang="ja-JP" altLang="en-US" sz="1000">
              <a:solidFill>
                <a:schemeClr val="dk1"/>
              </a:solidFill>
              <a:effectLst/>
              <a:latin typeface="ＭＳ Ｐゴシック"/>
              <a:ea typeface="ＭＳ Ｐゴシック"/>
              <a:cs typeface="+mn-cs"/>
            </a:rPr>
            <a:t>比率</a:t>
          </a:r>
          <a:r>
            <a:rPr kumimoji="1" lang="ja-JP" altLang="ja-JP" sz="1000">
              <a:solidFill>
                <a:schemeClr val="dk1"/>
              </a:solidFill>
              <a:effectLst/>
              <a:latin typeface="ＭＳ Ｐゴシック"/>
              <a:ea typeface="ＭＳ Ｐゴシック"/>
              <a:cs typeface="+mn-cs"/>
            </a:rPr>
            <a:t>は、全国、長崎県、類似団</a:t>
          </a:r>
          <a:r>
            <a:rPr kumimoji="1" lang="ja-JP" altLang="ja-JP" sz="1000">
              <a:solidFill>
                <a:sysClr val="windowText" lastClr="000000"/>
              </a:solidFill>
              <a:effectLst/>
              <a:latin typeface="ＭＳ Ｐゴシック"/>
              <a:ea typeface="ＭＳ Ｐゴシック"/>
              <a:cs typeface="+mn-cs"/>
            </a:rPr>
            <a:t>体内の平均を下回る水準となった。これは、一般会計における市債の繰上償還や、水</a:t>
          </a:r>
          <a:r>
            <a:rPr kumimoji="1" lang="ja-JP" altLang="ja-JP" sz="1000">
              <a:solidFill>
                <a:schemeClr val="dk1"/>
              </a:solidFill>
              <a:effectLst/>
              <a:latin typeface="ＭＳ Ｐゴシック"/>
              <a:ea typeface="ＭＳ Ｐゴシック"/>
              <a:cs typeface="+mn-cs"/>
            </a:rPr>
            <a:t>道事業会計や下水道事業会計における公営企業債残高が減少したことによる将来負担額の減少、モーターボート競走事業会計からの繰入金増加に伴うモーターボート競走事業収益基金の増加によるもので、前年度より比率は減少した。</a:t>
          </a:r>
          <a:endParaRPr kumimoji="1" lang="ja-JP" altLang="en-US" sz="1000">
            <a:latin typeface="ＭＳ Ｐゴシック"/>
            <a:ea typeface="ＭＳ Ｐゴシック"/>
          </a:endParaRPr>
        </a:p>
        <a:p>
          <a:r>
            <a:rPr kumimoji="1" lang="ja-JP" altLang="ja-JP" sz="1000">
              <a:solidFill>
                <a:schemeClr val="dk1"/>
              </a:solidFill>
              <a:effectLst/>
              <a:latin typeface="ＭＳ Ｐゴシック"/>
              <a:ea typeface="ＭＳ Ｐゴシック"/>
              <a:cs typeface="+mn-cs"/>
            </a:rPr>
            <a:t>　しかし、今後、小・中学校施設の長寿命化や、市庁舎の建替え等の事業が計画されているので、財政運営基本方針（</a:t>
          </a:r>
          <a:r>
            <a:rPr kumimoji="1" lang="ja-JP" altLang="en-US" sz="1000">
              <a:solidFill>
                <a:schemeClr val="dk1"/>
              </a:solidFill>
              <a:effectLst/>
              <a:latin typeface="ＭＳ Ｐゴシック"/>
              <a:ea typeface="ＭＳ Ｐゴシック"/>
              <a:cs typeface="+mn-cs"/>
            </a:rPr>
            <a:t>令和4</a:t>
          </a:r>
          <a:r>
            <a:rPr kumimoji="1" lang="ja-JP" altLang="ja-JP" sz="1000">
              <a:solidFill>
                <a:schemeClr val="dk1"/>
              </a:solidFill>
              <a:effectLst/>
              <a:latin typeface="ＭＳ Ｐゴシック"/>
              <a:ea typeface="ＭＳ Ｐゴシック"/>
              <a:cs typeface="+mn-cs"/>
            </a:rPr>
            <a:t>年</a:t>
          </a:r>
          <a:r>
            <a:rPr kumimoji="1" lang="en-US" altLang="ja-JP" sz="1000">
              <a:solidFill>
                <a:schemeClr val="dk1"/>
              </a:solidFill>
              <a:effectLst/>
              <a:latin typeface="ＭＳ Ｐゴシック"/>
              <a:ea typeface="ＭＳ Ｐゴシック"/>
              <a:cs typeface="+mn-cs"/>
            </a:rPr>
            <a:t>3</a:t>
          </a:r>
          <a:r>
            <a:rPr kumimoji="1" lang="ja-JP" altLang="ja-JP" sz="1000">
              <a:solidFill>
                <a:schemeClr val="dk1"/>
              </a:solidFill>
              <a:effectLst/>
              <a:latin typeface="ＭＳ Ｐゴシック"/>
              <a:ea typeface="ＭＳ Ｐゴシック"/>
              <a:cs typeface="+mn-cs"/>
            </a:rPr>
            <a:t>月</a:t>
          </a:r>
          <a:r>
            <a:rPr kumimoji="1" lang="ja-JP" altLang="en-US" sz="1000">
              <a:solidFill>
                <a:schemeClr val="dk1"/>
              </a:solidFill>
              <a:effectLst/>
              <a:latin typeface="ＭＳ Ｐゴシック"/>
              <a:ea typeface="ＭＳ Ｐゴシック"/>
              <a:cs typeface="+mn-cs"/>
            </a:rPr>
            <a:t>改定</a:t>
          </a:r>
          <a:r>
            <a:rPr kumimoji="1" lang="ja-JP" altLang="ja-JP" sz="1000">
              <a:solidFill>
                <a:schemeClr val="dk1"/>
              </a:solidFill>
              <a:effectLst/>
              <a:latin typeface="ＭＳ Ｐゴシック"/>
              <a:ea typeface="ＭＳ Ｐゴシック"/>
              <a:cs typeface="+mn-cs"/>
            </a:rPr>
            <a:t>）に定める適正な基金管理や市債発行抑制などへの取り組みにより、数値</a:t>
          </a:r>
          <a:r>
            <a:rPr kumimoji="1" lang="ja-JP" altLang="ja-JP" sz="1000">
              <a:solidFill>
                <a:sysClr val="windowText" lastClr="000000"/>
              </a:solidFill>
              <a:effectLst/>
              <a:latin typeface="ＭＳ Ｐゴシック"/>
              <a:ea typeface="ＭＳ Ｐゴシック"/>
              <a:cs typeface="+mn-cs"/>
            </a:rPr>
            <a:t>が大きく上昇しないよう</a:t>
          </a:r>
          <a:r>
            <a:rPr kumimoji="1" lang="ja-JP" altLang="ja-JP" sz="1000">
              <a:solidFill>
                <a:schemeClr val="dk1"/>
              </a:solidFill>
              <a:effectLst/>
              <a:latin typeface="ＭＳ Ｐゴシック"/>
              <a:ea typeface="ＭＳ Ｐゴシック"/>
              <a:cs typeface="+mn-cs"/>
            </a:rPr>
            <a:t>に努める。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8" name="テキスト ボックス 117">
          <a:extLst>
            <a:ext uri="{FF2B5EF4-FFF2-40B4-BE49-F238E27FC236}">
              <a16:creationId xmlns:a16="http://schemas.microsoft.com/office/drawing/2014/main" id="{A090F277-A00D-44BC-9D9C-2E42898644A8}"/>
            </a:ext>
          </a:extLst>
        </xdr:cNvPr>
        <xdr:cNvSpPr txBox="1"/>
      </xdr:nvSpPr>
      <xdr:spPr>
        <a:xfrm>
          <a:off x="11264900" y="39909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651EE084-3CE6-438D-AB51-22F3585F3F6B}"/>
            </a:ext>
          </a:extLst>
        </xdr:cNvPr>
        <xdr:cNvCxnSpPr/>
      </xdr:nvCxnSpPr>
      <xdr:spPr>
        <a:xfrm>
          <a:off x="11303000" y="6340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19710"/>
    <xdr:sp macro="" textlink="">
      <xdr:nvSpPr>
        <xdr:cNvPr id="120" name="テキスト ボックス 119">
          <a:extLst>
            <a:ext uri="{FF2B5EF4-FFF2-40B4-BE49-F238E27FC236}">
              <a16:creationId xmlns:a16="http://schemas.microsoft.com/office/drawing/2014/main" id="{AD06758B-9FF7-4953-A644-E4A70FF59CEC}"/>
            </a:ext>
          </a:extLst>
        </xdr:cNvPr>
        <xdr:cNvSpPr txBox="1"/>
      </xdr:nvSpPr>
      <xdr:spPr>
        <a:xfrm>
          <a:off x="10756900" y="6247130"/>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1" name="直線コネクタ 120">
          <a:extLst>
            <a:ext uri="{FF2B5EF4-FFF2-40B4-BE49-F238E27FC236}">
              <a16:creationId xmlns:a16="http://schemas.microsoft.com/office/drawing/2014/main" id="{8B0CFE6B-2AFA-4377-B45D-A19568E809EA}"/>
            </a:ext>
          </a:extLst>
        </xdr:cNvPr>
        <xdr:cNvCxnSpPr/>
      </xdr:nvCxnSpPr>
      <xdr:spPr>
        <a:xfrm>
          <a:off x="11303000" y="598043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22" name="テキスト ボックス 121">
          <a:extLst>
            <a:ext uri="{FF2B5EF4-FFF2-40B4-BE49-F238E27FC236}">
              <a16:creationId xmlns:a16="http://schemas.microsoft.com/office/drawing/2014/main" id="{15636CA6-04B6-42C7-B2AD-ECB4876BDCD7}"/>
            </a:ext>
          </a:extLst>
        </xdr:cNvPr>
        <xdr:cNvSpPr txBox="1"/>
      </xdr:nvSpPr>
      <xdr:spPr>
        <a:xfrm>
          <a:off x="10756900" y="588708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3" name="直線コネクタ 122">
          <a:extLst>
            <a:ext uri="{FF2B5EF4-FFF2-40B4-BE49-F238E27FC236}">
              <a16:creationId xmlns:a16="http://schemas.microsoft.com/office/drawing/2014/main" id="{CE2A64F8-4397-4915-A138-6702E7CFBEE5}"/>
            </a:ext>
          </a:extLst>
        </xdr:cNvPr>
        <xdr:cNvCxnSpPr/>
      </xdr:nvCxnSpPr>
      <xdr:spPr>
        <a:xfrm>
          <a:off x="11303000" y="562102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5130" cy="219710"/>
    <xdr:sp macro="" textlink="">
      <xdr:nvSpPr>
        <xdr:cNvPr id="124" name="テキスト ボックス 123">
          <a:extLst>
            <a:ext uri="{FF2B5EF4-FFF2-40B4-BE49-F238E27FC236}">
              <a16:creationId xmlns:a16="http://schemas.microsoft.com/office/drawing/2014/main" id="{9958E194-96A5-4F11-8101-DC30AD801C95}"/>
            </a:ext>
          </a:extLst>
        </xdr:cNvPr>
        <xdr:cNvSpPr txBox="1"/>
      </xdr:nvSpPr>
      <xdr:spPr>
        <a:xfrm>
          <a:off x="10828655" y="5527040"/>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1944CD5B-4F28-4FD8-B9EA-2E3A5F93B20E}"/>
            </a:ext>
          </a:extLst>
        </xdr:cNvPr>
        <xdr:cNvCxnSpPr/>
      </xdr:nvCxnSpPr>
      <xdr:spPr>
        <a:xfrm>
          <a:off x="11303000" y="52609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5130" cy="225425"/>
    <xdr:sp macro="" textlink="">
      <xdr:nvSpPr>
        <xdr:cNvPr id="126" name="テキスト ボックス 125">
          <a:extLst>
            <a:ext uri="{FF2B5EF4-FFF2-40B4-BE49-F238E27FC236}">
              <a16:creationId xmlns:a16="http://schemas.microsoft.com/office/drawing/2014/main" id="{D8879350-8DEE-4D79-9184-109D0454CF19}"/>
            </a:ext>
          </a:extLst>
        </xdr:cNvPr>
        <xdr:cNvSpPr txBox="1"/>
      </xdr:nvSpPr>
      <xdr:spPr>
        <a:xfrm>
          <a:off x="10828655" y="5166995"/>
          <a:ext cx="4051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7" name="直線コネクタ 126">
          <a:extLst>
            <a:ext uri="{FF2B5EF4-FFF2-40B4-BE49-F238E27FC236}">
              <a16:creationId xmlns:a16="http://schemas.microsoft.com/office/drawing/2014/main" id="{8DE6BA4D-1362-476B-88B0-455EB78B1153}"/>
            </a:ext>
          </a:extLst>
        </xdr:cNvPr>
        <xdr:cNvCxnSpPr/>
      </xdr:nvCxnSpPr>
      <xdr:spPr>
        <a:xfrm>
          <a:off x="11303000" y="490093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5130" cy="219710"/>
    <xdr:sp macro="" textlink="">
      <xdr:nvSpPr>
        <xdr:cNvPr id="128" name="テキスト ボックス 127">
          <a:extLst>
            <a:ext uri="{FF2B5EF4-FFF2-40B4-BE49-F238E27FC236}">
              <a16:creationId xmlns:a16="http://schemas.microsoft.com/office/drawing/2014/main" id="{D8486C28-3414-406F-9C77-AD1C68A75326}"/>
            </a:ext>
          </a:extLst>
        </xdr:cNvPr>
        <xdr:cNvSpPr txBox="1"/>
      </xdr:nvSpPr>
      <xdr:spPr>
        <a:xfrm>
          <a:off x="10828655" y="4807585"/>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9" name="直線コネクタ 128">
          <a:extLst>
            <a:ext uri="{FF2B5EF4-FFF2-40B4-BE49-F238E27FC236}">
              <a16:creationId xmlns:a16="http://schemas.microsoft.com/office/drawing/2014/main" id="{191F8860-3BC2-4567-A458-83D5EF8C484A}"/>
            </a:ext>
          </a:extLst>
        </xdr:cNvPr>
        <xdr:cNvCxnSpPr/>
      </xdr:nvCxnSpPr>
      <xdr:spPr>
        <a:xfrm>
          <a:off x="11303000" y="454152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0" name="テキスト ボックス 129">
          <a:extLst>
            <a:ext uri="{FF2B5EF4-FFF2-40B4-BE49-F238E27FC236}">
              <a16:creationId xmlns:a16="http://schemas.microsoft.com/office/drawing/2014/main" id="{5FA2F553-4D5C-4C6B-92FE-5D155716A213}"/>
            </a:ext>
          </a:extLst>
        </xdr:cNvPr>
        <xdr:cNvSpPr txBox="1"/>
      </xdr:nvSpPr>
      <xdr:spPr>
        <a:xfrm>
          <a:off x="10931525" y="444754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5A9DCE7E-0A80-452A-A1EA-B6BB0D00AE85}"/>
            </a:ext>
          </a:extLst>
        </xdr:cNvPr>
        <xdr:cNvCxnSpPr/>
      </xdr:nvCxnSpPr>
      <xdr:spPr>
        <a:xfrm>
          <a:off x="11303000" y="4181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AB98A206-DD6C-4A9C-AB99-37062E302887}"/>
            </a:ext>
          </a:extLst>
        </xdr:cNvPr>
        <xdr:cNvSpPr/>
      </xdr:nvSpPr>
      <xdr:spPr>
        <a:xfrm>
          <a:off x="11303000" y="4181475"/>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130175</xdr:rowOff>
    </xdr:to>
    <xdr:cxnSp macro="">
      <xdr:nvCxnSpPr>
        <xdr:cNvPr id="133" name="直線コネクタ 132">
          <a:extLst>
            <a:ext uri="{FF2B5EF4-FFF2-40B4-BE49-F238E27FC236}">
              <a16:creationId xmlns:a16="http://schemas.microsoft.com/office/drawing/2014/main" id="{4DF3DFB3-5AD3-460D-AAF3-21307D45270E}"/>
            </a:ext>
          </a:extLst>
        </xdr:cNvPr>
        <xdr:cNvCxnSpPr/>
      </xdr:nvCxnSpPr>
      <xdr:spPr>
        <a:xfrm flipV="1">
          <a:off x="14793595" y="454152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133985</xdr:rowOff>
    </xdr:from>
    <xdr:ext cx="554990" cy="253365"/>
    <xdr:sp macro="" textlink="">
      <xdr:nvSpPr>
        <xdr:cNvPr id="134" name="債務償還比率最小値テキスト">
          <a:extLst>
            <a:ext uri="{FF2B5EF4-FFF2-40B4-BE49-F238E27FC236}">
              <a16:creationId xmlns:a16="http://schemas.microsoft.com/office/drawing/2014/main" id="{92EE2670-725B-4143-AD79-6B543B861FEE}"/>
            </a:ext>
          </a:extLst>
        </xdr:cNvPr>
        <xdr:cNvSpPr txBox="1"/>
      </xdr:nvSpPr>
      <xdr:spPr>
        <a:xfrm>
          <a:off x="14846300" y="5791835"/>
          <a:ext cx="5549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1,039.4</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130175</xdr:rowOff>
    </xdr:from>
    <xdr:to>
      <xdr:col>76</xdr:col>
      <xdr:colOff>111125</xdr:colOff>
      <xdr:row>33</xdr:row>
      <xdr:rowOff>130175</xdr:rowOff>
    </xdr:to>
    <xdr:cxnSp macro="">
      <xdr:nvCxnSpPr>
        <xdr:cNvPr id="135" name="直線コネクタ 134">
          <a:extLst>
            <a:ext uri="{FF2B5EF4-FFF2-40B4-BE49-F238E27FC236}">
              <a16:creationId xmlns:a16="http://schemas.microsoft.com/office/drawing/2014/main" id="{A6C6DEB6-755E-4D59-9583-EB40316DE8DB}"/>
            </a:ext>
          </a:extLst>
        </xdr:cNvPr>
        <xdr:cNvCxnSpPr/>
      </xdr:nvCxnSpPr>
      <xdr:spPr>
        <a:xfrm>
          <a:off x="14706600" y="578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4645" cy="253365"/>
    <xdr:sp macro="" textlink="">
      <xdr:nvSpPr>
        <xdr:cNvPr id="136" name="債務償還比率最大値テキスト">
          <a:extLst>
            <a:ext uri="{FF2B5EF4-FFF2-40B4-BE49-F238E27FC236}">
              <a16:creationId xmlns:a16="http://schemas.microsoft.com/office/drawing/2014/main" id="{5B132E2C-5FFE-43D7-8570-1634C685BF4A}"/>
            </a:ext>
          </a:extLst>
        </xdr:cNvPr>
        <xdr:cNvSpPr txBox="1"/>
      </xdr:nvSpPr>
      <xdr:spPr>
        <a:xfrm>
          <a:off x="14846300" y="4316730"/>
          <a:ext cx="334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7" name="直線コネクタ 136">
          <a:extLst>
            <a:ext uri="{FF2B5EF4-FFF2-40B4-BE49-F238E27FC236}">
              <a16:creationId xmlns:a16="http://schemas.microsoft.com/office/drawing/2014/main" id="{A1F5BBAC-0B19-47C4-B1A8-C86091748B60}"/>
            </a:ext>
          </a:extLst>
        </xdr:cNvPr>
        <xdr:cNvCxnSpPr/>
      </xdr:nvCxnSpPr>
      <xdr:spPr>
        <a:xfrm>
          <a:off x="14706600" y="45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116840</xdr:rowOff>
    </xdr:from>
    <xdr:ext cx="464185" cy="259080"/>
    <xdr:sp macro="" textlink="">
      <xdr:nvSpPr>
        <xdr:cNvPr id="138" name="債務償還比率平均値テキスト">
          <a:extLst>
            <a:ext uri="{FF2B5EF4-FFF2-40B4-BE49-F238E27FC236}">
              <a16:creationId xmlns:a16="http://schemas.microsoft.com/office/drawing/2014/main" id="{310E4A59-5B87-477B-80E5-C4CDBDB83D78}"/>
            </a:ext>
          </a:extLst>
        </xdr:cNvPr>
        <xdr:cNvSpPr txBox="1"/>
      </xdr:nvSpPr>
      <xdr:spPr>
        <a:xfrm>
          <a:off x="14846300" y="5088890"/>
          <a:ext cx="4641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138430</xdr:rowOff>
    </xdr:from>
    <xdr:to>
      <xdr:col>76</xdr:col>
      <xdr:colOff>73025</xdr:colOff>
      <xdr:row>30</xdr:row>
      <xdr:rowOff>68580</xdr:rowOff>
    </xdr:to>
    <xdr:sp macro="" textlink="">
      <xdr:nvSpPr>
        <xdr:cNvPr id="139" name="フローチャート: 判断 138">
          <a:extLst>
            <a:ext uri="{FF2B5EF4-FFF2-40B4-BE49-F238E27FC236}">
              <a16:creationId xmlns:a16="http://schemas.microsoft.com/office/drawing/2014/main" id="{904E065E-0D2E-4EED-9FCA-EFB1DFAE424A}"/>
            </a:ext>
          </a:extLst>
        </xdr:cNvPr>
        <xdr:cNvSpPr/>
      </xdr:nvSpPr>
      <xdr:spPr>
        <a:xfrm>
          <a:off x="14744700" y="51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117475</xdr:rowOff>
    </xdr:from>
    <xdr:to>
      <xdr:col>72</xdr:col>
      <xdr:colOff>123825</xdr:colOff>
      <xdr:row>30</xdr:row>
      <xdr:rowOff>47625</xdr:rowOff>
    </xdr:to>
    <xdr:sp macro="" textlink="">
      <xdr:nvSpPr>
        <xdr:cNvPr id="140" name="フローチャート: 判断 139">
          <a:extLst>
            <a:ext uri="{FF2B5EF4-FFF2-40B4-BE49-F238E27FC236}">
              <a16:creationId xmlns:a16="http://schemas.microsoft.com/office/drawing/2014/main" id="{32EC3BE9-E47E-460E-9959-4AA147AE2C78}"/>
            </a:ext>
          </a:extLst>
        </xdr:cNvPr>
        <xdr:cNvSpPr/>
      </xdr:nvSpPr>
      <xdr:spPr>
        <a:xfrm>
          <a:off x="14033500" y="50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64135</xdr:rowOff>
    </xdr:from>
    <xdr:to>
      <xdr:col>68</xdr:col>
      <xdr:colOff>123825</xdr:colOff>
      <xdr:row>29</xdr:row>
      <xdr:rowOff>166370</xdr:rowOff>
    </xdr:to>
    <xdr:sp macro="" textlink="">
      <xdr:nvSpPr>
        <xdr:cNvPr id="141" name="フローチャート: 判断 140">
          <a:extLst>
            <a:ext uri="{FF2B5EF4-FFF2-40B4-BE49-F238E27FC236}">
              <a16:creationId xmlns:a16="http://schemas.microsoft.com/office/drawing/2014/main" id="{A10593CB-3147-4ADD-96B4-437329A51153}"/>
            </a:ext>
          </a:extLst>
        </xdr:cNvPr>
        <xdr:cNvSpPr/>
      </xdr:nvSpPr>
      <xdr:spPr>
        <a:xfrm>
          <a:off x="13271500" y="503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94615</xdr:rowOff>
    </xdr:from>
    <xdr:to>
      <xdr:col>64</xdr:col>
      <xdr:colOff>123825</xdr:colOff>
      <xdr:row>31</xdr:row>
      <xdr:rowOff>24765</xdr:rowOff>
    </xdr:to>
    <xdr:sp macro="" textlink="">
      <xdr:nvSpPr>
        <xdr:cNvPr id="142" name="フローチャート: 判断 141">
          <a:extLst>
            <a:ext uri="{FF2B5EF4-FFF2-40B4-BE49-F238E27FC236}">
              <a16:creationId xmlns:a16="http://schemas.microsoft.com/office/drawing/2014/main" id="{E2F88964-75AE-40BC-9546-F8E59CADE168}"/>
            </a:ext>
          </a:extLst>
        </xdr:cNvPr>
        <xdr:cNvSpPr/>
      </xdr:nvSpPr>
      <xdr:spPr>
        <a:xfrm>
          <a:off x="12509500" y="52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111760</xdr:rowOff>
    </xdr:from>
    <xdr:to>
      <xdr:col>60</xdr:col>
      <xdr:colOff>123825</xdr:colOff>
      <xdr:row>31</xdr:row>
      <xdr:rowOff>41910</xdr:rowOff>
    </xdr:to>
    <xdr:sp macro="" textlink="">
      <xdr:nvSpPr>
        <xdr:cNvPr id="143" name="フローチャート: 判断 142">
          <a:extLst>
            <a:ext uri="{FF2B5EF4-FFF2-40B4-BE49-F238E27FC236}">
              <a16:creationId xmlns:a16="http://schemas.microsoft.com/office/drawing/2014/main" id="{B561200A-742A-43FA-9907-E435C7FC01F0}"/>
            </a:ext>
          </a:extLst>
        </xdr:cNvPr>
        <xdr:cNvSpPr/>
      </xdr:nvSpPr>
      <xdr:spPr>
        <a:xfrm>
          <a:off x="11747500" y="52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19710"/>
    <xdr:sp macro="" textlink="">
      <xdr:nvSpPr>
        <xdr:cNvPr id="144" name="テキスト ボックス 143">
          <a:extLst>
            <a:ext uri="{FF2B5EF4-FFF2-40B4-BE49-F238E27FC236}">
              <a16:creationId xmlns:a16="http://schemas.microsoft.com/office/drawing/2014/main" id="{50986334-2B3D-4D16-9481-386D7EB53348}"/>
            </a:ext>
          </a:extLst>
        </xdr:cNvPr>
        <xdr:cNvSpPr txBox="1"/>
      </xdr:nvSpPr>
      <xdr:spPr>
        <a:xfrm>
          <a:off x="14617700" y="6386195"/>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6285" cy="219710"/>
    <xdr:sp macro="" textlink="">
      <xdr:nvSpPr>
        <xdr:cNvPr id="145" name="テキスト ボックス 144">
          <a:extLst>
            <a:ext uri="{FF2B5EF4-FFF2-40B4-BE49-F238E27FC236}">
              <a16:creationId xmlns:a16="http://schemas.microsoft.com/office/drawing/2014/main" id="{6BF484A0-49A7-4F2D-8B50-23DFB939C3CF}"/>
            </a:ext>
          </a:extLst>
        </xdr:cNvPr>
        <xdr:cNvSpPr txBox="1"/>
      </xdr:nvSpPr>
      <xdr:spPr>
        <a:xfrm>
          <a:off x="13906500" y="6386195"/>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6285" cy="219710"/>
    <xdr:sp macro="" textlink="">
      <xdr:nvSpPr>
        <xdr:cNvPr id="146" name="テキスト ボックス 145">
          <a:extLst>
            <a:ext uri="{FF2B5EF4-FFF2-40B4-BE49-F238E27FC236}">
              <a16:creationId xmlns:a16="http://schemas.microsoft.com/office/drawing/2014/main" id="{5F7DC5C7-17D8-49D8-A18F-CCE1702C115C}"/>
            </a:ext>
          </a:extLst>
        </xdr:cNvPr>
        <xdr:cNvSpPr txBox="1"/>
      </xdr:nvSpPr>
      <xdr:spPr>
        <a:xfrm>
          <a:off x="13144500" y="6386195"/>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6285" cy="219710"/>
    <xdr:sp macro="" textlink="">
      <xdr:nvSpPr>
        <xdr:cNvPr id="147" name="テキスト ボックス 146">
          <a:extLst>
            <a:ext uri="{FF2B5EF4-FFF2-40B4-BE49-F238E27FC236}">
              <a16:creationId xmlns:a16="http://schemas.microsoft.com/office/drawing/2014/main" id="{96178F87-DB9A-4D80-944E-6D3A92BB4ED6}"/>
            </a:ext>
          </a:extLst>
        </xdr:cNvPr>
        <xdr:cNvSpPr txBox="1"/>
      </xdr:nvSpPr>
      <xdr:spPr>
        <a:xfrm>
          <a:off x="12382500" y="6386195"/>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6285" cy="219710"/>
    <xdr:sp macro="" textlink="">
      <xdr:nvSpPr>
        <xdr:cNvPr id="148" name="テキスト ボックス 147">
          <a:extLst>
            <a:ext uri="{FF2B5EF4-FFF2-40B4-BE49-F238E27FC236}">
              <a16:creationId xmlns:a16="http://schemas.microsoft.com/office/drawing/2014/main" id="{33AAFA53-8840-4A01-959B-7B44E20880C8}"/>
            </a:ext>
          </a:extLst>
        </xdr:cNvPr>
        <xdr:cNvSpPr txBox="1"/>
      </xdr:nvSpPr>
      <xdr:spPr>
        <a:xfrm>
          <a:off x="11620500" y="6386195"/>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26</xdr:row>
      <xdr:rowOff>154940</xdr:rowOff>
    </xdr:from>
    <xdr:to>
      <xdr:col>76</xdr:col>
      <xdr:colOff>73025</xdr:colOff>
      <xdr:row>27</xdr:row>
      <xdr:rowOff>84455</xdr:rowOff>
    </xdr:to>
    <xdr:sp macro="" textlink="">
      <xdr:nvSpPr>
        <xdr:cNvPr id="149" name="楕円 148">
          <a:extLst>
            <a:ext uri="{FF2B5EF4-FFF2-40B4-BE49-F238E27FC236}">
              <a16:creationId xmlns:a16="http://schemas.microsoft.com/office/drawing/2014/main" id="{8BE5456F-292D-4391-A15D-9A1436213849}"/>
            </a:ext>
          </a:extLst>
        </xdr:cNvPr>
        <xdr:cNvSpPr/>
      </xdr:nvSpPr>
      <xdr:spPr>
        <a:xfrm>
          <a:off x="14744700" y="4612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69215</xdr:rowOff>
    </xdr:from>
    <xdr:ext cx="464185" cy="259080"/>
    <xdr:sp macro="" textlink="">
      <xdr:nvSpPr>
        <xdr:cNvPr id="150" name="債務償還比率該当値テキスト">
          <a:extLst>
            <a:ext uri="{FF2B5EF4-FFF2-40B4-BE49-F238E27FC236}">
              <a16:creationId xmlns:a16="http://schemas.microsoft.com/office/drawing/2014/main" id="{5B177030-9CCB-4F35-9749-2C389451D036}"/>
            </a:ext>
          </a:extLst>
        </xdr:cNvPr>
        <xdr:cNvSpPr txBox="1"/>
      </xdr:nvSpPr>
      <xdr:spPr>
        <a:xfrm>
          <a:off x="14846300" y="45269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60960</xdr:rowOff>
    </xdr:from>
    <xdr:to>
      <xdr:col>72</xdr:col>
      <xdr:colOff>123825</xdr:colOff>
      <xdr:row>28</xdr:row>
      <xdr:rowOff>162560</xdr:rowOff>
    </xdr:to>
    <xdr:sp macro="" textlink="">
      <xdr:nvSpPr>
        <xdr:cNvPr id="151" name="楕円 150">
          <a:extLst>
            <a:ext uri="{FF2B5EF4-FFF2-40B4-BE49-F238E27FC236}">
              <a16:creationId xmlns:a16="http://schemas.microsoft.com/office/drawing/2014/main" id="{6B09F8E0-AF17-401A-83A6-2F0E46FBFD1F}"/>
            </a:ext>
          </a:extLst>
        </xdr:cNvPr>
        <xdr:cNvSpPr/>
      </xdr:nvSpPr>
      <xdr:spPr>
        <a:xfrm>
          <a:off x="14033500" y="486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33655</xdr:rowOff>
    </xdr:from>
    <xdr:to>
      <xdr:col>76</xdr:col>
      <xdr:colOff>22225</xdr:colOff>
      <xdr:row>28</xdr:row>
      <xdr:rowOff>111760</xdr:rowOff>
    </xdr:to>
    <xdr:cxnSp macro="">
      <xdr:nvCxnSpPr>
        <xdr:cNvPr id="152" name="直線コネクタ 151">
          <a:extLst>
            <a:ext uri="{FF2B5EF4-FFF2-40B4-BE49-F238E27FC236}">
              <a16:creationId xmlns:a16="http://schemas.microsoft.com/office/drawing/2014/main" id="{D67892B1-3079-49B9-89B2-FD6F71079DC4}"/>
            </a:ext>
          </a:extLst>
        </xdr:cNvPr>
        <xdr:cNvCxnSpPr/>
      </xdr:nvCxnSpPr>
      <xdr:spPr>
        <a:xfrm flipV="1">
          <a:off x="14084300" y="4662805"/>
          <a:ext cx="7112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70485</xdr:rowOff>
    </xdr:from>
    <xdr:to>
      <xdr:col>68</xdr:col>
      <xdr:colOff>123825</xdr:colOff>
      <xdr:row>30</xdr:row>
      <xdr:rowOff>635</xdr:rowOff>
    </xdr:to>
    <xdr:sp macro="" textlink="">
      <xdr:nvSpPr>
        <xdr:cNvPr id="153" name="楕円 152">
          <a:extLst>
            <a:ext uri="{FF2B5EF4-FFF2-40B4-BE49-F238E27FC236}">
              <a16:creationId xmlns:a16="http://schemas.microsoft.com/office/drawing/2014/main" id="{956C6499-297F-4F1B-BCDD-679086749AFA}"/>
            </a:ext>
          </a:extLst>
        </xdr:cNvPr>
        <xdr:cNvSpPr/>
      </xdr:nvSpPr>
      <xdr:spPr>
        <a:xfrm>
          <a:off x="13271500" y="504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111760</xdr:rowOff>
    </xdr:from>
    <xdr:to>
      <xdr:col>72</xdr:col>
      <xdr:colOff>73025</xdr:colOff>
      <xdr:row>29</xdr:row>
      <xdr:rowOff>121285</xdr:rowOff>
    </xdr:to>
    <xdr:cxnSp macro="">
      <xdr:nvCxnSpPr>
        <xdr:cNvPr id="154" name="直線コネクタ 153">
          <a:extLst>
            <a:ext uri="{FF2B5EF4-FFF2-40B4-BE49-F238E27FC236}">
              <a16:creationId xmlns:a16="http://schemas.microsoft.com/office/drawing/2014/main" id="{1B98FB65-CE65-47D5-856C-6DB96991230C}"/>
            </a:ext>
          </a:extLst>
        </xdr:cNvPr>
        <xdr:cNvCxnSpPr/>
      </xdr:nvCxnSpPr>
      <xdr:spPr>
        <a:xfrm flipV="1">
          <a:off x="13322300" y="4912360"/>
          <a:ext cx="762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12065</xdr:rowOff>
    </xdr:from>
    <xdr:to>
      <xdr:col>64</xdr:col>
      <xdr:colOff>123825</xdr:colOff>
      <xdr:row>32</xdr:row>
      <xdr:rowOff>113665</xdr:rowOff>
    </xdr:to>
    <xdr:sp macro="" textlink="">
      <xdr:nvSpPr>
        <xdr:cNvPr id="155" name="楕円 154">
          <a:extLst>
            <a:ext uri="{FF2B5EF4-FFF2-40B4-BE49-F238E27FC236}">
              <a16:creationId xmlns:a16="http://schemas.microsoft.com/office/drawing/2014/main" id="{68359826-5459-49EB-9752-C5BE5EE10D0C}"/>
            </a:ext>
          </a:extLst>
        </xdr:cNvPr>
        <xdr:cNvSpPr/>
      </xdr:nvSpPr>
      <xdr:spPr>
        <a:xfrm>
          <a:off x="12509500" y="54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121285</xdr:rowOff>
    </xdr:from>
    <xdr:to>
      <xdr:col>68</xdr:col>
      <xdr:colOff>73025</xdr:colOff>
      <xdr:row>32</xdr:row>
      <xdr:rowOff>63500</xdr:rowOff>
    </xdr:to>
    <xdr:cxnSp macro="">
      <xdr:nvCxnSpPr>
        <xdr:cNvPr id="156" name="直線コネクタ 155">
          <a:extLst>
            <a:ext uri="{FF2B5EF4-FFF2-40B4-BE49-F238E27FC236}">
              <a16:creationId xmlns:a16="http://schemas.microsoft.com/office/drawing/2014/main" id="{0913966D-D81D-4FAE-93A2-BA79C778F7BC}"/>
            </a:ext>
          </a:extLst>
        </xdr:cNvPr>
        <xdr:cNvCxnSpPr/>
      </xdr:nvCxnSpPr>
      <xdr:spPr>
        <a:xfrm flipV="1">
          <a:off x="12560300" y="5093335"/>
          <a:ext cx="762000" cy="456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15875</xdr:rowOff>
    </xdr:from>
    <xdr:to>
      <xdr:col>60</xdr:col>
      <xdr:colOff>123825</xdr:colOff>
      <xdr:row>32</xdr:row>
      <xdr:rowOff>117475</xdr:rowOff>
    </xdr:to>
    <xdr:sp macro="" textlink="">
      <xdr:nvSpPr>
        <xdr:cNvPr id="157" name="楕円 156">
          <a:extLst>
            <a:ext uri="{FF2B5EF4-FFF2-40B4-BE49-F238E27FC236}">
              <a16:creationId xmlns:a16="http://schemas.microsoft.com/office/drawing/2014/main" id="{DDEEBCA5-3364-412D-9C54-003FFF78222D}"/>
            </a:ext>
          </a:extLst>
        </xdr:cNvPr>
        <xdr:cNvSpPr/>
      </xdr:nvSpPr>
      <xdr:spPr>
        <a:xfrm>
          <a:off x="11747500" y="55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63500</xdr:rowOff>
    </xdr:from>
    <xdr:to>
      <xdr:col>64</xdr:col>
      <xdr:colOff>73025</xdr:colOff>
      <xdr:row>32</xdr:row>
      <xdr:rowOff>66675</xdr:rowOff>
    </xdr:to>
    <xdr:cxnSp macro="">
      <xdr:nvCxnSpPr>
        <xdr:cNvPr id="158" name="直線コネクタ 157">
          <a:extLst>
            <a:ext uri="{FF2B5EF4-FFF2-40B4-BE49-F238E27FC236}">
              <a16:creationId xmlns:a16="http://schemas.microsoft.com/office/drawing/2014/main" id="{2D9D6806-A4EB-4132-A9EF-D7677CA2AC27}"/>
            </a:ext>
          </a:extLst>
        </xdr:cNvPr>
        <xdr:cNvCxnSpPr/>
      </xdr:nvCxnSpPr>
      <xdr:spPr>
        <a:xfrm flipV="1">
          <a:off x="11798300" y="5549900"/>
          <a:ext cx="762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38735</xdr:rowOff>
    </xdr:from>
    <xdr:ext cx="464185" cy="259080"/>
    <xdr:sp macro="" textlink="">
      <xdr:nvSpPr>
        <xdr:cNvPr id="159" name="n_1aveValue債務償還比率">
          <a:extLst>
            <a:ext uri="{FF2B5EF4-FFF2-40B4-BE49-F238E27FC236}">
              <a16:creationId xmlns:a16="http://schemas.microsoft.com/office/drawing/2014/main" id="{CDCE14DE-353B-4905-80CE-52322966FE0E}"/>
            </a:ext>
          </a:extLst>
        </xdr:cNvPr>
        <xdr:cNvSpPr txBox="1"/>
      </xdr:nvSpPr>
      <xdr:spPr>
        <a:xfrm>
          <a:off x="13836650" y="51822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10795</xdr:rowOff>
    </xdr:from>
    <xdr:ext cx="464185" cy="258445"/>
    <xdr:sp macro="" textlink="">
      <xdr:nvSpPr>
        <xdr:cNvPr id="160" name="n_2aveValue債務償還比率">
          <a:extLst>
            <a:ext uri="{FF2B5EF4-FFF2-40B4-BE49-F238E27FC236}">
              <a16:creationId xmlns:a16="http://schemas.microsoft.com/office/drawing/2014/main" id="{35363E78-8393-460B-A38D-D12D398012B0}"/>
            </a:ext>
          </a:extLst>
        </xdr:cNvPr>
        <xdr:cNvSpPr txBox="1"/>
      </xdr:nvSpPr>
      <xdr:spPr>
        <a:xfrm>
          <a:off x="13087350" y="481139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41275</xdr:rowOff>
    </xdr:from>
    <xdr:ext cx="464185" cy="253365"/>
    <xdr:sp macro="" textlink="">
      <xdr:nvSpPr>
        <xdr:cNvPr id="161" name="n_3aveValue債務償還比率">
          <a:extLst>
            <a:ext uri="{FF2B5EF4-FFF2-40B4-BE49-F238E27FC236}">
              <a16:creationId xmlns:a16="http://schemas.microsoft.com/office/drawing/2014/main" id="{B101BDDA-18AF-4D4C-B9F3-1980D358E725}"/>
            </a:ext>
          </a:extLst>
        </xdr:cNvPr>
        <xdr:cNvSpPr txBox="1"/>
      </xdr:nvSpPr>
      <xdr:spPr>
        <a:xfrm>
          <a:off x="12325350" y="50133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58420</xdr:rowOff>
    </xdr:from>
    <xdr:ext cx="464185" cy="259080"/>
    <xdr:sp macro="" textlink="">
      <xdr:nvSpPr>
        <xdr:cNvPr id="162" name="n_4aveValue債務償還比率">
          <a:extLst>
            <a:ext uri="{FF2B5EF4-FFF2-40B4-BE49-F238E27FC236}">
              <a16:creationId xmlns:a16="http://schemas.microsoft.com/office/drawing/2014/main" id="{5E53530C-8774-4C4E-91BD-47AA93A60341}"/>
            </a:ext>
          </a:extLst>
        </xdr:cNvPr>
        <xdr:cNvSpPr txBox="1"/>
      </xdr:nvSpPr>
      <xdr:spPr>
        <a:xfrm>
          <a:off x="11563350" y="50304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7620</xdr:rowOff>
    </xdr:from>
    <xdr:ext cx="464185" cy="253365"/>
    <xdr:sp macro="" textlink="">
      <xdr:nvSpPr>
        <xdr:cNvPr id="163" name="n_1mainValue債務償還比率">
          <a:extLst>
            <a:ext uri="{FF2B5EF4-FFF2-40B4-BE49-F238E27FC236}">
              <a16:creationId xmlns:a16="http://schemas.microsoft.com/office/drawing/2014/main" id="{20443D53-1B3F-4712-97B0-A94A44E90584}"/>
            </a:ext>
          </a:extLst>
        </xdr:cNvPr>
        <xdr:cNvSpPr txBox="1"/>
      </xdr:nvSpPr>
      <xdr:spPr>
        <a:xfrm>
          <a:off x="13836650" y="46367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309.4</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29</xdr:row>
      <xdr:rowOff>163195</xdr:rowOff>
    </xdr:from>
    <xdr:ext cx="464185" cy="259080"/>
    <xdr:sp macro="" textlink="">
      <xdr:nvSpPr>
        <xdr:cNvPr id="164" name="n_2mainValue債務償還比率">
          <a:extLst>
            <a:ext uri="{FF2B5EF4-FFF2-40B4-BE49-F238E27FC236}">
              <a16:creationId xmlns:a16="http://schemas.microsoft.com/office/drawing/2014/main" id="{934AA2C5-CA97-4C3D-8260-295CEA78F214}"/>
            </a:ext>
          </a:extLst>
        </xdr:cNvPr>
        <xdr:cNvSpPr txBox="1"/>
      </xdr:nvSpPr>
      <xdr:spPr>
        <a:xfrm>
          <a:off x="13087350" y="51352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104775</xdr:rowOff>
    </xdr:from>
    <xdr:ext cx="464185" cy="259080"/>
    <xdr:sp macro="" textlink="">
      <xdr:nvSpPr>
        <xdr:cNvPr id="165" name="n_3mainValue債務償還比率">
          <a:extLst>
            <a:ext uri="{FF2B5EF4-FFF2-40B4-BE49-F238E27FC236}">
              <a16:creationId xmlns:a16="http://schemas.microsoft.com/office/drawing/2014/main" id="{91FC864F-CF06-4B64-9E15-F26115688218}"/>
            </a:ext>
          </a:extLst>
        </xdr:cNvPr>
        <xdr:cNvSpPr txBox="1"/>
      </xdr:nvSpPr>
      <xdr:spPr>
        <a:xfrm>
          <a:off x="12325350" y="5591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840.3</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109220</xdr:rowOff>
    </xdr:from>
    <xdr:ext cx="464185" cy="253365"/>
    <xdr:sp macro="" textlink="">
      <xdr:nvSpPr>
        <xdr:cNvPr id="166" name="n_4mainValue債務償還比率">
          <a:extLst>
            <a:ext uri="{FF2B5EF4-FFF2-40B4-BE49-F238E27FC236}">
              <a16:creationId xmlns:a16="http://schemas.microsoft.com/office/drawing/2014/main" id="{EECA4E38-B5B5-4CEB-B834-84F12865372B}"/>
            </a:ext>
          </a:extLst>
        </xdr:cNvPr>
        <xdr:cNvSpPr txBox="1"/>
      </xdr:nvSpPr>
      <xdr:spPr>
        <a:xfrm>
          <a:off x="11563350" y="55956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B1172F5E-82EE-4BEB-8F79-AF4ACC2B138E}"/>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8" name="正方形/長方形 167">
          <a:extLst>
            <a:ext uri="{FF2B5EF4-FFF2-40B4-BE49-F238E27FC236}">
              <a16:creationId xmlns:a16="http://schemas.microsoft.com/office/drawing/2014/main" id="{EB7F2D94-D3B6-48BF-B1C1-6C5AAEB153E5}"/>
            </a:ext>
          </a:extLst>
        </xdr:cNvPr>
        <xdr:cNvSpPr/>
      </xdr:nvSpPr>
      <xdr:spPr>
        <a:xfrm>
          <a:off x="1270000" y="1094486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9" name="テキスト ボックス 168">
          <a:extLst>
            <a:ext uri="{FF2B5EF4-FFF2-40B4-BE49-F238E27FC236}">
              <a16:creationId xmlns:a16="http://schemas.microsoft.com/office/drawing/2014/main" id="{87DCEE11-2E2C-4E9F-A8DB-3BB55D53C738}"/>
            </a:ext>
          </a:extLst>
        </xdr:cNvPr>
        <xdr:cNvSpPr txBox="1"/>
      </xdr:nvSpPr>
      <xdr:spPr>
        <a:xfrm>
          <a:off x="914400" y="743585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4490" cy="236855"/>
    <xdr:sp macro="" textlink="">
      <xdr:nvSpPr>
        <xdr:cNvPr id="170" name="テキスト ボックス 169">
          <a:extLst>
            <a:ext uri="{FF2B5EF4-FFF2-40B4-BE49-F238E27FC236}">
              <a16:creationId xmlns:a16="http://schemas.microsoft.com/office/drawing/2014/main" id="{6366F962-FA6D-4F80-AB12-9277274F23C4}"/>
            </a:ext>
          </a:extLst>
        </xdr:cNvPr>
        <xdr:cNvSpPr txBox="1"/>
      </xdr:nvSpPr>
      <xdr:spPr>
        <a:xfrm>
          <a:off x="6985000" y="10102850"/>
          <a:ext cx="3644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1" name="テキスト ボックス 170">
          <a:extLst>
            <a:ext uri="{FF2B5EF4-FFF2-40B4-BE49-F238E27FC236}">
              <a16:creationId xmlns:a16="http://schemas.microsoft.com/office/drawing/2014/main" id="{5E3E35F9-1202-4D1A-9CA3-B9325E56EDDF}"/>
            </a:ext>
          </a:extLst>
        </xdr:cNvPr>
        <xdr:cNvSpPr txBox="1"/>
      </xdr:nvSpPr>
      <xdr:spPr>
        <a:xfrm>
          <a:off x="914400" y="1117346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4490" cy="241300"/>
    <xdr:sp macro="" textlink="">
      <xdr:nvSpPr>
        <xdr:cNvPr id="172" name="テキスト ボックス 171">
          <a:extLst>
            <a:ext uri="{FF2B5EF4-FFF2-40B4-BE49-F238E27FC236}">
              <a16:creationId xmlns:a16="http://schemas.microsoft.com/office/drawing/2014/main" id="{3886A443-04DB-44B5-827A-011114875D93}"/>
            </a:ext>
          </a:extLst>
        </xdr:cNvPr>
        <xdr:cNvSpPr txBox="1"/>
      </xdr:nvSpPr>
      <xdr:spPr>
        <a:xfrm>
          <a:off x="6985000" y="13928725"/>
          <a:ext cx="36449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C46FCD-0D7F-4893-9467-F2C2E4508785}"/>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CE0E98-99EB-43A3-A5DF-4A593666FD1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EAB59D-94AA-4103-9A62-1ECD0B1009E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85A11D-AB99-47F0-86CF-BAE5D1081BA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91A1843-D922-4F2C-9D86-2658CC0062B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D9B0BAE-E8F9-472B-A880-08E7097EC3C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443D77-51D5-4F3B-9285-EEC61AA341F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110A642-E13A-4D44-A427-04017A57513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C2F541-A483-49B0-8AD8-52E1AB2428BC}"/>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783DB1-430F-40BA-9E29-E5EBB55D038F}"/>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98,658
98,057
126.73
69,961,583
67,685,016
539,228
22,066,126
39,486,933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4ADAA26-8906-4ED6-927C-5A92C6BF9824}"/>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6293FF-A002-462E-B00B-15668E61C9D1}"/>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FC53F2-2B90-4B5C-9CC1-204EFA29586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4AD79D-D3C9-4240-9368-1C7858A78572}"/>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3EE8D3-83EB-473B-B09C-C18C07C8F965}"/>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319433B-0C36-4B51-B41B-C7CFA20FF276}"/>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FB7307-CEF8-46BF-B037-65B5563DDD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ED5883-AC68-47BF-A68D-C421DA4E394E}"/>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30A3F8-97A0-4D09-9B99-42B332BF22BA}"/>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3F1CDE-A271-4C6A-B3CB-B599E2F466F7}"/>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4F5AA8B-56E1-41B6-AA85-B97516C2EE28}"/>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42B11B-2D6D-4F07-9213-AFA9602122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7C33D3-8F2D-434A-BB21-8F379E75254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55F1A9F-ADC1-49F8-9284-EE3B909D3FC1}"/>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A13721-42A6-4230-B855-6BBE12CE025A}"/>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453569A-F676-432F-B3EC-C69800496D03}"/>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8DF5E00-357C-4A17-A2B0-5C1DCA82B2AD}"/>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B9035BAA-B922-429D-9C30-29D95169B46C}"/>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C36C2EEC-F366-447B-B607-FF8231769CD2}"/>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2E43A406-F2CD-4C63-B423-25DB0570F4EF}"/>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3365"/>
    <xdr:sp macro="" textlink="">
      <xdr:nvSpPr>
        <xdr:cNvPr id="32" name="テキスト ボックス 31">
          <a:extLst>
            <a:ext uri="{FF2B5EF4-FFF2-40B4-BE49-F238E27FC236}">
              <a16:creationId xmlns:a16="http://schemas.microsoft.com/office/drawing/2014/main" id="{390D2892-CDE2-43FA-A305-CEE66B360B8E}"/>
            </a:ext>
          </a:extLst>
        </xdr:cNvPr>
        <xdr:cNvSpPr txBox="1"/>
      </xdr:nvSpPr>
      <xdr:spPr>
        <a:xfrm>
          <a:off x="698500" y="3746500"/>
          <a:ext cx="4433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A6F34DF-9B29-440C-A271-A5332227517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BD851AB-5FA5-4095-8171-856CD416D3E7}"/>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1A61E4B-3176-42B8-BC5C-B1B036868A5D}"/>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4DDA13F-468B-437F-9C0A-1CF9ADE3F03F}"/>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5777286-2178-41B7-963F-B7E038C830D9}"/>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F58F71-597E-4A19-B40F-4CC8C6F2C38D}"/>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E3276D6-A0F2-4367-9B79-BCF68CAE2588}"/>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547AA0E-5557-4745-BD97-5445DDD35302}"/>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2735" cy="225425"/>
    <xdr:sp macro="" textlink="">
      <xdr:nvSpPr>
        <xdr:cNvPr id="41" name="テキスト ボックス 40">
          <a:extLst>
            <a:ext uri="{FF2B5EF4-FFF2-40B4-BE49-F238E27FC236}">
              <a16:creationId xmlns:a16="http://schemas.microsoft.com/office/drawing/2014/main" id="{95F838C5-198D-4528-822F-36B6267B300F}"/>
            </a:ext>
          </a:extLst>
        </xdr:cNvPr>
        <xdr:cNvSpPr txBox="1"/>
      </xdr:nvSpPr>
      <xdr:spPr>
        <a:xfrm>
          <a:off x="723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82023C-5D71-4324-9F17-8DA787A0FC9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1645" cy="259080"/>
    <xdr:sp macro="" textlink="">
      <xdr:nvSpPr>
        <xdr:cNvPr id="43" name="テキスト ボックス 42">
          <a:extLst>
            <a:ext uri="{FF2B5EF4-FFF2-40B4-BE49-F238E27FC236}">
              <a16:creationId xmlns:a16="http://schemas.microsoft.com/office/drawing/2014/main" id="{479F41D7-E9BA-42EB-B82E-D49F0047F4AB}"/>
            </a:ext>
          </a:extLst>
        </xdr:cNvPr>
        <xdr:cNvSpPr txBox="1"/>
      </xdr:nvSpPr>
      <xdr:spPr>
        <a:xfrm>
          <a:off x="294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E55D73A-6FE8-471A-BAAA-BB7ED3EF3ED5}"/>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1645" cy="259080"/>
    <xdr:sp macro="" textlink="">
      <xdr:nvSpPr>
        <xdr:cNvPr id="45" name="テキスト ボックス 44">
          <a:extLst>
            <a:ext uri="{FF2B5EF4-FFF2-40B4-BE49-F238E27FC236}">
              <a16:creationId xmlns:a16="http://schemas.microsoft.com/office/drawing/2014/main" id="{7ECDDD91-9890-43E7-9DC2-F637ACA79128}"/>
            </a:ext>
          </a:extLst>
        </xdr:cNvPr>
        <xdr:cNvSpPr txBox="1"/>
      </xdr:nvSpPr>
      <xdr:spPr>
        <a:xfrm>
          <a:off x="294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D15AF74-7AB4-4372-A183-8295689789F8}"/>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3365"/>
    <xdr:sp macro="" textlink="">
      <xdr:nvSpPr>
        <xdr:cNvPr id="47" name="テキスト ボックス 46">
          <a:extLst>
            <a:ext uri="{FF2B5EF4-FFF2-40B4-BE49-F238E27FC236}">
              <a16:creationId xmlns:a16="http://schemas.microsoft.com/office/drawing/2014/main" id="{001D3447-BDEF-42C7-BFF8-6EE13CB069EF}"/>
            </a:ext>
          </a:extLst>
        </xdr:cNvPr>
        <xdr:cNvSpPr txBox="1"/>
      </xdr:nvSpPr>
      <xdr:spPr>
        <a:xfrm>
          <a:off x="358775" y="6715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261A56C-EEE1-4032-921F-F2843F75615D}"/>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3BB27C2-7555-477A-9ACD-B31D8906775B}"/>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A249787-9AC0-452B-BC3E-BB1C4D3D1677}"/>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41D52417-946F-4743-8FA8-687575FBFC9E}"/>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D280355-2B9C-4A29-992D-0E9FE99344A4}"/>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3365"/>
    <xdr:sp macro="" textlink="">
      <xdr:nvSpPr>
        <xdr:cNvPr id="53" name="テキスト ボックス 52">
          <a:extLst>
            <a:ext uri="{FF2B5EF4-FFF2-40B4-BE49-F238E27FC236}">
              <a16:creationId xmlns:a16="http://schemas.microsoft.com/office/drawing/2014/main" id="{7DBDF8C3-C920-4F87-A003-ADD9575D148B}"/>
            </a:ext>
          </a:extLst>
        </xdr:cNvPr>
        <xdr:cNvSpPr txBox="1"/>
      </xdr:nvSpPr>
      <xdr:spPr>
        <a:xfrm>
          <a:off x="358775" y="5572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EDB4432-6FBD-4D1A-AA8A-738D99A52CB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3375" cy="259080"/>
    <xdr:sp macro="" textlink="">
      <xdr:nvSpPr>
        <xdr:cNvPr id="55" name="テキスト ボックス 54">
          <a:extLst>
            <a:ext uri="{FF2B5EF4-FFF2-40B4-BE49-F238E27FC236}">
              <a16:creationId xmlns:a16="http://schemas.microsoft.com/office/drawing/2014/main" id="{14D3E5A0-6711-40D3-9D8A-C76C6E9E0D70}"/>
            </a:ext>
          </a:extLst>
        </xdr:cNvPr>
        <xdr:cNvSpPr txBox="1"/>
      </xdr:nvSpPr>
      <xdr:spPr>
        <a:xfrm>
          <a:off x="422910" y="519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AA0B853-CF4F-4B41-B6E4-877DF033C014}"/>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18A0BFA0-D270-40F0-8472-7B458076BDAD}"/>
            </a:ext>
          </a:extLst>
        </xdr:cNvPr>
        <xdr:cNvCxnSpPr/>
      </xdr:nvCxnSpPr>
      <xdr:spPr>
        <a:xfrm flipV="1">
          <a:off x="4634865" y="577977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11430</xdr:rowOff>
    </xdr:from>
    <xdr:ext cx="405130" cy="259080"/>
    <xdr:sp macro="" textlink="">
      <xdr:nvSpPr>
        <xdr:cNvPr id="58" name="【道路】&#10;有形固定資産減価償却率最小値テキスト">
          <a:extLst>
            <a:ext uri="{FF2B5EF4-FFF2-40B4-BE49-F238E27FC236}">
              <a16:creationId xmlns:a16="http://schemas.microsoft.com/office/drawing/2014/main" id="{BCB46B31-30F7-474E-9D55-E94032B5FC85}"/>
            </a:ext>
          </a:extLst>
        </xdr:cNvPr>
        <xdr:cNvSpPr txBox="1"/>
      </xdr:nvSpPr>
      <xdr:spPr>
        <a:xfrm>
          <a:off x="4673600" y="721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1D34045F-0118-41A9-B87B-1032EE1EACF1}"/>
            </a:ext>
          </a:extLst>
        </xdr:cNvPr>
        <xdr:cNvCxnSpPr/>
      </xdr:nvCxnSpPr>
      <xdr:spPr>
        <a:xfrm>
          <a:off x="4546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68580</xdr:rowOff>
    </xdr:from>
    <xdr:ext cx="405130" cy="259080"/>
    <xdr:sp macro="" textlink="">
      <xdr:nvSpPr>
        <xdr:cNvPr id="60" name="【道路】&#10;有形固定資産減価償却率最大値テキスト">
          <a:extLst>
            <a:ext uri="{FF2B5EF4-FFF2-40B4-BE49-F238E27FC236}">
              <a16:creationId xmlns:a16="http://schemas.microsoft.com/office/drawing/2014/main" id="{880D3CE9-1695-4226-A224-43698FC43F3F}"/>
            </a:ext>
          </a:extLst>
        </xdr:cNvPr>
        <xdr:cNvSpPr txBox="1"/>
      </xdr:nvSpPr>
      <xdr:spPr>
        <a:xfrm>
          <a:off x="4673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63235673-1FF4-4227-AB96-39AE3A40BF1A}"/>
            </a:ext>
          </a:extLst>
        </xdr:cNvPr>
        <xdr:cNvCxnSpPr/>
      </xdr:nvCxnSpPr>
      <xdr:spPr>
        <a:xfrm>
          <a:off x="4546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92075</xdr:rowOff>
    </xdr:from>
    <xdr:ext cx="405130" cy="259080"/>
    <xdr:sp macro="" textlink="">
      <xdr:nvSpPr>
        <xdr:cNvPr id="62" name="【道路】&#10;有形固定資産減価償却率平均値テキスト">
          <a:extLst>
            <a:ext uri="{FF2B5EF4-FFF2-40B4-BE49-F238E27FC236}">
              <a16:creationId xmlns:a16="http://schemas.microsoft.com/office/drawing/2014/main" id="{375249D5-0DEA-41FC-B2CB-1721EF1430CB}"/>
            </a:ext>
          </a:extLst>
        </xdr:cNvPr>
        <xdr:cNvSpPr txBox="1"/>
      </xdr:nvSpPr>
      <xdr:spPr>
        <a:xfrm>
          <a:off x="4673600" y="64357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E14314B6-EF62-4E26-8627-1090FDA460D9}"/>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52EEA572-FB4B-45F3-8575-165C1B5FDF8C}"/>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6C887FE4-5870-4FB6-AF14-AAC105F91D22}"/>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AAFF60CD-7BA6-48C6-90AD-8B19E8A3B74B}"/>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FA632A76-687D-4896-807F-FBACAEAAB597}"/>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10951436-8D9C-44DC-838D-98EF1F3B1734}"/>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7A94951F-F82D-46A7-8B61-3339794BAA89}"/>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B0DFB030-21E9-4FAC-B8A9-D9B6EEFCB41F}"/>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A654915-0947-41DC-872E-CC4F03A36731}"/>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55E586E5-657B-4D76-9B18-35CE706A8D19}"/>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39</xdr:row>
      <xdr:rowOff>12065</xdr:rowOff>
    </xdr:from>
    <xdr:to>
      <xdr:col>24</xdr:col>
      <xdr:colOff>114300</xdr:colOff>
      <xdr:row>39</xdr:row>
      <xdr:rowOff>113665</xdr:rowOff>
    </xdr:to>
    <xdr:sp macro="" textlink="">
      <xdr:nvSpPr>
        <xdr:cNvPr id="73" name="楕円 72">
          <a:extLst>
            <a:ext uri="{FF2B5EF4-FFF2-40B4-BE49-F238E27FC236}">
              <a16:creationId xmlns:a16="http://schemas.microsoft.com/office/drawing/2014/main" id="{CF4B18DF-778C-4359-9A7D-24E96208B934}"/>
            </a:ext>
          </a:extLst>
        </xdr:cNvPr>
        <xdr:cNvSpPr/>
      </xdr:nvSpPr>
      <xdr:spPr>
        <a:xfrm>
          <a:off x="4584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161925</xdr:rowOff>
    </xdr:from>
    <xdr:ext cx="405130" cy="259080"/>
    <xdr:sp macro="" textlink="">
      <xdr:nvSpPr>
        <xdr:cNvPr id="74" name="【道路】&#10;有形固定資産減価償却率該当値テキスト">
          <a:extLst>
            <a:ext uri="{FF2B5EF4-FFF2-40B4-BE49-F238E27FC236}">
              <a16:creationId xmlns:a16="http://schemas.microsoft.com/office/drawing/2014/main" id="{FB4C4EB0-87D7-425F-8C9E-9F6BC8338643}"/>
            </a:ext>
          </a:extLst>
        </xdr:cNvPr>
        <xdr:cNvSpPr txBox="1"/>
      </xdr:nvSpPr>
      <xdr:spPr>
        <a:xfrm>
          <a:off x="4673600" y="6677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126365</xdr:rowOff>
    </xdr:from>
    <xdr:to>
      <xdr:col>20</xdr:col>
      <xdr:colOff>38100</xdr:colOff>
      <xdr:row>40</xdr:row>
      <xdr:rowOff>56515</xdr:rowOff>
    </xdr:to>
    <xdr:sp macro="" textlink="">
      <xdr:nvSpPr>
        <xdr:cNvPr id="75" name="楕円 74">
          <a:extLst>
            <a:ext uri="{FF2B5EF4-FFF2-40B4-BE49-F238E27FC236}">
              <a16:creationId xmlns:a16="http://schemas.microsoft.com/office/drawing/2014/main" id="{C77BA54B-09C9-4E72-82D2-A3D62C63E4C2}"/>
            </a:ext>
          </a:extLst>
        </xdr:cNvPr>
        <xdr:cNvSpPr/>
      </xdr:nvSpPr>
      <xdr:spPr>
        <a:xfrm>
          <a:off x="3746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63500</xdr:rowOff>
    </xdr:from>
    <xdr:to>
      <xdr:col>24</xdr:col>
      <xdr:colOff>63500</xdr:colOff>
      <xdr:row>40</xdr:row>
      <xdr:rowOff>6350</xdr:rowOff>
    </xdr:to>
    <xdr:cxnSp macro="">
      <xdr:nvCxnSpPr>
        <xdr:cNvPr id="76" name="直線コネクタ 75">
          <a:extLst>
            <a:ext uri="{FF2B5EF4-FFF2-40B4-BE49-F238E27FC236}">
              <a16:creationId xmlns:a16="http://schemas.microsoft.com/office/drawing/2014/main" id="{6B59B299-FD3E-429F-9E9C-C7C9A2F5A355}"/>
            </a:ext>
          </a:extLst>
        </xdr:cNvPr>
        <xdr:cNvCxnSpPr/>
      </xdr:nvCxnSpPr>
      <xdr:spPr>
        <a:xfrm flipV="1">
          <a:off x="3797300" y="675005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101600</xdr:rowOff>
    </xdr:from>
    <xdr:to>
      <xdr:col>15</xdr:col>
      <xdr:colOff>101600</xdr:colOff>
      <xdr:row>41</xdr:row>
      <xdr:rowOff>31750</xdr:rowOff>
    </xdr:to>
    <xdr:sp macro="" textlink="">
      <xdr:nvSpPr>
        <xdr:cNvPr id="77" name="楕円 76">
          <a:extLst>
            <a:ext uri="{FF2B5EF4-FFF2-40B4-BE49-F238E27FC236}">
              <a16:creationId xmlns:a16="http://schemas.microsoft.com/office/drawing/2014/main" id="{7BBE5C03-B33E-4DB0-85A1-435191584D4D}"/>
            </a:ext>
          </a:extLst>
        </xdr:cNvPr>
        <xdr:cNvSpPr/>
      </xdr:nvSpPr>
      <xdr:spPr>
        <a:xfrm>
          <a:off x="2857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6350</xdr:rowOff>
    </xdr:from>
    <xdr:to>
      <xdr:col>19</xdr:col>
      <xdr:colOff>177800</xdr:colOff>
      <xdr:row>40</xdr:row>
      <xdr:rowOff>152400</xdr:rowOff>
    </xdr:to>
    <xdr:cxnSp macro="">
      <xdr:nvCxnSpPr>
        <xdr:cNvPr id="78" name="直線コネクタ 77">
          <a:extLst>
            <a:ext uri="{FF2B5EF4-FFF2-40B4-BE49-F238E27FC236}">
              <a16:creationId xmlns:a16="http://schemas.microsoft.com/office/drawing/2014/main" id="{554C5BFC-073E-487F-AF5C-6E3EA61CB294}"/>
            </a:ext>
          </a:extLst>
        </xdr:cNvPr>
        <xdr:cNvCxnSpPr/>
      </xdr:nvCxnSpPr>
      <xdr:spPr>
        <a:xfrm flipV="1">
          <a:off x="2908300" y="686435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160655</xdr:rowOff>
    </xdr:from>
    <xdr:to>
      <xdr:col>10</xdr:col>
      <xdr:colOff>165100</xdr:colOff>
      <xdr:row>41</xdr:row>
      <xdr:rowOff>90805</xdr:rowOff>
    </xdr:to>
    <xdr:sp macro="" textlink="">
      <xdr:nvSpPr>
        <xdr:cNvPr id="79" name="楕円 78">
          <a:extLst>
            <a:ext uri="{FF2B5EF4-FFF2-40B4-BE49-F238E27FC236}">
              <a16:creationId xmlns:a16="http://schemas.microsoft.com/office/drawing/2014/main" id="{AF92FA4C-0E2E-4682-A8D0-034E05282116}"/>
            </a:ext>
          </a:extLst>
        </xdr:cNvPr>
        <xdr:cNvSpPr/>
      </xdr:nvSpPr>
      <xdr:spPr>
        <a:xfrm>
          <a:off x="1968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152400</xdr:rowOff>
    </xdr:from>
    <xdr:to>
      <xdr:col>15</xdr:col>
      <xdr:colOff>50800</xdr:colOff>
      <xdr:row>41</xdr:row>
      <xdr:rowOff>40640</xdr:rowOff>
    </xdr:to>
    <xdr:cxnSp macro="">
      <xdr:nvCxnSpPr>
        <xdr:cNvPr id="80" name="直線コネクタ 79">
          <a:extLst>
            <a:ext uri="{FF2B5EF4-FFF2-40B4-BE49-F238E27FC236}">
              <a16:creationId xmlns:a16="http://schemas.microsoft.com/office/drawing/2014/main" id="{9906FB7A-0238-4941-A6FA-4A89989E62CA}"/>
            </a:ext>
          </a:extLst>
        </xdr:cNvPr>
        <xdr:cNvCxnSpPr/>
      </xdr:nvCxnSpPr>
      <xdr:spPr>
        <a:xfrm flipV="1">
          <a:off x="2019300" y="701040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67310</xdr:rowOff>
    </xdr:from>
    <xdr:to>
      <xdr:col>6</xdr:col>
      <xdr:colOff>38100</xdr:colOff>
      <xdr:row>41</xdr:row>
      <xdr:rowOff>168910</xdr:rowOff>
    </xdr:to>
    <xdr:sp macro="" textlink="">
      <xdr:nvSpPr>
        <xdr:cNvPr id="81" name="楕円 80">
          <a:extLst>
            <a:ext uri="{FF2B5EF4-FFF2-40B4-BE49-F238E27FC236}">
              <a16:creationId xmlns:a16="http://schemas.microsoft.com/office/drawing/2014/main" id="{3531D3A3-EDAF-4E4A-930D-E4AF2308730E}"/>
            </a:ext>
          </a:extLst>
        </xdr:cNvPr>
        <xdr:cNvSpPr/>
      </xdr:nvSpPr>
      <xdr:spPr>
        <a:xfrm>
          <a:off x="1079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40640</xdr:rowOff>
    </xdr:from>
    <xdr:to>
      <xdr:col>10</xdr:col>
      <xdr:colOff>114300</xdr:colOff>
      <xdr:row>41</xdr:row>
      <xdr:rowOff>118110</xdr:rowOff>
    </xdr:to>
    <xdr:cxnSp macro="">
      <xdr:nvCxnSpPr>
        <xdr:cNvPr id="82" name="直線コネクタ 81">
          <a:extLst>
            <a:ext uri="{FF2B5EF4-FFF2-40B4-BE49-F238E27FC236}">
              <a16:creationId xmlns:a16="http://schemas.microsoft.com/office/drawing/2014/main" id="{747E1136-D36E-42FA-BD8F-29F80529672A}"/>
            </a:ext>
          </a:extLst>
        </xdr:cNvPr>
        <xdr:cNvCxnSpPr/>
      </xdr:nvCxnSpPr>
      <xdr:spPr>
        <a:xfrm flipV="1">
          <a:off x="1130300" y="707009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166370</xdr:rowOff>
    </xdr:from>
    <xdr:ext cx="405130" cy="253365"/>
    <xdr:sp macro="" textlink="">
      <xdr:nvSpPr>
        <xdr:cNvPr id="83" name="n_1aveValue【道路】&#10;有形固定資産減価償却率">
          <a:extLst>
            <a:ext uri="{FF2B5EF4-FFF2-40B4-BE49-F238E27FC236}">
              <a16:creationId xmlns:a16="http://schemas.microsoft.com/office/drawing/2014/main" id="{0FFB3025-2E3D-4D87-AA93-64CC2BFFB000}"/>
            </a:ext>
          </a:extLst>
        </xdr:cNvPr>
        <xdr:cNvSpPr txBox="1"/>
      </xdr:nvSpPr>
      <xdr:spPr>
        <a:xfrm>
          <a:off x="3582035" y="63385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154940</xdr:rowOff>
    </xdr:from>
    <xdr:ext cx="399415" cy="253365"/>
    <xdr:sp macro="" textlink="">
      <xdr:nvSpPr>
        <xdr:cNvPr id="84" name="n_2aveValue【道路】&#10;有形固定資産減価償却率">
          <a:extLst>
            <a:ext uri="{FF2B5EF4-FFF2-40B4-BE49-F238E27FC236}">
              <a16:creationId xmlns:a16="http://schemas.microsoft.com/office/drawing/2014/main" id="{48FF2A8B-8875-4EA5-BA14-BE7B21F60B96}"/>
            </a:ext>
          </a:extLst>
        </xdr:cNvPr>
        <xdr:cNvSpPr txBox="1"/>
      </xdr:nvSpPr>
      <xdr:spPr>
        <a:xfrm>
          <a:off x="2705735" y="632714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113030</xdr:rowOff>
    </xdr:from>
    <xdr:ext cx="399415" cy="259080"/>
    <xdr:sp macro="" textlink="">
      <xdr:nvSpPr>
        <xdr:cNvPr id="85" name="n_3aveValue【道路】&#10;有形固定資産減価償却率">
          <a:extLst>
            <a:ext uri="{FF2B5EF4-FFF2-40B4-BE49-F238E27FC236}">
              <a16:creationId xmlns:a16="http://schemas.microsoft.com/office/drawing/2014/main" id="{5D2CA909-FB3D-4E8C-8E90-B1D6209477F8}"/>
            </a:ext>
          </a:extLst>
        </xdr:cNvPr>
        <xdr:cNvSpPr txBox="1"/>
      </xdr:nvSpPr>
      <xdr:spPr>
        <a:xfrm>
          <a:off x="1816735" y="628523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80645</xdr:rowOff>
    </xdr:from>
    <xdr:ext cx="399415" cy="259080"/>
    <xdr:sp macro="" textlink="">
      <xdr:nvSpPr>
        <xdr:cNvPr id="86" name="n_4aveValue【道路】&#10;有形固定資産減価償却率">
          <a:extLst>
            <a:ext uri="{FF2B5EF4-FFF2-40B4-BE49-F238E27FC236}">
              <a16:creationId xmlns:a16="http://schemas.microsoft.com/office/drawing/2014/main" id="{CD29A08C-5825-45A7-8254-77F460783A6A}"/>
            </a:ext>
          </a:extLst>
        </xdr:cNvPr>
        <xdr:cNvSpPr txBox="1"/>
      </xdr:nvSpPr>
      <xdr:spPr>
        <a:xfrm>
          <a:off x="927735" y="62528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47625</xdr:rowOff>
    </xdr:from>
    <xdr:ext cx="405130" cy="259080"/>
    <xdr:sp macro="" textlink="">
      <xdr:nvSpPr>
        <xdr:cNvPr id="87" name="n_1mainValue【道路】&#10;有形固定資産減価償却率">
          <a:extLst>
            <a:ext uri="{FF2B5EF4-FFF2-40B4-BE49-F238E27FC236}">
              <a16:creationId xmlns:a16="http://schemas.microsoft.com/office/drawing/2014/main" id="{C7F0BA03-6602-4C14-9B73-620C83097369}"/>
            </a:ext>
          </a:extLst>
        </xdr:cNvPr>
        <xdr:cNvSpPr txBox="1"/>
      </xdr:nvSpPr>
      <xdr:spPr>
        <a:xfrm>
          <a:off x="3582035" y="6905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41</xdr:row>
      <xdr:rowOff>22860</xdr:rowOff>
    </xdr:from>
    <xdr:ext cx="399415" cy="259080"/>
    <xdr:sp macro="" textlink="">
      <xdr:nvSpPr>
        <xdr:cNvPr id="88" name="n_2mainValue【道路】&#10;有形固定資産減価償却率">
          <a:extLst>
            <a:ext uri="{FF2B5EF4-FFF2-40B4-BE49-F238E27FC236}">
              <a16:creationId xmlns:a16="http://schemas.microsoft.com/office/drawing/2014/main" id="{C7AD503B-F945-4AC3-A86D-7978E5D160AD}"/>
            </a:ext>
          </a:extLst>
        </xdr:cNvPr>
        <xdr:cNvSpPr txBox="1"/>
      </xdr:nvSpPr>
      <xdr:spPr>
        <a:xfrm>
          <a:off x="2705735" y="70523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41</xdr:row>
      <xdr:rowOff>81915</xdr:rowOff>
    </xdr:from>
    <xdr:ext cx="399415" cy="259080"/>
    <xdr:sp macro="" textlink="">
      <xdr:nvSpPr>
        <xdr:cNvPr id="89" name="n_3mainValue【道路】&#10;有形固定資産減価償却率">
          <a:extLst>
            <a:ext uri="{FF2B5EF4-FFF2-40B4-BE49-F238E27FC236}">
              <a16:creationId xmlns:a16="http://schemas.microsoft.com/office/drawing/2014/main" id="{B19C74BB-2D5E-410D-B4C3-15D2F02B695F}"/>
            </a:ext>
          </a:extLst>
        </xdr:cNvPr>
        <xdr:cNvSpPr txBox="1"/>
      </xdr:nvSpPr>
      <xdr:spPr>
        <a:xfrm>
          <a:off x="1816735" y="711136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41</xdr:row>
      <xdr:rowOff>160020</xdr:rowOff>
    </xdr:from>
    <xdr:ext cx="399415" cy="259080"/>
    <xdr:sp macro="" textlink="">
      <xdr:nvSpPr>
        <xdr:cNvPr id="90" name="n_4mainValue【道路】&#10;有形固定資産減価償却率">
          <a:extLst>
            <a:ext uri="{FF2B5EF4-FFF2-40B4-BE49-F238E27FC236}">
              <a16:creationId xmlns:a16="http://schemas.microsoft.com/office/drawing/2014/main" id="{463D9537-F957-463F-8670-6AB1DC455327}"/>
            </a:ext>
          </a:extLst>
        </xdr:cNvPr>
        <xdr:cNvSpPr txBox="1"/>
      </xdr:nvSpPr>
      <xdr:spPr>
        <a:xfrm>
          <a:off x="927735" y="71894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117B897-6A9B-494A-971C-345AAE53B6E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31E7139-0314-4A65-A965-61689229E938}"/>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3C8BF1B-82E9-4073-BE73-C6CF21BA42EC}"/>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A0F6E5A-563E-4980-84B1-9BB2E7710807}"/>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FF16C2B-EB44-4F60-BFAC-D4717253B3D9}"/>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CBB3C9E-7033-4A81-812D-903887BDE14B}"/>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066A9C4-0912-45A0-A116-3160E7E341B6}"/>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D0B5A3A-3FC2-4071-A625-401F76D425FE}"/>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7820" cy="225425"/>
    <xdr:sp macro="" textlink="">
      <xdr:nvSpPr>
        <xdr:cNvPr id="99" name="テキスト ボックス 98">
          <a:extLst>
            <a:ext uri="{FF2B5EF4-FFF2-40B4-BE49-F238E27FC236}">
              <a16:creationId xmlns:a16="http://schemas.microsoft.com/office/drawing/2014/main" id="{23BB1FDC-3844-445B-85A4-DCDB837A41D7}"/>
            </a:ext>
          </a:extLst>
        </xdr:cNvPr>
        <xdr:cNvSpPr txBox="1"/>
      </xdr:nvSpPr>
      <xdr:spPr>
        <a:xfrm>
          <a:off x="6565900" y="514350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676A64C-1675-46B6-82A4-E56A4D4825F6}"/>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FC816B1-88C5-4B2B-BFEF-003872509ADA}"/>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1645" cy="259080"/>
    <xdr:sp macro="" textlink="">
      <xdr:nvSpPr>
        <xdr:cNvPr id="102" name="テキスト ボックス 101">
          <a:extLst>
            <a:ext uri="{FF2B5EF4-FFF2-40B4-BE49-F238E27FC236}">
              <a16:creationId xmlns:a16="http://schemas.microsoft.com/office/drawing/2014/main" id="{C162FDF4-4500-48E0-B45E-65F5DEAD369B}"/>
            </a:ext>
          </a:extLst>
        </xdr:cNvPr>
        <xdr:cNvSpPr txBox="1"/>
      </xdr:nvSpPr>
      <xdr:spPr>
        <a:xfrm>
          <a:off x="6136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9A81F01-950A-49DB-9B77-A099AAE3EE52}"/>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3365"/>
    <xdr:sp macro="" textlink="">
      <xdr:nvSpPr>
        <xdr:cNvPr id="104" name="テキスト ボックス 103">
          <a:extLst>
            <a:ext uri="{FF2B5EF4-FFF2-40B4-BE49-F238E27FC236}">
              <a16:creationId xmlns:a16="http://schemas.microsoft.com/office/drawing/2014/main" id="{6808C0E2-055E-46A5-A1C5-0D4F64D59A61}"/>
            </a:ext>
          </a:extLst>
        </xdr:cNvPr>
        <xdr:cNvSpPr txBox="1"/>
      </xdr:nvSpPr>
      <xdr:spPr>
        <a:xfrm>
          <a:off x="6072505" y="671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F668344-D25A-430B-A280-648CE995BB17}"/>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a:extLst>
            <a:ext uri="{FF2B5EF4-FFF2-40B4-BE49-F238E27FC236}">
              <a16:creationId xmlns:a16="http://schemas.microsoft.com/office/drawing/2014/main" id="{95A8B725-AAE7-4DBC-A9A9-B1D2767268AE}"/>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11ED6F7-12E5-47DE-A26B-47DFE61E0FA3}"/>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a:extLst>
            <a:ext uri="{FF2B5EF4-FFF2-40B4-BE49-F238E27FC236}">
              <a16:creationId xmlns:a16="http://schemas.microsoft.com/office/drawing/2014/main" id="{28C30CDF-16D2-44A4-A315-2ADB35F3EB4E}"/>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A6DCDDC-9225-4574-ABF1-21457A5E66A1}"/>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3365"/>
    <xdr:sp macro="" textlink="">
      <xdr:nvSpPr>
        <xdr:cNvPr id="110" name="テキスト ボックス 109">
          <a:extLst>
            <a:ext uri="{FF2B5EF4-FFF2-40B4-BE49-F238E27FC236}">
              <a16:creationId xmlns:a16="http://schemas.microsoft.com/office/drawing/2014/main" id="{AD472590-E4DA-4261-A3CC-C195F6482C25}"/>
            </a:ext>
          </a:extLst>
        </xdr:cNvPr>
        <xdr:cNvSpPr txBox="1"/>
      </xdr:nvSpPr>
      <xdr:spPr>
        <a:xfrm>
          <a:off x="6072505" y="557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3B3F5E6-139B-4E93-924D-FFFFA43AF79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2" name="テキスト ボックス 111">
          <a:extLst>
            <a:ext uri="{FF2B5EF4-FFF2-40B4-BE49-F238E27FC236}">
              <a16:creationId xmlns:a16="http://schemas.microsoft.com/office/drawing/2014/main" id="{FF1B22A4-277D-4D00-9FE9-B007E38F8EB4}"/>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FFED154-49C2-4EAD-81CD-0D9DDC9E7364}"/>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50800</xdr:rowOff>
    </xdr:from>
    <xdr:to>
      <xdr:col>54</xdr:col>
      <xdr:colOff>189865</xdr:colOff>
      <xdr:row>41</xdr:row>
      <xdr:rowOff>154940</xdr:rowOff>
    </xdr:to>
    <xdr:cxnSp macro="">
      <xdr:nvCxnSpPr>
        <xdr:cNvPr id="114" name="直線コネクタ 113">
          <a:extLst>
            <a:ext uri="{FF2B5EF4-FFF2-40B4-BE49-F238E27FC236}">
              <a16:creationId xmlns:a16="http://schemas.microsoft.com/office/drawing/2014/main" id="{D0CB6442-0AB5-42D0-A42E-61A6151E2D56}"/>
            </a:ext>
          </a:extLst>
        </xdr:cNvPr>
        <xdr:cNvCxnSpPr/>
      </xdr:nvCxnSpPr>
      <xdr:spPr>
        <a:xfrm flipV="1">
          <a:off x="10476865" y="5880100"/>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158750</xdr:rowOff>
    </xdr:from>
    <xdr:ext cx="469900" cy="259080"/>
    <xdr:sp macro="" textlink="">
      <xdr:nvSpPr>
        <xdr:cNvPr id="115" name="【道路】&#10;一人当たり延長最小値テキスト">
          <a:extLst>
            <a:ext uri="{FF2B5EF4-FFF2-40B4-BE49-F238E27FC236}">
              <a16:creationId xmlns:a16="http://schemas.microsoft.com/office/drawing/2014/main" id="{A386F5D5-E525-47FC-9B56-8473E16A1138}"/>
            </a:ext>
          </a:extLst>
        </xdr:cNvPr>
        <xdr:cNvSpPr txBox="1"/>
      </xdr:nvSpPr>
      <xdr:spPr>
        <a:xfrm>
          <a:off x="10515600" y="7188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154940</xdr:rowOff>
    </xdr:from>
    <xdr:to>
      <xdr:col>55</xdr:col>
      <xdr:colOff>88900</xdr:colOff>
      <xdr:row>41</xdr:row>
      <xdr:rowOff>154940</xdr:rowOff>
    </xdr:to>
    <xdr:cxnSp macro="">
      <xdr:nvCxnSpPr>
        <xdr:cNvPr id="116" name="直線コネクタ 115">
          <a:extLst>
            <a:ext uri="{FF2B5EF4-FFF2-40B4-BE49-F238E27FC236}">
              <a16:creationId xmlns:a16="http://schemas.microsoft.com/office/drawing/2014/main" id="{D8C7D98C-65A5-4ED0-8035-03407C806947}"/>
            </a:ext>
          </a:extLst>
        </xdr:cNvPr>
        <xdr:cNvCxnSpPr/>
      </xdr:nvCxnSpPr>
      <xdr:spPr>
        <a:xfrm>
          <a:off x="10388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168910</xdr:rowOff>
    </xdr:from>
    <xdr:ext cx="534670" cy="253365"/>
    <xdr:sp macro="" textlink="">
      <xdr:nvSpPr>
        <xdr:cNvPr id="117" name="【道路】&#10;一人当たり延長最大値テキスト">
          <a:extLst>
            <a:ext uri="{FF2B5EF4-FFF2-40B4-BE49-F238E27FC236}">
              <a16:creationId xmlns:a16="http://schemas.microsoft.com/office/drawing/2014/main" id="{AC021B72-FC15-4F95-BF4D-92FF3F51993F}"/>
            </a:ext>
          </a:extLst>
        </xdr:cNvPr>
        <xdr:cNvSpPr txBox="1"/>
      </xdr:nvSpPr>
      <xdr:spPr>
        <a:xfrm>
          <a:off x="10515600" y="56553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35.659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50800</xdr:rowOff>
    </xdr:from>
    <xdr:to>
      <xdr:col>55</xdr:col>
      <xdr:colOff>88900</xdr:colOff>
      <xdr:row>34</xdr:row>
      <xdr:rowOff>50800</xdr:rowOff>
    </xdr:to>
    <xdr:cxnSp macro="">
      <xdr:nvCxnSpPr>
        <xdr:cNvPr id="118" name="直線コネクタ 117">
          <a:extLst>
            <a:ext uri="{FF2B5EF4-FFF2-40B4-BE49-F238E27FC236}">
              <a16:creationId xmlns:a16="http://schemas.microsoft.com/office/drawing/2014/main" id="{58FDEA03-574C-429C-A254-B0E287CEBF7E}"/>
            </a:ext>
          </a:extLst>
        </xdr:cNvPr>
        <xdr:cNvCxnSpPr/>
      </xdr:nvCxnSpPr>
      <xdr:spPr>
        <a:xfrm>
          <a:off x="10388600" y="588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22225</xdr:rowOff>
    </xdr:from>
    <xdr:ext cx="469900" cy="258445"/>
    <xdr:sp macro="" textlink="">
      <xdr:nvSpPr>
        <xdr:cNvPr id="119" name="【道路】&#10;一人当たり延長平均値テキスト">
          <a:extLst>
            <a:ext uri="{FF2B5EF4-FFF2-40B4-BE49-F238E27FC236}">
              <a16:creationId xmlns:a16="http://schemas.microsoft.com/office/drawing/2014/main" id="{65391298-CBA2-4BF0-BCCF-A4F297196D56}"/>
            </a:ext>
          </a:extLst>
        </xdr:cNvPr>
        <xdr:cNvSpPr txBox="1"/>
      </xdr:nvSpPr>
      <xdr:spPr>
        <a:xfrm>
          <a:off x="10515600" y="68802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43815</xdr:rowOff>
    </xdr:from>
    <xdr:to>
      <xdr:col>55</xdr:col>
      <xdr:colOff>50800</xdr:colOff>
      <xdr:row>40</xdr:row>
      <xdr:rowOff>145415</xdr:rowOff>
    </xdr:to>
    <xdr:sp macro="" textlink="">
      <xdr:nvSpPr>
        <xdr:cNvPr id="120" name="フローチャート: 判断 119">
          <a:extLst>
            <a:ext uri="{FF2B5EF4-FFF2-40B4-BE49-F238E27FC236}">
              <a16:creationId xmlns:a16="http://schemas.microsoft.com/office/drawing/2014/main" id="{6A9B53FB-FD4B-4BF3-8B8E-B67392ACF450}"/>
            </a:ext>
          </a:extLst>
        </xdr:cNvPr>
        <xdr:cNvSpPr/>
      </xdr:nvSpPr>
      <xdr:spPr>
        <a:xfrm>
          <a:off x="10426700" y="690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47625</xdr:rowOff>
    </xdr:from>
    <xdr:to>
      <xdr:col>50</xdr:col>
      <xdr:colOff>165100</xdr:colOff>
      <xdr:row>40</xdr:row>
      <xdr:rowOff>149225</xdr:rowOff>
    </xdr:to>
    <xdr:sp macro="" textlink="">
      <xdr:nvSpPr>
        <xdr:cNvPr id="121" name="フローチャート: 判断 120">
          <a:extLst>
            <a:ext uri="{FF2B5EF4-FFF2-40B4-BE49-F238E27FC236}">
              <a16:creationId xmlns:a16="http://schemas.microsoft.com/office/drawing/2014/main" id="{5D7ABC84-3AEC-4498-AE9F-431D70BE3BE5}"/>
            </a:ext>
          </a:extLst>
        </xdr:cNvPr>
        <xdr:cNvSpPr/>
      </xdr:nvSpPr>
      <xdr:spPr>
        <a:xfrm>
          <a:off x="9588500" y="69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50165</xdr:rowOff>
    </xdr:from>
    <xdr:to>
      <xdr:col>46</xdr:col>
      <xdr:colOff>38100</xdr:colOff>
      <xdr:row>40</xdr:row>
      <xdr:rowOff>151765</xdr:rowOff>
    </xdr:to>
    <xdr:sp macro="" textlink="">
      <xdr:nvSpPr>
        <xdr:cNvPr id="122" name="フローチャート: 判断 121">
          <a:extLst>
            <a:ext uri="{FF2B5EF4-FFF2-40B4-BE49-F238E27FC236}">
              <a16:creationId xmlns:a16="http://schemas.microsoft.com/office/drawing/2014/main" id="{714A902F-6B6F-44D3-8B7E-C867FE6F8EDC}"/>
            </a:ext>
          </a:extLst>
        </xdr:cNvPr>
        <xdr:cNvSpPr/>
      </xdr:nvSpPr>
      <xdr:spPr>
        <a:xfrm>
          <a:off x="869950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67310</xdr:rowOff>
    </xdr:from>
    <xdr:to>
      <xdr:col>41</xdr:col>
      <xdr:colOff>101600</xdr:colOff>
      <xdr:row>40</xdr:row>
      <xdr:rowOff>168910</xdr:rowOff>
    </xdr:to>
    <xdr:sp macro="" textlink="">
      <xdr:nvSpPr>
        <xdr:cNvPr id="123" name="フローチャート: 判断 122">
          <a:extLst>
            <a:ext uri="{FF2B5EF4-FFF2-40B4-BE49-F238E27FC236}">
              <a16:creationId xmlns:a16="http://schemas.microsoft.com/office/drawing/2014/main" id="{2E3F93AC-8D1D-452C-A80E-E2FFDCC64E42}"/>
            </a:ext>
          </a:extLst>
        </xdr:cNvPr>
        <xdr:cNvSpPr/>
      </xdr:nvSpPr>
      <xdr:spPr>
        <a:xfrm>
          <a:off x="7810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64770</xdr:rowOff>
    </xdr:from>
    <xdr:to>
      <xdr:col>36</xdr:col>
      <xdr:colOff>165100</xdr:colOff>
      <xdr:row>40</xdr:row>
      <xdr:rowOff>166370</xdr:rowOff>
    </xdr:to>
    <xdr:sp macro="" textlink="">
      <xdr:nvSpPr>
        <xdr:cNvPr id="124" name="フローチャート: 判断 123">
          <a:extLst>
            <a:ext uri="{FF2B5EF4-FFF2-40B4-BE49-F238E27FC236}">
              <a16:creationId xmlns:a16="http://schemas.microsoft.com/office/drawing/2014/main" id="{A7E847DA-69BD-4715-86B4-262B484792F5}"/>
            </a:ext>
          </a:extLst>
        </xdr:cNvPr>
        <xdr:cNvSpPr/>
      </xdr:nvSpPr>
      <xdr:spPr>
        <a:xfrm>
          <a:off x="6921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81D36D8A-E125-4E56-97CA-9B6527603193}"/>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BFFD6721-9F31-45C4-91A6-D32CE245DB95}"/>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670413FA-E8A8-4ECC-815B-514D051A5C44}"/>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7A1067FC-A2E9-4CBF-888D-2191E75E6738}"/>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8956E2FB-F5E4-4D64-8DF4-F2C82755FCCB}"/>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159385</xdr:rowOff>
    </xdr:from>
    <xdr:to>
      <xdr:col>55</xdr:col>
      <xdr:colOff>50800</xdr:colOff>
      <xdr:row>40</xdr:row>
      <xdr:rowOff>89535</xdr:rowOff>
    </xdr:to>
    <xdr:sp macro="" textlink="">
      <xdr:nvSpPr>
        <xdr:cNvPr id="130" name="楕円 129">
          <a:extLst>
            <a:ext uri="{FF2B5EF4-FFF2-40B4-BE49-F238E27FC236}">
              <a16:creationId xmlns:a16="http://schemas.microsoft.com/office/drawing/2014/main" id="{4911CC58-9223-4E90-84B5-003B5837AC7A}"/>
            </a:ext>
          </a:extLst>
        </xdr:cNvPr>
        <xdr:cNvSpPr/>
      </xdr:nvSpPr>
      <xdr:spPr>
        <a:xfrm>
          <a:off x="10426700" y="68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10795</xdr:rowOff>
    </xdr:from>
    <xdr:ext cx="469900" cy="258445"/>
    <xdr:sp macro="" textlink="">
      <xdr:nvSpPr>
        <xdr:cNvPr id="131" name="【道路】&#10;一人当たり延長該当値テキスト">
          <a:extLst>
            <a:ext uri="{FF2B5EF4-FFF2-40B4-BE49-F238E27FC236}">
              <a16:creationId xmlns:a16="http://schemas.microsoft.com/office/drawing/2014/main" id="{A08056F2-860C-4B30-9D4F-8EB7D8A03524}"/>
            </a:ext>
          </a:extLst>
        </xdr:cNvPr>
        <xdr:cNvSpPr txBox="1"/>
      </xdr:nvSpPr>
      <xdr:spPr>
        <a:xfrm>
          <a:off x="10515600" y="6697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144145</xdr:rowOff>
    </xdr:from>
    <xdr:to>
      <xdr:col>50</xdr:col>
      <xdr:colOff>165100</xdr:colOff>
      <xdr:row>40</xdr:row>
      <xdr:rowOff>74930</xdr:rowOff>
    </xdr:to>
    <xdr:sp macro="" textlink="">
      <xdr:nvSpPr>
        <xdr:cNvPr id="132" name="楕円 131">
          <a:extLst>
            <a:ext uri="{FF2B5EF4-FFF2-40B4-BE49-F238E27FC236}">
              <a16:creationId xmlns:a16="http://schemas.microsoft.com/office/drawing/2014/main" id="{4324D71E-8A37-4860-BB1A-AE37185FBF58}"/>
            </a:ext>
          </a:extLst>
        </xdr:cNvPr>
        <xdr:cNvSpPr/>
      </xdr:nvSpPr>
      <xdr:spPr>
        <a:xfrm>
          <a:off x="9588500" y="6830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23495</xdr:rowOff>
    </xdr:from>
    <xdr:to>
      <xdr:col>55</xdr:col>
      <xdr:colOff>0</xdr:colOff>
      <xdr:row>40</xdr:row>
      <xdr:rowOff>38735</xdr:rowOff>
    </xdr:to>
    <xdr:cxnSp macro="">
      <xdr:nvCxnSpPr>
        <xdr:cNvPr id="133" name="直線コネクタ 132">
          <a:extLst>
            <a:ext uri="{FF2B5EF4-FFF2-40B4-BE49-F238E27FC236}">
              <a16:creationId xmlns:a16="http://schemas.microsoft.com/office/drawing/2014/main" id="{CBF7BA61-32AA-4CB2-A4B0-D0733C7824B5}"/>
            </a:ext>
          </a:extLst>
        </xdr:cNvPr>
        <xdr:cNvCxnSpPr/>
      </xdr:nvCxnSpPr>
      <xdr:spPr>
        <a:xfrm>
          <a:off x="9639300" y="688149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142240</xdr:rowOff>
    </xdr:from>
    <xdr:to>
      <xdr:col>46</xdr:col>
      <xdr:colOff>38100</xdr:colOff>
      <xdr:row>40</xdr:row>
      <xdr:rowOff>72390</xdr:rowOff>
    </xdr:to>
    <xdr:sp macro="" textlink="">
      <xdr:nvSpPr>
        <xdr:cNvPr id="134" name="楕円 133">
          <a:extLst>
            <a:ext uri="{FF2B5EF4-FFF2-40B4-BE49-F238E27FC236}">
              <a16:creationId xmlns:a16="http://schemas.microsoft.com/office/drawing/2014/main" id="{8CC5A982-F25F-4B13-8516-2974BCD1E3EA}"/>
            </a:ext>
          </a:extLst>
        </xdr:cNvPr>
        <xdr:cNvSpPr/>
      </xdr:nvSpPr>
      <xdr:spPr>
        <a:xfrm>
          <a:off x="8699500" y="682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21590</xdr:rowOff>
    </xdr:from>
    <xdr:to>
      <xdr:col>50</xdr:col>
      <xdr:colOff>114300</xdr:colOff>
      <xdr:row>40</xdr:row>
      <xdr:rowOff>23495</xdr:rowOff>
    </xdr:to>
    <xdr:cxnSp macro="">
      <xdr:nvCxnSpPr>
        <xdr:cNvPr id="135" name="直線コネクタ 134">
          <a:extLst>
            <a:ext uri="{FF2B5EF4-FFF2-40B4-BE49-F238E27FC236}">
              <a16:creationId xmlns:a16="http://schemas.microsoft.com/office/drawing/2014/main" id="{08321ACF-A19B-4475-97D2-BEB0B42A2CC3}"/>
            </a:ext>
          </a:extLst>
        </xdr:cNvPr>
        <xdr:cNvCxnSpPr/>
      </xdr:nvCxnSpPr>
      <xdr:spPr>
        <a:xfrm>
          <a:off x="8750300" y="68795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140970</xdr:rowOff>
    </xdr:from>
    <xdr:to>
      <xdr:col>41</xdr:col>
      <xdr:colOff>101600</xdr:colOff>
      <xdr:row>40</xdr:row>
      <xdr:rowOff>71120</xdr:rowOff>
    </xdr:to>
    <xdr:sp macro="" textlink="">
      <xdr:nvSpPr>
        <xdr:cNvPr id="136" name="楕円 135">
          <a:extLst>
            <a:ext uri="{FF2B5EF4-FFF2-40B4-BE49-F238E27FC236}">
              <a16:creationId xmlns:a16="http://schemas.microsoft.com/office/drawing/2014/main" id="{D94243D0-319A-4A5D-994B-4567902E3D2A}"/>
            </a:ext>
          </a:extLst>
        </xdr:cNvPr>
        <xdr:cNvSpPr/>
      </xdr:nvSpPr>
      <xdr:spPr>
        <a:xfrm>
          <a:off x="78105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20320</xdr:rowOff>
    </xdr:from>
    <xdr:to>
      <xdr:col>45</xdr:col>
      <xdr:colOff>177800</xdr:colOff>
      <xdr:row>40</xdr:row>
      <xdr:rowOff>21590</xdr:rowOff>
    </xdr:to>
    <xdr:cxnSp macro="">
      <xdr:nvCxnSpPr>
        <xdr:cNvPr id="137" name="直線コネクタ 136">
          <a:extLst>
            <a:ext uri="{FF2B5EF4-FFF2-40B4-BE49-F238E27FC236}">
              <a16:creationId xmlns:a16="http://schemas.microsoft.com/office/drawing/2014/main" id="{45D6F6C6-F37D-4FA0-A123-6B95AA50A463}"/>
            </a:ext>
          </a:extLst>
        </xdr:cNvPr>
        <xdr:cNvCxnSpPr/>
      </xdr:nvCxnSpPr>
      <xdr:spPr>
        <a:xfrm>
          <a:off x="7861300" y="6878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140335</xdr:rowOff>
    </xdr:from>
    <xdr:to>
      <xdr:col>36</xdr:col>
      <xdr:colOff>165100</xdr:colOff>
      <xdr:row>40</xdr:row>
      <xdr:rowOff>70485</xdr:rowOff>
    </xdr:to>
    <xdr:sp macro="" textlink="">
      <xdr:nvSpPr>
        <xdr:cNvPr id="138" name="楕円 137">
          <a:extLst>
            <a:ext uri="{FF2B5EF4-FFF2-40B4-BE49-F238E27FC236}">
              <a16:creationId xmlns:a16="http://schemas.microsoft.com/office/drawing/2014/main" id="{58FD027E-15C3-4FC1-9335-49F6E6B102AA}"/>
            </a:ext>
          </a:extLst>
        </xdr:cNvPr>
        <xdr:cNvSpPr/>
      </xdr:nvSpPr>
      <xdr:spPr>
        <a:xfrm>
          <a:off x="6921500" y="68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19685</xdr:rowOff>
    </xdr:from>
    <xdr:to>
      <xdr:col>41</xdr:col>
      <xdr:colOff>50800</xdr:colOff>
      <xdr:row>40</xdr:row>
      <xdr:rowOff>20320</xdr:rowOff>
    </xdr:to>
    <xdr:cxnSp macro="">
      <xdr:nvCxnSpPr>
        <xdr:cNvPr id="139" name="直線コネクタ 138">
          <a:extLst>
            <a:ext uri="{FF2B5EF4-FFF2-40B4-BE49-F238E27FC236}">
              <a16:creationId xmlns:a16="http://schemas.microsoft.com/office/drawing/2014/main" id="{E046BEA1-4CEF-48EA-AFD9-3B01314A3405}"/>
            </a:ext>
          </a:extLst>
        </xdr:cNvPr>
        <xdr:cNvCxnSpPr/>
      </xdr:nvCxnSpPr>
      <xdr:spPr>
        <a:xfrm>
          <a:off x="6972300" y="68776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140335</xdr:rowOff>
    </xdr:from>
    <xdr:ext cx="469900" cy="259080"/>
    <xdr:sp macro="" textlink="">
      <xdr:nvSpPr>
        <xdr:cNvPr id="140" name="n_1aveValue【道路】&#10;一人当たり延長">
          <a:extLst>
            <a:ext uri="{FF2B5EF4-FFF2-40B4-BE49-F238E27FC236}">
              <a16:creationId xmlns:a16="http://schemas.microsoft.com/office/drawing/2014/main" id="{65C33581-BD46-4CB3-929F-2F0D0B775C0C}"/>
            </a:ext>
          </a:extLst>
        </xdr:cNvPr>
        <xdr:cNvSpPr txBox="1"/>
      </xdr:nvSpPr>
      <xdr:spPr>
        <a:xfrm>
          <a:off x="9391650" y="6998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143510</xdr:rowOff>
    </xdr:from>
    <xdr:ext cx="464185" cy="253365"/>
    <xdr:sp macro="" textlink="">
      <xdr:nvSpPr>
        <xdr:cNvPr id="141" name="n_2aveValue【道路】&#10;一人当たり延長">
          <a:extLst>
            <a:ext uri="{FF2B5EF4-FFF2-40B4-BE49-F238E27FC236}">
              <a16:creationId xmlns:a16="http://schemas.microsoft.com/office/drawing/2014/main" id="{873991A2-FE68-440F-838A-104DB30768C3}"/>
            </a:ext>
          </a:extLst>
        </xdr:cNvPr>
        <xdr:cNvSpPr txBox="1"/>
      </xdr:nvSpPr>
      <xdr:spPr>
        <a:xfrm>
          <a:off x="8515350" y="70015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160020</xdr:rowOff>
    </xdr:from>
    <xdr:ext cx="464185" cy="259080"/>
    <xdr:sp macro="" textlink="">
      <xdr:nvSpPr>
        <xdr:cNvPr id="142" name="n_3aveValue【道路】&#10;一人当たり延長">
          <a:extLst>
            <a:ext uri="{FF2B5EF4-FFF2-40B4-BE49-F238E27FC236}">
              <a16:creationId xmlns:a16="http://schemas.microsoft.com/office/drawing/2014/main" id="{370F2E2F-B628-4C30-BED8-3497CE19420E}"/>
            </a:ext>
          </a:extLst>
        </xdr:cNvPr>
        <xdr:cNvSpPr txBox="1"/>
      </xdr:nvSpPr>
      <xdr:spPr>
        <a:xfrm>
          <a:off x="7626350" y="70180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157480</xdr:rowOff>
    </xdr:from>
    <xdr:ext cx="464185" cy="253365"/>
    <xdr:sp macro="" textlink="">
      <xdr:nvSpPr>
        <xdr:cNvPr id="143" name="n_4aveValue【道路】&#10;一人当たり延長">
          <a:extLst>
            <a:ext uri="{FF2B5EF4-FFF2-40B4-BE49-F238E27FC236}">
              <a16:creationId xmlns:a16="http://schemas.microsoft.com/office/drawing/2014/main" id="{3A014753-02D5-43D3-BC9C-A7A97C6C392F}"/>
            </a:ext>
          </a:extLst>
        </xdr:cNvPr>
        <xdr:cNvSpPr txBox="1"/>
      </xdr:nvSpPr>
      <xdr:spPr>
        <a:xfrm>
          <a:off x="6737350" y="70154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38</xdr:row>
      <xdr:rowOff>90805</xdr:rowOff>
    </xdr:from>
    <xdr:ext cx="469900" cy="258445"/>
    <xdr:sp macro="" textlink="">
      <xdr:nvSpPr>
        <xdr:cNvPr id="144" name="n_1mainValue【道路】&#10;一人当たり延長">
          <a:extLst>
            <a:ext uri="{FF2B5EF4-FFF2-40B4-BE49-F238E27FC236}">
              <a16:creationId xmlns:a16="http://schemas.microsoft.com/office/drawing/2014/main" id="{57496520-C209-446A-A4FF-C4BFC2F37F90}"/>
            </a:ext>
          </a:extLst>
        </xdr:cNvPr>
        <xdr:cNvSpPr txBox="1"/>
      </xdr:nvSpPr>
      <xdr:spPr>
        <a:xfrm>
          <a:off x="9391650" y="6605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38</xdr:row>
      <xdr:rowOff>88900</xdr:rowOff>
    </xdr:from>
    <xdr:ext cx="464185" cy="253365"/>
    <xdr:sp macro="" textlink="">
      <xdr:nvSpPr>
        <xdr:cNvPr id="145" name="n_2mainValue【道路】&#10;一人当たり延長">
          <a:extLst>
            <a:ext uri="{FF2B5EF4-FFF2-40B4-BE49-F238E27FC236}">
              <a16:creationId xmlns:a16="http://schemas.microsoft.com/office/drawing/2014/main" id="{50F96654-88B2-4D02-AB99-B4CB9E0038E8}"/>
            </a:ext>
          </a:extLst>
        </xdr:cNvPr>
        <xdr:cNvSpPr txBox="1"/>
      </xdr:nvSpPr>
      <xdr:spPr>
        <a:xfrm>
          <a:off x="8515350" y="66040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38</xdr:row>
      <xdr:rowOff>87630</xdr:rowOff>
    </xdr:from>
    <xdr:ext cx="464185" cy="253365"/>
    <xdr:sp macro="" textlink="">
      <xdr:nvSpPr>
        <xdr:cNvPr id="146" name="n_3mainValue【道路】&#10;一人当たり延長">
          <a:extLst>
            <a:ext uri="{FF2B5EF4-FFF2-40B4-BE49-F238E27FC236}">
              <a16:creationId xmlns:a16="http://schemas.microsoft.com/office/drawing/2014/main" id="{DCE3C419-152D-4575-B7E7-284FB5FA4645}"/>
            </a:ext>
          </a:extLst>
        </xdr:cNvPr>
        <xdr:cNvSpPr txBox="1"/>
      </xdr:nvSpPr>
      <xdr:spPr>
        <a:xfrm>
          <a:off x="7626350" y="66027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38</xdr:row>
      <xdr:rowOff>86995</xdr:rowOff>
    </xdr:from>
    <xdr:ext cx="464185" cy="253365"/>
    <xdr:sp macro="" textlink="">
      <xdr:nvSpPr>
        <xdr:cNvPr id="147" name="n_4mainValue【道路】&#10;一人当たり延長">
          <a:extLst>
            <a:ext uri="{FF2B5EF4-FFF2-40B4-BE49-F238E27FC236}">
              <a16:creationId xmlns:a16="http://schemas.microsoft.com/office/drawing/2014/main" id="{235E83BD-2F7A-458B-9621-B2E924C9992B}"/>
            </a:ext>
          </a:extLst>
        </xdr:cNvPr>
        <xdr:cNvSpPr txBox="1"/>
      </xdr:nvSpPr>
      <xdr:spPr>
        <a:xfrm>
          <a:off x="6737350" y="66020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F60031A-1C4A-4CE8-AC20-D58718BEDA5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46EB321-92DB-4BCB-9B03-FD72871C6CD3}"/>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9E63010-748F-468C-89CF-746EC84A6A5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67A034C-70B0-4B31-A070-0C7422C41B2A}"/>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357A3E5-FD00-414D-83A0-E2287FE2C0C3}"/>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AF75787-E904-445E-8E6F-2D70D763F771}"/>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927CD0B-7BA7-42EE-8C33-9E099E7ED5BB}"/>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0D38354-C070-4C55-B321-B2485966795D}"/>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2735" cy="225425"/>
    <xdr:sp macro="" textlink="">
      <xdr:nvSpPr>
        <xdr:cNvPr id="156" name="テキスト ボックス 155">
          <a:extLst>
            <a:ext uri="{FF2B5EF4-FFF2-40B4-BE49-F238E27FC236}">
              <a16:creationId xmlns:a16="http://schemas.microsoft.com/office/drawing/2014/main" id="{06637AA7-BCEF-443E-83D6-E92DA579BFF1}"/>
            </a:ext>
          </a:extLst>
        </xdr:cNvPr>
        <xdr:cNvSpPr txBox="1"/>
      </xdr:nvSpPr>
      <xdr:spPr>
        <a:xfrm>
          <a:off x="723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5A04FD7-336F-48C0-8014-028107A81D68}"/>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1645" cy="253365"/>
    <xdr:sp macro="" textlink="">
      <xdr:nvSpPr>
        <xdr:cNvPr id="158" name="テキスト ボックス 157">
          <a:extLst>
            <a:ext uri="{FF2B5EF4-FFF2-40B4-BE49-F238E27FC236}">
              <a16:creationId xmlns:a16="http://schemas.microsoft.com/office/drawing/2014/main" id="{BDD7D097-6F8E-4418-BF39-5E89BE08AE35}"/>
            </a:ext>
          </a:extLst>
        </xdr:cNvPr>
        <xdr:cNvSpPr txBox="1"/>
      </xdr:nvSpPr>
      <xdr:spPr>
        <a:xfrm>
          <a:off x="294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07A82E08-D247-48CB-AAF9-7957B771046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1645" cy="259080"/>
    <xdr:sp macro="" textlink="">
      <xdr:nvSpPr>
        <xdr:cNvPr id="160" name="テキスト ボックス 159">
          <a:extLst>
            <a:ext uri="{FF2B5EF4-FFF2-40B4-BE49-F238E27FC236}">
              <a16:creationId xmlns:a16="http://schemas.microsoft.com/office/drawing/2014/main" id="{7162DE6B-C044-4F69-A819-435859D0C035}"/>
            </a:ext>
          </a:extLst>
        </xdr:cNvPr>
        <xdr:cNvSpPr txBox="1"/>
      </xdr:nvSpPr>
      <xdr:spPr>
        <a:xfrm>
          <a:off x="294640" y="1096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a:extLst>
            <a:ext uri="{FF2B5EF4-FFF2-40B4-BE49-F238E27FC236}">
              <a16:creationId xmlns:a16="http://schemas.microsoft.com/office/drawing/2014/main" id="{545FFD71-2A34-47AB-A2F5-5E6F3023F0A9}"/>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a:extLst>
            <a:ext uri="{FF2B5EF4-FFF2-40B4-BE49-F238E27FC236}">
              <a16:creationId xmlns:a16="http://schemas.microsoft.com/office/drawing/2014/main" id="{BA80326F-1383-4162-85B3-40A572B9C96D}"/>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E85F825F-9D4A-4F83-A736-D29DFF192868}"/>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3365"/>
    <xdr:sp macro="" textlink="">
      <xdr:nvSpPr>
        <xdr:cNvPr id="164" name="テキスト ボックス 163">
          <a:extLst>
            <a:ext uri="{FF2B5EF4-FFF2-40B4-BE49-F238E27FC236}">
              <a16:creationId xmlns:a16="http://schemas.microsoft.com/office/drawing/2014/main" id="{AC089906-6808-4CF4-AA13-F743F6B25356}"/>
            </a:ext>
          </a:extLst>
        </xdr:cNvPr>
        <xdr:cNvSpPr txBox="1"/>
      </xdr:nvSpPr>
      <xdr:spPr>
        <a:xfrm>
          <a:off x="358775" y="103079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a:extLst>
            <a:ext uri="{FF2B5EF4-FFF2-40B4-BE49-F238E27FC236}">
              <a16:creationId xmlns:a16="http://schemas.microsoft.com/office/drawing/2014/main" id="{19DC7CA3-3B8E-4AA0-BCFF-9F8A9BD5D997}"/>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a:extLst>
            <a:ext uri="{FF2B5EF4-FFF2-40B4-BE49-F238E27FC236}">
              <a16:creationId xmlns:a16="http://schemas.microsoft.com/office/drawing/2014/main" id="{2DEAA9F0-83BB-4AB8-9287-CD60386D80BE}"/>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a:extLst>
            <a:ext uri="{FF2B5EF4-FFF2-40B4-BE49-F238E27FC236}">
              <a16:creationId xmlns:a16="http://schemas.microsoft.com/office/drawing/2014/main" id="{D049834A-544A-43A4-9ED1-4DCE3AA1E269}"/>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3365"/>
    <xdr:sp macro="" textlink="">
      <xdr:nvSpPr>
        <xdr:cNvPr id="168" name="テキスト ボックス 167">
          <a:extLst>
            <a:ext uri="{FF2B5EF4-FFF2-40B4-BE49-F238E27FC236}">
              <a16:creationId xmlns:a16="http://schemas.microsoft.com/office/drawing/2014/main" id="{13228316-D8F9-4294-BD37-346C2768855F}"/>
            </a:ext>
          </a:extLst>
        </xdr:cNvPr>
        <xdr:cNvSpPr txBox="1"/>
      </xdr:nvSpPr>
      <xdr:spPr>
        <a:xfrm>
          <a:off x="358775" y="96551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a:extLst>
            <a:ext uri="{FF2B5EF4-FFF2-40B4-BE49-F238E27FC236}">
              <a16:creationId xmlns:a16="http://schemas.microsoft.com/office/drawing/2014/main" id="{66A3562E-F6F3-4B04-B527-BFB8E52C61C9}"/>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3375" cy="259080"/>
    <xdr:sp macro="" textlink="">
      <xdr:nvSpPr>
        <xdr:cNvPr id="170" name="テキスト ボックス 169">
          <a:extLst>
            <a:ext uri="{FF2B5EF4-FFF2-40B4-BE49-F238E27FC236}">
              <a16:creationId xmlns:a16="http://schemas.microsoft.com/office/drawing/2014/main" id="{B96A257A-29A8-4660-B218-0150EEB14D8A}"/>
            </a:ext>
          </a:extLst>
        </xdr:cNvPr>
        <xdr:cNvSpPr txBox="1"/>
      </xdr:nvSpPr>
      <xdr:spPr>
        <a:xfrm>
          <a:off x="422910" y="932815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0666A8A-8473-4F44-9EC9-22B983541206}"/>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23A4E42-A4C5-4355-89C6-50527679F8CB}"/>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31115</xdr:rowOff>
    </xdr:from>
    <xdr:to>
      <xdr:col>24</xdr:col>
      <xdr:colOff>62865</xdr:colOff>
      <xdr:row>64</xdr:row>
      <xdr:rowOff>3175</xdr:rowOff>
    </xdr:to>
    <xdr:cxnSp macro="">
      <xdr:nvCxnSpPr>
        <xdr:cNvPr id="173" name="直線コネクタ 172">
          <a:extLst>
            <a:ext uri="{FF2B5EF4-FFF2-40B4-BE49-F238E27FC236}">
              <a16:creationId xmlns:a16="http://schemas.microsoft.com/office/drawing/2014/main" id="{2B88BAAB-2EA6-416C-A3DC-812A4DFB8047}"/>
            </a:ext>
          </a:extLst>
        </xdr:cNvPr>
        <xdr:cNvCxnSpPr/>
      </xdr:nvCxnSpPr>
      <xdr:spPr>
        <a:xfrm flipV="1">
          <a:off x="4634865" y="9632315"/>
          <a:ext cx="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6985</xdr:rowOff>
    </xdr:from>
    <xdr:ext cx="405130" cy="253365"/>
    <xdr:sp macro="" textlink="">
      <xdr:nvSpPr>
        <xdr:cNvPr id="174" name="【橋りょう・トンネル】&#10;有形固定資産減価償却率最小値テキスト">
          <a:extLst>
            <a:ext uri="{FF2B5EF4-FFF2-40B4-BE49-F238E27FC236}">
              <a16:creationId xmlns:a16="http://schemas.microsoft.com/office/drawing/2014/main" id="{42B62A4F-7F6F-42F6-A02B-62CBF16E1E68}"/>
            </a:ext>
          </a:extLst>
        </xdr:cNvPr>
        <xdr:cNvSpPr txBox="1"/>
      </xdr:nvSpPr>
      <xdr:spPr>
        <a:xfrm>
          <a:off x="4673600" y="109797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3175</xdr:rowOff>
    </xdr:from>
    <xdr:to>
      <xdr:col>24</xdr:col>
      <xdr:colOff>152400</xdr:colOff>
      <xdr:row>64</xdr:row>
      <xdr:rowOff>3175</xdr:rowOff>
    </xdr:to>
    <xdr:cxnSp macro="">
      <xdr:nvCxnSpPr>
        <xdr:cNvPr id="175" name="直線コネクタ 174">
          <a:extLst>
            <a:ext uri="{FF2B5EF4-FFF2-40B4-BE49-F238E27FC236}">
              <a16:creationId xmlns:a16="http://schemas.microsoft.com/office/drawing/2014/main" id="{E413ADDF-862F-4AB0-84CE-0171C22CB9C5}"/>
            </a:ext>
          </a:extLst>
        </xdr:cNvPr>
        <xdr:cNvCxnSpPr/>
      </xdr:nvCxnSpPr>
      <xdr:spPr>
        <a:xfrm>
          <a:off x="4546600" y="1097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149225</xdr:rowOff>
    </xdr:from>
    <xdr:ext cx="340360" cy="259080"/>
    <xdr:sp macro="" textlink="">
      <xdr:nvSpPr>
        <xdr:cNvPr id="176" name="【橋りょう・トンネル】&#10;有形固定資産減価償却率最大値テキスト">
          <a:extLst>
            <a:ext uri="{FF2B5EF4-FFF2-40B4-BE49-F238E27FC236}">
              <a16:creationId xmlns:a16="http://schemas.microsoft.com/office/drawing/2014/main" id="{082CAE91-A92D-40C2-8A07-231BA0462C37}"/>
            </a:ext>
          </a:extLst>
        </xdr:cNvPr>
        <xdr:cNvSpPr txBox="1"/>
      </xdr:nvSpPr>
      <xdr:spPr>
        <a:xfrm>
          <a:off x="4673600" y="94075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31115</xdr:rowOff>
    </xdr:from>
    <xdr:to>
      <xdr:col>24</xdr:col>
      <xdr:colOff>152400</xdr:colOff>
      <xdr:row>56</xdr:row>
      <xdr:rowOff>31115</xdr:rowOff>
    </xdr:to>
    <xdr:cxnSp macro="">
      <xdr:nvCxnSpPr>
        <xdr:cNvPr id="177" name="直線コネクタ 176">
          <a:extLst>
            <a:ext uri="{FF2B5EF4-FFF2-40B4-BE49-F238E27FC236}">
              <a16:creationId xmlns:a16="http://schemas.microsoft.com/office/drawing/2014/main" id="{B3BD0542-8330-4AB8-9F4D-C4EAAFB4FEF6}"/>
            </a:ext>
          </a:extLst>
        </xdr:cNvPr>
        <xdr:cNvCxnSpPr/>
      </xdr:nvCxnSpPr>
      <xdr:spPr>
        <a:xfrm>
          <a:off x="4546600" y="963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8255</xdr:rowOff>
    </xdr:from>
    <xdr:ext cx="405130" cy="253365"/>
    <xdr:sp macro="" textlink="">
      <xdr:nvSpPr>
        <xdr:cNvPr id="178" name="【橋りょう・トンネル】&#10;有形固定資産減価償却率平均値テキスト">
          <a:extLst>
            <a:ext uri="{FF2B5EF4-FFF2-40B4-BE49-F238E27FC236}">
              <a16:creationId xmlns:a16="http://schemas.microsoft.com/office/drawing/2014/main" id="{DEB01E4E-4C9E-451E-A95E-578223FECF88}"/>
            </a:ext>
          </a:extLst>
        </xdr:cNvPr>
        <xdr:cNvSpPr txBox="1"/>
      </xdr:nvSpPr>
      <xdr:spPr>
        <a:xfrm>
          <a:off x="4673600" y="1029525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156845</xdr:rowOff>
    </xdr:from>
    <xdr:to>
      <xdr:col>24</xdr:col>
      <xdr:colOff>114300</xdr:colOff>
      <xdr:row>61</xdr:row>
      <xdr:rowOff>86995</xdr:rowOff>
    </xdr:to>
    <xdr:sp macro="" textlink="">
      <xdr:nvSpPr>
        <xdr:cNvPr id="179" name="フローチャート: 判断 178">
          <a:extLst>
            <a:ext uri="{FF2B5EF4-FFF2-40B4-BE49-F238E27FC236}">
              <a16:creationId xmlns:a16="http://schemas.microsoft.com/office/drawing/2014/main" id="{DB5B22E8-52C9-4916-A679-158A3A3DB49A}"/>
            </a:ext>
          </a:extLst>
        </xdr:cNvPr>
        <xdr:cNvSpPr/>
      </xdr:nvSpPr>
      <xdr:spPr>
        <a:xfrm>
          <a:off x="4584700" y="1044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138430</xdr:rowOff>
    </xdr:from>
    <xdr:to>
      <xdr:col>20</xdr:col>
      <xdr:colOff>38100</xdr:colOff>
      <xdr:row>61</xdr:row>
      <xdr:rowOff>68580</xdr:rowOff>
    </xdr:to>
    <xdr:sp macro="" textlink="">
      <xdr:nvSpPr>
        <xdr:cNvPr id="180" name="フローチャート: 判断 179">
          <a:extLst>
            <a:ext uri="{FF2B5EF4-FFF2-40B4-BE49-F238E27FC236}">
              <a16:creationId xmlns:a16="http://schemas.microsoft.com/office/drawing/2014/main" id="{F62D3AFB-3032-4B84-B5EF-9B8A3F0D0CD8}"/>
            </a:ext>
          </a:extLst>
        </xdr:cNvPr>
        <xdr:cNvSpPr/>
      </xdr:nvSpPr>
      <xdr:spPr>
        <a:xfrm>
          <a:off x="3746500" y="104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127000</xdr:rowOff>
    </xdr:from>
    <xdr:to>
      <xdr:col>15</xdr:col>
      <xdr:colOff>101600</xdr:colOff>
      <xdr:row>61</xdr:row>
      <xdr:rowOff>57150</xdr:rowOff>
    </xdr:to>
    <xdr:sp macro="" textlink="">
      <xdr:nvSpPr>
        <xdr:cNvPr id="181" name="フローチャート: 判断 180">
          <a:extLst>
            <a:ext uri="{FF2B5EF4-FFF2-40B4-BE49-F238E27FC236}">
              <a16:creationId xmlns:a16="http://schemas.microsoft.com/office/drawing/2014/main" id="{99E2F0BA-A1AE-4C25-B4BE-A72A30DFE8E7}"/>
            </a:ext>
          </a:extLst>
        </xdr:cNvPr>
        <xdr:cNvSpPr/>
      </xdr:nvSpPr>
      <xdr:spPr>
        <a:xfrm>
          <a:off x="2857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106045</xdr:rowOff>
    </xdr:from>
    <xdr:to>
      <xdr:col>10</xdr:col>
      <xdr:colOff>165100</xdr:colOff>
      <xdr:row>61</xdr:row>
      <xdr:rowOff>36195</xdr:rowOff>
    </xdr:to>
    <xdr:sp macro="" textlink="">
      <xdr:nvSpPr>
        <xdr:cNvPr id="182" name="フローチャート: 判断 181">
          <a:extLst>
            <a:ext uri="{FF2B5EF4-FFF2-40B4-BE49-F238E27FC236}">
              <a16:creationId xmlns:a16="http://schemas.microsoft.com/office/drawing/2014/main" id="{41B132CB-0262-4219-8A58-0519AEAD5D3C}"/>
            </a:ext>
          </a:extLst>
        </xdr:cNvPr>
        <xdr:cNvSpPr/>
      </xdr:nvSpPr>
      <xdr:spPr>
        <a:xfrm>
          <a:off x="1968500" y="1039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83185</xdr:rowOff>
    </xdr:from>
    <xdr:to>
      <xdr:col>6</xdr:col>
      <xdr:colOff>38100</xdr:colOff>
      <xdr:row>61</xdr:row>
      <xdr:rowOff>13335</xdr:rowOff>
    </xdr:to>
    <xdr:sp macro="" textlink="">
      <xdr:nvSpPr>
        <xdr:cNvPr id="183" name="フローチャート: 判断 182">
          <a:extLst>
            <a:ext uri="{FF2B5EF4-FFF2-40B4-BE49-F238E27FC236}">
              <a16:creationId xmlns:a16="http://schemas.microsoft.com/office/drawing/2014/main" id="{F3ACDEAD-A14E-4B4D-A800-2E6351B5F043}"/>
            </a:ext>
          </a:extLst>
        </xdr:cNvPr>
        <xdr:cNvSpPr/>
      </xdr:nvSpPr>
      <xdr:spPr>
        <a:xfrm>
          <a:off x="10795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3365"/>
    <xdr:sp macro="" textlink="">
      <xdr:nvSpPr>
        <xdr:cNvPr id="184" name="テキスト ボックス 183">
          <a:extLst>
            <a:ext uri="{FF2B5EF4-FFF2-40B4-BE49-F238E27FC236}">
              <a16:creationId xmlns:a16="http://schemas.microsoft.com/office/drawing/2014/main" id="{7F71DC86-0A70-4630-B13D-86EFA0E30D3D}"/>
            </a:ext>
          </a:extLst>
        </xdr:cNvPr>
        <xdr:cNvSpPr txBox="1"/>
      </xdr:nvSpPr>
      <xdr:spPr>
        <a:xfrm>
          <a:off x="4445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3365"/>
    <xdr:sp macro="" textlink="">
      <xdr:nvSpPr>
        <xdr:cNvPr id="185" name="テキスト ボックス 184">
          <a:extLst>
            <a:ext uri="{FF2B5EF4-FFF2-40B4-BE49-F238E27FC236}">
              <a16:creationId xmlns:a16="http://schemas.microsoft.com/office/drawing/2014/main" id="{AF1B5D3D-A59F-4F6D-8EDF-66800B2259F2}"/>
            </a:ext>
          </a:extLst>
        </xdr:cNvPr>
        <xdr:cNvSpPr txBox="1"/>
      </xdr:nvSpPr>
      <xdr:spPr>
        <a:xfrm>
          <a:off x="3606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3365"/>
    <xdr:sp macro="" textlink="">
      <xdr:nvSpPr>
        <xdr:cNvPr id="186" name="テキスト ボックス 185">
          <a:extLst>
            <a:ext uri="{FF2B5EF4-FFF2-40B4-BE49-F238E27FC236}">
              <a16:creationId xmlns:a16="http://schemas.microsoft.com/office/drawing/2014/main" id="{A44E8FC9-87C4-48D1-B549-7C4DC85424AB}"/>
            </a:ext>
          </a:extLst>
        </xdr:cNvPr>
        <xdr:cNvSpPr txBox="1"/>
      </xdr:nvSpPr>
      <xdr:spPr>
        <a:xfrm>
          <a:off x="2717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3365"/>
    <xdr:sp macro="" textlink="">
      <xdr:nvSpPr>
        <xdr:cNvPr id="187" name="テキスト ボックス 186">
          <a:extLst>
            <a:ext uri="{FF2B5EF4-FFF2-40B4-BE49-F238E27FC236}">
              <a16:creationId xmlns:a16="http://schemas.microsoft.com/office/drawing/2014/main" id="{F4C2068A-68EC-4E73-85C8-556507C75AC3}"/>
            </a:ext>
          </a:extLst>
        </xdr:cNvPr>
        <xdr:cNvSpPr txBox="1"/>
      </xdr:nvSpPr>
      <xdr:spPr>
        <a:xfrm>
          <a:off x="182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3365"/>
    <xdr:sp macro="" textlink="">
      <xdr:nvSpPr>
        <xdr:cNvPr id="188" name="テキスト ボックス 187">
          <a:extLst>
            <a:ext uri="{FF2B5EF4-FFF2-40B4-BE49-F238E27FC236}">
              <a16:creationId xmlns:a16="http://schemas.microsoft.com/office/drawing/2014/main" id="{347A7F6C-3D8A-4936-81F3-D0120DB374A4}"/>
            </a:ext>
          </a:extLst>
        </xdr:cNvPr>
        <xdr:cNvSpPr txBox="1"/>
      </xdr:nvSpPr>
      <xdr:spPr>
        <a:xfrm>
          <a:off x="93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104140</xdr:rowOff>
    </xdr:from>
    <xdr:to>
      <xdr:col>24</xdr:col>
      <xdr:colOff>114300</xdr:colOff>
      <xdr:row>62</xdr:row>
      <xdr:rowOff>34290</xdr:rowOff>
    </xdr:to>
    <xdr:sp macro="" textlink="">
      <xdr:nvSpPr>
        <xdr:cNvPr id="189" name="楕円 188">
          <a:extLst>
            <a:ext uri="{FF2B5EF4-FFF2-40B4-BE49-F238E27FC236}">
              <a16:creationId xmlns:a16="http://schemas.microsoft.com/office/drawing/2014/main" id="{1EBD457F-2DD2-4728-A5CF-A764D6263784}"/>
            </a:ext>
          </a:extLst>
        </xdr:cNvPr>
        <xdr:cNvSpPr/>
      </xdr:nvSpPr>
      <xdr:spPr>
        <a:xfrm>
          <a:off x="45847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82550</xdr:rowOff>
    </xdr:from>
    <xdr:ext cx="405130" cy="259080"/>
    <xdr:sp macro="" textlink="">
      <xdr:nvSpPr>
        <xdr:cNvPr id="190" name="【橋りょう・トンネル】&#10;有形固定資産減価償却率該当値テキスト">
          <a:extLst>
            <a:ext uri="{FF2B5EF4-FFF2-40B4-BE49-F238E27FC236}">
              <a16:creationId xmlns:a16="http://schemas.microsoft.com/office/drawing/2014/main" id="{4AEDD6A8-DB83-4903-BC68-18F6A35055DD}"/>
            </a:ext>
          </a:extLst>
        </xdr:cNvPr>
        <xdr:cNvSpPr txBox="1"/>
      </xdr:nvSpPr>
      <xdr:spPr>
        <a:xfrm>
          <a:off x="4673600" y="10541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112395</xdr:rowOff>
    </xdr:from>
    <xdr:to>
      <xdr:col>20</xdr:col>
      <xdr:colOff>38100</xdr:colOff>
      <xdr:row>62</xdr:row>
      <xdr:rowOff>42545</xdr:rowOff>
    </xdr:to>
    <xdr:sp macro="" textlink="">
      <xdr:nvSpPr>
        <xdr:cNvPr id="191" name="楕円 190">
          <a:extLst>
            <a:ext uri="{FF2B5EF4-FFF2-40B4-BE49-F238E27FC236}">
              <a16:creationId xmlns:a16="http://schemas.microsoft.com/office/drawing/2014/main" id="{CE5C541F-64FD-4173-BC28-0E58A8487C82}"/>
            </a:ext>
          </a:extLst>
        </xdr:cNvPr>
        <xdr:cNvSpPr/>
      </xdr:nvSpPr>
      <xdr:spPr>
        <a:xfrm>
          <a:off x="3746500" y="105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154940</xdr:rowOff>
    </xdr:from>
    <xdr:to>
      <xdr:col>24</xdr:col>
      <xdr:colOff>63500</xdr:colOff>
      <xdr:row>61</xdr:row>
      <xdr:rowOff>163195</xdr:rowOff>
    </xdr:to>
    <xdr:cxnSp macro="">
      <xdr:nvCxnSpPr>
        <xdr:cNvPr id="192" name="直線コネクタ 191">
          <a:extLst>
            <a:ext uri="{FF2B5EF4-FFF2-40B4-BE49-F238E27FC236}">
              <a16:creationId xmlns:a16="http://schemas.microsoft.com/office/drawing/2014/main" id="{78257DF4-5258-449D-88D4-8FCFE841E097}"/>
            </a:ext>
          </a:extLst>
        </xdr:cNvPr>
        <xdr:cNvCxnSpPr/>
      </xdr:nvCxnSpPr>
      <xdr:spPr>
        <a:xfrm flipV="1">
          <a:off x="3797300" y="1061339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91440</xdr:rowOff>
    </xdr:from>
    <xdr:to>
      <xdr:col>15</xdr:col>
      <xdr:colOff>101600</xdr:colOff>
      <xdr:row>62</xdr:row>
      <xdr:rowOff>21590</xdr:rowOff>
    </xdr:to>
    <xdr:sp macro="" textlink="">
      <xdr:nvSpPr>
        <xdr:cNvPr id="193" name="楕円 192">
          <a:extLst>
            <a:ext uri="{FF2B5EF4-FFF2-40B4-BE49-F238E27FC236}">
              <a16:creationId xmlns:a16="http://schemas.microsoft.com/office/drawing/2014/main" id="{C8EB8A66-3E1F-489A-B1BB-DF71E14393DB}"/>
            </a:ext>
          </a:extLst>
        </xdr:cNvPr>
        <xdr:cNvSpPr/>
      </xdr:nvSpPr>
      <xdr:spPr>
        <a:xfrm>
          <a:off x="28575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142240</xdr:rowOff>
    </xdr:from>
    <xdr:to>
      <xdr:col>19</xdr:col>
      <xdr:colOff>177800</xdr:colOff>
      <xdr:row>61</xdr:row>
      <xdr:rowOff>163195</xdr:rowOff>
    </xdr:to>
    <xdr:cxnSp macro="">
      <xdr:nvCxnSpPr>
        <xdr:cNvPr id="194" name="直線コネクタ 193">
          <a:extLst>
            <a:ext uri="{FF2B5EF4-FFF2-40B4-BE49-F238E27FC236}">
              <a16:creationId xmlns:a16="http://schemas.microsoft.com/office/drawing/2014/main" id="{ED192DE2-BAD5-4F6C-8ADF-33368B1B9DDD}"/>
            </a:ext>
          </a:extLst>
        </xdr:cNvPr>
        <xdr:cNvCxnSpPr/>
      </xdr:nvCxnSpPr>
      <xdr:spPr>
        <a:xfrm>
          <a:off x="2908300" y="106006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69850</xdr:rowOff>
    </xdr:from>
    <xdr:to>
      <xdr:col>10</xdr:col>
      <xdr:colOff>165100</xdr:colOff>
      <xdr:row>62</xdr:row>
      <xdr:rowOff>0</xdr:rowOff>
    </xdr:to>
    <xdr:sp macro="" textlink="">
      <xdr:nvSpPr>
        <xdr:cNvPr id="195" name="楕円 194">
          <a:extLst>
            <a:ext uri="{FF2B5EF4-FFF2-40B4-BE49-F238E27FC236}">
              <a16:creationId xmlns:a16="http://schemas.microsoft.com/office/drawing/2014/main" id="{BC303A41-F3C0-4A5F-8AB5-18465FEB5473}"/>
            </a:ext>
          </a:extLst>
        </xdr:cNvPr>
        <xdr:cNvSpPr/>
      </xdr:nvSpPr>
      <xdr:spPr>
        <a:xfrm>
          <a:off x="19685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120650</xdr:rowOff>
    </xdr:from>
    <xdr:to>
      <xdr:col>15</xdr:col>
      <xdr:colOff>50800</xdr:colOff>
      <xdr:row>61</xdr:row>
      <xdr:rowOff>142240</xdr:rowOff>
    </xdr:to>
    <xdr:cxnSp macro="">
      <xdr:nvCxnSpPr>
        <xdr:cNvPr id="196" name="直線コネクタ 195">
          <a:extLst>
            <a:ext uri="{FF2B5EF4-FFF2-40B4-BE49-F238E27FC236}">
              <a16:creationId xmlns:a16="http://schemas.microsoft.com/office/drawing/2014/main" id="{9563CA45-00BA-42CD-843D-6D6CBA8845DC}"/>
            </a:ext>
          </a:extLst>
        </xdr:cNvPr>
        <xdr:cNvCxnSpPr/>
      </xdr:nvCxnSpPr>
      <xdr:spPr>
        <a:xfrm>
          <a:off x="2019300" y="105791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27305</xdr:rowOff>
    </xdr:from>
    <xdr:to>
      <xdr:col>6</xdr:col>
      <xdr:colOff>38100</xdr:colOff>
      <xdr:row>61</xdr:row>
      <xdr:rowOff>128905</xdr:rowOff>
    </xdr:to>
    <xdr:sp macro="" textlink="">
      <xdr:nvSpPr>
        <xdr:cNvPr id="197" name="楕円 196">
          <a:extLst>
            <a:ext uri="{FF2B5EF4-FFF2-40B4-BE49-F238E27FC236}">
              <a16:creationId xmlns:a16="http://schemas.microsoft.com/office/drawing/2014/main" id="{348572BC-3919-4E55-9999-01C1366E6D12}"/>
            </a:ext>
          </a:extLst>
        </xdr:cNvPr>
        <xdr:cNvSpPr/>
      </xdr:nvSpPr>
      <xdr:spPr>
        <a:xfrm>
          <a:off x="1079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78105</xdr:rowOff>
    </xdr:from>
    <xdr:to>
      <xdr:col>10</xdr:col>
      <xdr:colOff>114300</xdr:colOff>
      <xdr:row>61</xdr:row>
      <xdr:rowOff>120650</xdr:rowOff>
    </xdr:to>
    <xdr:cxnSp macro="">
      <xdr:nvCxnSpPr>
        <xdr:cNvPr id="198" name="直線コネクタ 197">
          <a:extLst>
            <a:ext uri="{FF2B5EF4-FFF2-40B4-BE49-F238E27FC236}">
              <a16:creationId xmlns:a16="http://schemas.microsoft.com/office/drawing/2014/main" id="{596B1396-BD04-4654-8DAA-3CA334D48841}"/>
            </a:ext>
          </a:extLst>
        </xdr:cNvPr>
        <xdr:cNvCxnSpPr/>
      </xdr:nvCxnSpPr>
      <xdr:spPr>
        <a:xfrm>
          <a:off x="1130300" y="105365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85090</xdr:rowOff>
    </xdr:from>
    <xdr:ext cx="405130" cy="259080"/>
    <xdr:sp macro="" textlink="">
      <xdr:nvSpPr>
        <xdr:cNvPr id="199" name="n_1aveValue【橋りょう・トンネル】&#10;有形固定資産減価償却率">
          <a:extLst>
            <a:ext uri="{FF2B5EF4-FFF2-40B4-BE49-F238E27FC236}">
              <a16:creationId xmlns:a16="http://schemas.microsoft.com/office/drawing/2014/main" id="{F814B264-66D5-4F18-B4E0-962CF4649709}"/>
            </a:ext>
          </a:extLst>
        </xdr:cNvPr>
        <xdr:cNvSpPr txBox="1"/>
      </xdr:nvSpPr>
      <xdr:spPr>
        <a:xfrm>
          <a:off x="3582035" y="10200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73660</xdr:rowOff>
    </xdr:from>
    <xdr:ext cx="399415" cy="259080"/>
    <xdr:sp macro="" textlink="">
      <xdr:nvSpPr>
        <xdr:cNvPr id="200" name="n_2aveValue【橋りょう・トンネル】&#10;有形固定資産減価償却率">
          <a:extLst>
            <a:ext uri="{FF2B5EF4-FFF2-40B4-BE49-F238E27FC236}">
              <a16:creationId xmlns:a16="http://schemas.microsoft.com/office/drawing/2014/main" id="{E7F4384C-AC1C-4E87-A620-C98112BF1773}"/>
            </a:ext>
          </a:extLst>
        </xdr:cNvPr>
        <xdr:cNvSpPr txBox="1"/>
      </xdr:nvSpPr>
      <xdr:spPr>
        <a:xfrm>
          <a:off x="2705735" y="101892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52705</xdr:rowOff>
    </xdr:from>
    <xdr:ext cx="399415" cy="253365"/>
    <xdr:sp macro="" textlink="">
      <xdr:nvSpPr>
        <xdr:cNvPr id="201" name="n_3aveValue【橋りょう・トンネル】&#10;有形固定資産減価償却率">
          <a:extLst>
            <a:ext uri="{FF2B5EF4-FFF2-40B4-BE49-F238E27FC236}">
              <a16:creationId xmlns:a16="http://schemas.microsoft.com/office/drawing/2014/main" id="{1F4F31B5-DAF3-4213-A197-1784633E7602}"/>
            </a:ext>
          </a:extLst>
        </xdr:cNvPr>
        <xdr:cNvSpPr txBox="1"/>
      </xdr:nvSpPr>
      <xdr:spPr>
        <a:xfrm>
          <a:off x="1816735" y="1016825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29845</xdr:rowOff>
    </xdr:from>
    <xdr:ext cx="399415" cy="253365"/>
    <xdr:sp macro="" textlink="">
      <xdr:nvSpPr>
        <xdr:cNvPr id="202" name="n_4aveValue【橋りょう・トンネル】&#10;有形固定資産減価償却率">
          <a:extLst>
            <a:ext uri="{FF2B5EF4-FFF2-40B4-BE49-F238E27FC236}">
              <a16:creationId xmlns:a16="http://schemas.microsoft.com/office/drawing/2014/main" id="{A818C251-1B8E-4E2F-BC75-A359642AB0F9}"/>
            </a:ext>
          </a:extLst>
        </xdr:cNvPr>
        <xdr:cNvSpPr txBox="1"/>
      </xdr:nvSpPr>
      <xdr:spPr>
        <a:xfrm>
          <a:off x="927735" y="1014539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33655</xdr:rowOff>
    </xdr:from>
    <xdr:ext cx="405130" cy="258445"/>
    <xdr:sp macro="" textlink="">
      <xdr:nvSpPr>
        <xdr:cNvPr id="203" name="n_1mainValue【橋りょう・トンネル】&#10;有形固定資産減価償却率">
          <a:extLst>
            <a:ext uri="{FF2B5EF4-FFF2-40B4-BE49-F238E27FC236}">
              <a16:creationId xmlns:a16="http://schemas.microsoft.com/office/drawing/2014/main" id="{466A85F3-BAEB-49E5-AFEB-8836BD511E5B}"/>
            </a:ext>
          </a:extLst>
        </xdr:cNvPr>
        <xdr:cNvSpPr txBox="1"/>
      </xdr:nvSpPr>
      <xdr:spPr>
        <a:xfrm>
          <a:off x="3582035" y="106635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12700</xdr:rowOff>
    </xdr:from>
    <xdr:ext cx="399415" cy="259080"/>
    <xdr:sp macro="" textlink="">
      <xdr:nvSpPr>
        <xdr:cNvPr id="204" name="n_2mainValue【橋りょう・トンネル】&#10;有形固定資産減価償却率">
          <a:extLst>
            <a:ext uri="{FF2B5EF4-FFF2-40B4-BE49-F238E27FC236}">
              <a16:creationId xmlns:a16="http://schemas.microsoft.com/office/drawing/2014/main" id="{BABEB62E-052C-4B1A-922D-680DE3FD49AC}"/>
            </a:ext>
          </a:extLst>
        </xdr:cNvPr>
        <xdr:cNvSpPr txBox="1"/>
      </xdr:nvSpPr>
      <xdr:spPr>
        <a:xfrm>
          <a:off x="2705735" y="106426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162560</xdr:rowOff>
    </xdr:from>
    <xdr:ext cx="399415" cy="259080"/>
    <xdr:sp macro="" textlink="">
      <xdr:nvSpPr>
        <xdr:cNvPr id="205" name="n_3mainValue【橋りょう・トンネル】&#10;有形固定資産減価償却率">
          <a:extLst>
            <a:ext uri="{FF2B5EF4-FFF2-40B4-BE49-F238E27FC236}">
              <a16:creationId xmlns:a16="http://schemas.microsoft.com/office/drawing/2014/main" id="{65C5F398-06A2-4DE8-97EC-D89E02B0F69F}"/>
            </a:ext>
          </a:extLst>
        </xdr:cNvPr>
        <xdr:cNvSpPr txBox="1"/>
      </xdr:nvSpPr>
      <xdr:spPr>
        <a:xfrm>
          <a:off x="1816735" y="106210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120650</xdr:rowOff>
    </xdr:from>
    <xdr:ext cx="399415" cy="253365"/>
    <xdr:sp macro="" textlink="">
      <xdr:nvSpPr>
        <xdr:cNvPr id="206" name="n_4mainValue【橋りょう・トンネル】&#10;有形固定資産減価償却率">
          <a:extLst>
            <a:ext uri="{FF2B5EF4-FFF2-40B4-BE49-F238E27FC236}">
              <a16:creationId xmlns:a16="http://schemas.microsoft.com/office/drawing/2014/main" id="{358A19E2-DEC5-4AB7-8409-962EFC3DCDA4}"/>
            </a:ext>
          </a:extLst>
        </xdr:cNvPr>
        <xdr:cNvSpPr txBox="1"/>
      </xdr:nvSpPr>
      <xdr:spPr>
        <a:xfrm>
          <a:off x="927735" y="105791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64B932C-B9CB-4094-BE14-8F119E333D4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7BB4052-F0BA-48E3-8E63-6201B7FD163E}"/>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5881BD9-66B3-4AEF-92E5-603960232A49}"/>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52D4B97-0861-4FD7-B688-1F71FF684564}"/>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5E3BC4A-C915-4C41-A20B-A04D8C294449}"/>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D588320-F8F7-4763-BC0A-08A39CD58A3C}"/>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16ED42A-33E6-4840-AC78-BF8C7983ABFB}"/>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153,040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C17CA51-360A-4A76-B3E3-61EE11AE2D7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4170" cy="225425"/>
    <xdr:sp macro="" textlink="">
      <xdr:nvSpPr>
        <xdr:cNvPr id="215" name="テキスト ボックス 214">
          <a:extLst>
            <a:ext uri="{FF2B5EF4-FFF2-40B4-BE49-F238E27FC236}">
              <a16:creationId xmlns:a16="http://schemas.microsoft.com/office/drawing/2014/main" id="{0264CFFC-89FE-4707-8D0C-CD4BC9AA61FD}"/>
            </a:ext>
          </a:extLst>
        </xdr:cNvPr>
        <xdr:cNvSpPr txBox="1"/>
      </xdr:nvSpPr>
      <xdr:spPr>
        <a:xfrm>
          <a:off x="6565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054F76E-0710-4928-B2F6-AE65E45236CE}"/>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267526B-BB60-4711-871B-90BCD247C605}"/>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3205" cy="259080"/>
    <xdr:sp macro="" textlink="">
      <xdr:nvSpPr>
        <xdr:cNvPr id="218" name="テキスト ボックス 217">
          <a:extLst>
            <a:ext uri="{FF2B5EF4-FFF2-40B4-BE49-F238E27FC236}">
              <a16:creationId xmlns:a16="http://schemas.microsoft.com/office/drawing/2014/main" id="{5DDD26D9-586D-48D9-80BB-0D97572C5F6D}"/>
            </a:ext>
          </a:extLst>
        </xdr:cNvPr>
        <xdr:cNvSpPr txBox="1"/>
      </xdr:nvSpPr>
      <xdr:spPr>
        <a:xfrm>
          <a:off x="6355080" y="1090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D219956-EAC0-45BC-931E-5D5C159C0313}"/>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89915" cy="259080"/>
    <xdr:sp macro="" textlink="">
      <xdr:nvSpPr>
        <xdr:cNvPr id="220" name="テキスト ボックス 219">
          <a:extLst>
            <a:ext uri="{FF2B5EF4-FFF2-40B4-BE49-F238E27FC236}">
              <a16:creationId xmlns:a16="http://schemas.microsoft.com/office/drawing/2014/main" id="{B9CD210F-0147-48D9-A268-8EF4703B5224}"/>
            </a:ext>
          </a:extLst>
        </xdr:cNvPr>
        <xdr:cNvSpPr txBox="1"/>
      </xdr:nvSpPr>
      <xdr:spPr>
        <a:xfrm>
          <a:off x="6008370" y="1052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4AC74A2-4F01-4149-AFA8-6287F2DDBFCA}"/>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89915" cy="253365"/>
    <xdr:sp macro="" textlink="">
      <xdr:nvSpPr>
        <xdr:cNvPr id="222" name="テキスト ボックス 221">
          <a:extLst>
            <a:ext uri="{FF2B5EF4-FFF2-40B4-BE49-F238E27FC236}">
              <a16:creationId xmlns:a16="http://schemas.microsoft.com/office/drawing/2014/main" id="{D8E9B08E-2CA0-42D6-92B9-5ED3F71FF57B}"/>
            </a:ext>
          </a:extLst>
        </xdr:cNvPr>
        <xdr:cNvSpPr txBox="1"/>
      </xdr:nvSpPr>
      <xdr:spPr>
        <a:xfrm>
          <a:off x="6008370" y="1014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6807FAE-B2D3-483D-8617-C701AB8F3A0A}"/>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89915" cy="259080"/>
    <xdr:sp macro="" textlink="">
      <xdr:nvSpPr>
        <xdr:cNvPr id="224" name="テキスト ボックス 223">
          <a:extLst>
            <a:ext uri="{FF2B5EF4-FFF2-40B4-BE49-F238E27FC236}">
              <a16:creationId xmlns:a16="http://schemas.microsoft.com/office/drawing/2014/main" id="{7F68B037-A83C-42E3-AB19-85D8A5D2EE3B}"/>
            </a:ext>
          </a:extLst>
        </xdr:cNvPr>
        <xdr:cNvSpPr txBox="1"/>
      </xdr:nvSpPr>
      <xdr:spPr>
        <a:xfrm>
          <a:off x="6008370" y="976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FA6E789-3EFD-4AD7-8A57-E5F13ECC5445}"/>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0085" cy="259080"/>
    <xdr:sp macro="" textlink="">
      <xdr:nvSpPr>
        <xdr:cNvPr id="226" name="テキスト ボックス 225">
          <a:extLst>
            <a:ext uri="{FF2B5EF4-FFF2-40B4-BE49-F238E27FC236}">
              <a16:creationId xmlns:a16="http://schemas.microsoft.com/office/drawing/2014/main" id="{A79742DB-22B9-4B5A-9A3A-88646DB0A9BA}"/>
            </a:ext>
          </a:extLst>
        </xdr:cNvPr>
        <xdr:cNvSpPr txBox="1"/>
      </xdr:nvSpPr>
      <xdr:spPr>
        <a:xfrm>
          <a:off x="5918200" y="938276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E890077-A0E7-429B-A14C-E730DAEA53B5}"/>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0085" cy="253365"/>
    <xdr:sp macro="" textlink="">
      <xdr:nvSpPr>
        <xdr:cNvPr id="228" name="テキスト ボックス 227">
          <a:extLst>
            <a:ext uri="{FF2B5EF4-FFF2-40B4-BE49-F238E27FC236}">
              <a16:creationId xmlns:a16="http://schemas.microsoft.com/office/drawing/2014/main" id="{50967E90-958E-40FB-A2A7-11B4A1586043}"/>
            </a:ext>
          </a:extLst>
        </xdr:cNvPr>
        <xdr:cNvSpPr txBox="1"/>
      </xdr:nvSpPr>
      <xdr:spPr>
        <a:xfrm>
          <a:off x="5918200" y="9001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D87216E-43EA-4BA9-A865-C4035896B2C2}"/>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170180</xdr:rowOff>
    </xdr:from>
    <xdr:to>
      <xdr:col>54</xdr:col>
      <xdr:colOff>189865</xdr:colOff>
      <xdr:row>64</xdr:row>
      <xdr:rowOff>72390</xdr:rowOff>
    </xdr:to>
    <xdr:cxnSp macro="">
      <xdr:nvCxnSpPr>
        <xdr:cNvPr id="230" name="直線コネクタ 229">
          <a:extLst>
            <a:ext uri="{FF2B5EF4-FFF2-40B4-BE49-F238E27FC236}">
              <a16:creationId xmlns:a16="http://schemas.microsoft.com/office/drawing/2014/main" id="{A78CE548-E766-42CA-A8E8-7AABB2211CC0}"/>
            </a:ext>
          </a:extLst>
        </xdr:cNvPr>
        <xdr:cNvCxnSpPr/>
      </xdr:nvCxnSpPr>
      <xdr:spPr>
        <a:xfrm flipV="1">
          <a:off x="10476865" y="959993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76200</xdr:rowOff>
    </xdr:from>
    <xdr:ext cx="469900" cy="253365"/>
    <xdr:sp macro="" textlink="">
      <xdr:nvSpPr>
        <xdr:cNvPr id="231" name="【橋りょう・トンネル】&#10;一人当たり有形固定資産（償却資産）額最小値テキスト">
          <a:extLst>
            <a:ext uri="{FF2B5EF4-FFF2-40B4-BE49-F238E27FC236}">
              <a16:creationId xmlns:a16="http://schemas.microsoft.com/office/drawing/2014/main" id="{22460904-980C-4EBA-B940-84657E86515F}"/>
            </a:ext>
          </a:extLst>
        </xdr:cNvPr>
        <xdr:cNvSpPr txBox="1"/>
      </xdr:nvSpPr>
      <xdr:spPr>
        <a:xfrm>
          <a:off x="10515600" y="110490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2" name="直線コネクタ 231">
          <a:extLst>
            <a:ext uri="{FF2B5EF4-FFF2-40B4-BE49-F238E27FC236}">
              <a16:creationId xmlns:a16="http://schemas.microsoft.com/office/drawing/2014/main" id="{466F53F9-7A92-4F6B-807F-0EA372BFF8D5}"/>
            </a:ext>
          </a:extLst>
        </xdr:cNvPr>
        <xdr:cNvCxnSpPr/>
      </xdr:nvCxnSpPr>
      <xdr:spPr>
        <a:xfrm>
          <a:off x="10388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116840</xdr:rowOff>
    </xdr:from>
    <xdr:ext cx="690245" cy="259080"/>
    <xdr:sp macro="" textlink="">
      <xdr:nvSpPr>
        <xdr:cNvPr id="233" name="【橋りょう・トンネル】&#10;一人当たり有形固定資産（償却資産）額最大値テキスト">
          <a:extLst>
            <a:ext uri="{FF2B5EF4-FFF2-40B4-BE49-F238E27FC236}">
              <a16:creationId xmlns:a16="http://schemas.microsoft.com/office/drawing/2014/main" id="{9771F041-99A4-4C3F-B74F-F54020044366}"/>
            </a:ext>
          </a:extLst>
        </xdr:cNvPr>
        <xdr:cNvSpPr txBox="1"/>
      </xdr:nvSpPr>
      <xdr:spPr>
        <a:xfrm>
          <a:off x="10515600" y="93751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1,140,778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170180</xdr:rowOff>
    </xdr:from>
    <xdr:to>
      <xdr:col>55</xdr:col>
      <xdr:colOff>88900</xdr:colOff>
      <xdr:row>55</xdr:row>
      <xdr:rowOff>170180</xdr:rowOff>
    </xdr:to>
    <xdr:cxnSp macro="">
      <xdr:nvCxnSpPr>
        <xdr:cNvPr id="234" name="直線コネクタ 233">
          <a:extLst>
            <a:ext uri="{FF2B5EF4-FFF2-40B4-BE49-F238E27FC236}">
              <a16:creationId xmlns:a16="http://schemas.microsoft.com/office/drawing/2014/main" id="{B0318FE4-0A20-4220-A9CA-2C8178C404C5}"/>
            </a:ext>
          </a:extLst>
        </xdr:cNvPr>
        <xdr:cNvCxnSpPr/>
      </xdr:nvCxnSpPr>
      <xdr:spPr>
        <a:xfrm>
          <a:off x="10388600" y="9599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36830</xdr:rowOff>
    </xdr:from>
    <xdr:ext cx="598805" cy="259080"/>
    <xdr:sp macro="" textlink="">
      <xdr:nvSpPr>
        <xdr:cNvPr id="235" name="【橋りょう・トンネル】&#10;一人当たり有形固定資産（償却資産）額平均値テキスト">
          <a:extLst>
            <a:ext uri="{FF2B5EF4-FFF2-40B4-BE49-F238E27FC236}">
              <a16:creationId xmlns:a16="http://schemas.microsoft.com/office/drawing/2014/main" id="{0DB56A40-6B25-4277-A44D-48F4ED24F459}"/>
            </a:ext>
          </a:extLst>
        </xdr:cNvPr>
        <xdr:cNvSpPr txBox="1"/>
      </xdr:nvSpPr>
      <xdr:spPr>
        <a:xfrm>
          <a:off x="10515600" y="108381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58420</xdr:rowOff>
    </xdr:from>
    <xdr:to>
      <xdr:col>55</xdr:col>
      <xdr:colOff>50800</xdr:colOff>
      <xdr:row>63</xdr:row>
      <xdr:rowOff>160020</xdr:rowOff>
    </xdr:to>
    <xdr:sp macro="" textlink="">
      <xdr:nvSpPr>
        <xdr:cNvPr id="236" name="フローチャート: 判断 235">
          <a:extLst>
            <a:ext uri="{FF2B5EF4-FFF2-40B4-BE49-F238E27FC236}">
              <a16:creationId xmlns:a16="http://schemas.microsoft.com/office/drawing/2014/main" id="{EDF20885-342C-4BF5-A64F-C9735834C452}"/>
            </a:ext>
          </a:extLst>
        </xdr:cNvPr>
        <xdr:cNvSpPr/>
      </xdr:nvSpPr>
      <xdr:spPr>
        <a:xfrm>
          <a:off x="10426700" y="1085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62230</xdr:rowOff>
    </xdr:from>
    <xdr:to>
      <xdr:col>50</xdr:col>
      <xdr:colOff>165100</xdr:colOff>
      <xdr:row>63</xdr:row>
      <xdr:rowOff>163830</xdr:rowOff>
    </xdr:to>
    <xdr:sp macro="" textlink="">
      <xdr:nvSpPr>
        <xdr:cNvPr id="237" name="フローチャート: 判断 236">
          <a:extLst>
            <a:ext uri="{FF2B5EF4-FFF2-40B4-BE49-F238E27FC236}">
              <a16:creationId xmlns:a16="http://schemas.microsoft.com/office/drawing/2014/main" id="{72268EC5-9F70-411A-B920-5F1CB19F047A}"/>
            </a:ext>
          </a:extLst>
        </xdr:cNvPr>
        <xdr:cNvSpPr/>
      </xdr:nvSpPr>
      <xdr:spPr>
        <a:xfrm>
          <a:off x="9588500" y="108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62230</xdr:rowOff>
    </xdr:from>
    <xdr:to>
      <xdr:col>46</xdr:col>
      <xdr:colOff>38100</xdr:colOff>
      <xdr:row>63</xdr:row>
      <xdr:rowOff>163830</xdr:rowOff>
    </xdr:to>
    <xdr:sp macro="" textlink="">
      <xdr:nvSpPr>
        <xdr:cNvPr id="238" name="フローチャート: 判断 237">
          <a:extLst>
            <a:ext uri="{FF2B5EF4-FFF2-40B4-BE49-F238E27FC236}">
              <a16:creationId xmlns:a16="http://schemas.microsoft.com/office/drawing/2014/main" id="{74ECDB18-CDC0-4AB4-8E06-707171AC7077}"/>
            </a:ext>
          </a:extLst>
        </xdr:cNvPr>
        <xdr:cNvSpPr/>
      </xdr:nvSpPr>
      <xdr:spPr>
        <a:xfrm>
          <a:off x="8699500" y="108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59055</xdr:rowOff>
    </xdr:from>
    <xdr:to>
      <xdr:col>41</xdr:col>
      <xdr:colOff>101600</xdr:colOff>
      <xdr:row>63</xdr:row>
      <xdr:rowOff>160655</xdr:rowOff>
    </xdr:to>
    <xdr:sp macro="" textlink="">
      <xdr:nvSpPr>
        <xdr:cNvPr id="239" name="フローチャート: 判断 238">
          <a:extLst>
            <a:ext uri="{FF2B5EF4-FFF2-40B4-BE49-F238E27FC236}">
              <a16:creationId xmlns:a16="http://schemas.microsoft.com/office/drawing/2014/main" id="{035FC214-6912-4A25-8653-5A3A01AC51AC}"/>
            </a:ext>
          </a:extLst>
        </xdr:cNvPr>
        <xdr:cNvSpPr/>
      </xdr:nvSpPr>
      <xdr:spPr>
        <a:xfrm>
          <a:off x="7810500" y="1086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60960</xdr:rowOff>
    </xdr:from>
    <xdr:to>
      <xdr:col>36</xdr:col>
      <xdr:colOff>165100</xdr:colOff>
      <xdr:row>63</xdr:row>
      <xdr:rowOff>162560</xdr:rowOff>
    </xdr:to>
    <xdr:sp macro="" textlink="">
      <xdr:nvSpPr>
        <xdr:cNvPr id="240" name="フローチャート: 判断 239">
          <a:extLst>
            <a:ext uri="{FF2B5EF4-FFF2-40B4-BE49-F238E27FC236}">
              <a16:creationId xmlns:a16="http://schemas.microsoft.com/office/drawing/2014/main" id="{7A372BAB-F912-4C78-B5E4-8BFC375926D6}"/>
            </a:ext>
          </a:extLst>
        </xdr:cNvPr>
        <xdr:cNvSpPr/>
      </xdr:nvSpPr>
      <xdr:spPr>
        <a:xfrm>
          <a:off x="6921500" y="1086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3365"/>
    <xdr:sp macro="" textlink="">
      <xdr:nvSpPr>
        <xdr:cNvPr id="241" name="テキスト ボックス 240">
          <a:extLst>
            <a:ext uri="{FF2B5EF4-FFF2-40B4-BE49-F238E27FC236}">
              <a16:creationId xmlns:a16="http://schemas.microsoft.com/office/drawing/2014/main" id="{2B27176A-1F63-432D-849D-15BDDB3C7B91}"/>
            </a:ext>
          </a:extLst>
        </xdr:cNvPr>
        <xdr:cNvSpPr txBox="1"/>
      </xdr:nvSpPr>
      <xdr:spPr>
        <a:xfrm>
          <a:off x="10287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3365"/>
    <xdr:sp macro="" textlink="">
      <xdr:nvSpPr>
        <xdr:cNvPr id="242" name="テキスト ボックス 241">
          <a:extLst>
            <a:ext uri="{FF2B5EF4-FFF2-40B4-BE49-F238E27FC236}">
              <a16:creationId xmlns:a16="http://schemas.microsoft.com/office/drawing/2014/main" id="{21D78B85-411E-4CF7-8422-CCE805D73704}"/>
            </a:ext>
          </a:extLst>
        </xdr:cNvPr>
        <xdr:cNvSpPr txBox="1"/>
      </xdr:nvSpPr>
      <xdr:spPr>
        <a:xfrm>
          <a:off x="944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3365"/>
    <xdr:sp macro="" textlink="">
      <xdr:nvSpPr>
        <xdr:cNvPr id="243" name="テキスト ボックス 242">
          <a:extLst>
            <a:ext uri="{FF2B5EF4-FFF2-40B4-BE49-F238E27FC236}">
              <a16:creationId xmlns:a16="http://schemas.microsoft.com/office/drawing/2014/main" id="{F09FF468-9DF2-46A3-A7DC-ABBC0E24EF09}"/>
            </a:ext>
          </a:extLst>
        </xdr:cNvPr>
        <xdr:cNvSpPr txBox="1"/>
      </xdr:nvSpPr>
      <xdr:spPr>
        <a:xfrm>
          <a:off x="855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3365"/>
    <xdr:sp macro="" textlink="">
      <xdr:nvSpPr>
        <xdr:cNvPr id="244" name="テキスト ボックス 243">
          <a:extLst>
            <a:ext uri="{FF2B5EF4-FFF2-40B4-BE49-F238E27FC236}">
              <a16:creationId xmlns:a16="http://schemas.microsoft.com/office/drawing/2014/main" id="{F11F3764-FD22-454E-8836-3589F7D432F0}"/>
            </a:ext>
          </a:extLst>
        </xdr:cNvPr>
        <xdr:cNvSpPr txBox="1"/>
      </xdr:nvSpPr>
      <xdr:spPr>
        <a:xfrm>
          <a:off x="767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3365"/>
    <xdr:sp macro="" textlink="">
      <xdr:nvSpPr>
        <xdr:cNvPr id="245" name="テキスト ボックス 244">
          <a:extLst>
            <a:ext uri="{FF2B5EF4-FFF2-40B4-BE49-F238E27FC236}">
              <a16:creationId xmlns:a16="http://schemas.microsoft.com/office/drawing/2014/main" id="{17A16237-1790-482E-97EA-5B9DD198710B}"/>
            </a:ext>
          </a:extLst>
        </xdr:cNvPr>
        <xdr:cNvSpPr txBox="1"/>
      </xdr:nvSpPr>
      <xdr:spPr>
        <a:xfrm>
          <a:off x="678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50165</xdr:rowOff>
    </xdr:from>
    <xdr:to>
      <xdr:col>55</xdr:col>
      <xdr:colOff>50800</xdr:colOff>
      <xdr:row>63</xdr:row>
      <xdr:rowOff>151765</xdr:rowOff>
    </xdr:to>
    <xdr:sp macro="" textlink="">
      <xdr:nvSpPr>
        <xdr:cNvPr id="246" name="楕円 245">
          <a:extLst>
            <a:ext uri="{FF2B5EF4-FFF2-40B4-BE49-F238E27FC236}">
              <a16:creationId xmlns:a16="http://schemas.microsoft.com/office/drawing/2014/main" id="{4FD5B39E-5041-480C-8179-696B4E1F3D51}"/>
            </a:ext>
          </a:extLst>
        </xdr:cNvPr>
        <xdr:cNvSpPr/>
      </xdr:nvSpPr>
      <xdr:spPr>
        <a:xfrm>
          <a:off x="104267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73025</xdr:rowOff>
    </xdr:from>
    <xdr:ext cx="598805" cy="259080"/>
    <xdr:sp macro="" textlink="">
      <xdr:nvSpPr>
        <xdr:cNvPr id="247" name="【橋りょう・トンネル】&#10;一人当たり有形固定資産（償却資産）額該当値テキスト">
          <a:extLst>
            <a:ext uri="{FF2B5EF4-FFF2-40B4-BE49-F238E27FC236}">
              <a16:creationId xmlns:a16="http://schemas.microsoft.com/office/drawing/2014/main" id="{3C36C3D4-EC21-49CF-A65D-CC40CC33D733}"/>
            </a:ext>
          </a:extLst>
        </xdr:cNvPr>
        <xdr:cNvSpPr txBox="1"/>
      </xdr:nvSpPr>
      <xdr:spPr>
        <a:xfrm>
          <a:off x="10515600" y="10702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115,348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53975</xdr:rowOff>
    </xdr:from>
    <xdr:to>
      <xdr:col>50</xdr:col>
      <xdr:colOff>165100</xdr:colOff>
      <xdr:row>63</xdr:row>
      <xdr:rowOff>155575</xdr:rowOff>
    </xdr:to>
    <xdr:sp macro="" textlink="">
      <xdr:nvSpPr>
        <xdr:cNvPr id="248" name="楕円 247">
          <a:extLst>
            <a:ext uri="{FF2B5EF4-FFF2-40B4-BE49-F238E27FC236}">
              <a16:creationId xmlns:a16="http://schemas.microsoft.com/office/drawing/2014/main" id="{16E87E3B-A7DC-402B-AAAB-FF79FA8515D1}"/>
            </a:ext>
          </a:extLst>
        </xdr:cNvPr>
        <xdr:cNvSpPr/>
      </xdr:nvSpPr>
      <xdr:spPr>
        <a:xfrm>
          <a:off x="9588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100965</xdr:rowOff>
    </xdr:from>
    <xdr:to>
      <xdr:col>55</xdr:col>
      <xdr:colOff>0</xdr:colOff>
      <xdr:row>63</xdr:row>
      <xdr:rowOff>104775</xdr:rowOff>
    </xdr:to>
    <xdr:cxnSp macro="">
      <xdr:nvCxnSpPr>
        <xdr:cNvPr id="249" name="直線コネクタ 248">
          <a:extLst>
            <a:ext uri="{FF2B5EF4-FFF2-40B4-BE49-F238E27FC236}">
              <a16:creationId xmlns:a16="http://schemas.microsoft.com/office/drawing/2014/main" id="{26ECB90A-8099-47C5-B3BD-3B66CB38DABE}"/>
            </a:ext>
          </a:extLst>
        </xdr:cNvPr>
        <xdr:cNvCxnSpPr/>
      </xdr:nvCxnSpPr>
      <xdr:spPr>
        <a:xfrm flipV="1">
          <a:off x="9639300" y="1090231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52705</xdr:rowOff>
    </xdr:from>
    <xdr:to>
      <xdr:col>46</xdr:col>
      <xdr:colOff>38100</xdr:colOff>
      <xdr:row>63</xdr:row>
      <xdr:rowOff>154940</xdr:rowOff>
    </xdr:to>
    <xdr:sp macro="" textlink="">
      <xdr:nvSpPr>
        <xdr:cNvPr id="250" name="楕円 249">
          <a:extLst>
            <a:ext uri="{FF2B5EF4-FFF2-40B4-BE49-F238E27FC236}">
              <a16:creationId xmlns:a16="http://schemas.microsoft.com/office/drawing/2014/main" id="{DEC5F8D4-A04C-4F92-949E-F4C82D391991}"/>
            </a:ext>
          </a:extLst>
        </xdr:cNvPr>
        <xdr:cNvSpPr/>
      </xdr:nvSpPr>
      <xdr:spPr>
        <a:xfrm>
          <a:off x="8699500" y="10854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103505</xdr:rowOff>
    </xdr:from>
    <xdr:to>
      <xdr:col>50</xdr:col>
      <xdr:colOff>114300</xdr:colOff>
      <xdr:row>63</xdr:row>
      <xdr:rowOff>104775</xdr:rowOff>
    </xdr:to>
    <xdr:cxnSp macro="">
      <xdr:nvCxnSpPr>
        <xdr:cNvPr id="251" name="直線コネクタ 250">
          <a:extLst>
            <a:ext uri="{FF2B5EF4-FFF2-40B4-BE49-F238E27FC236}">
              <a16:creationId xmlns:a16="http://schemas.microsoft.com/office/drawing/2014/main" id="{EEEE9A16-43AC-4947-A8A3-CC64767C326D}"/>
            </a:ext>
          </a:extLst>
        </xdr:cNvPr>
        <xdr:cNvCxnSpPr/>
      </xdr:nvCxnSpPr>
      <xdr:spPr>
        <a:xfrm>
          <a:off x="8750300" y="109048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52070</xdr:rowOff>
    </xdr:from>
    <xdr:to>
      <xdr:col>41</xdr:col>
      <xdr:colOff>101600</xdr:colOff>
      <xdr:row>63</xdr:row>
      <xdr:rowOff>153670</xdr:rowOff>
    </xdr:to>
    <xdr:sp macro="" textlink="">
      <xdr:nvSpPr>
        <xdr:cNvPr id="252" name="楕円 251">
          <a:extLst>
            <a:ext uri="{FF2B5EF4-FFF2-40B4-BE49-F238E27FC236}">
              <a16:creationId xmlns:a16="http://schemas.microsoft.com/office/drawing/2014/main" id="{14D6F8AC-F36E-4669-A7F2-205B7D29308E}"/>
            </a:ext>
          </a:extLst>
        </xdr:cNvPr>
        <xdr:cNvSpPr/>
      </xdr:nvSpPr>
      <xdr:spPr>
        <a:xfrm>
          <a:off x="7810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102870</xdr:rowOff>
    </xdr:from>
    <xdr:to>
      <xdr:col>45</xdr:col>
      <xdr:colOff>177800</xdr:colOff>
      <xdr:row>63</xdr:row>
      <xdr:rowOff>103505</xdr:rowOff>
    </xdr:to>
    <xdr:cxnSp macro="">
      <xdr:nvCxnSpPr>
        <xdr:cNvPr id="253" name="直線コネクタ 252">
          <a:extLst>
            <a:ext uri="{FF2B5EF4-FFF2-40B4-BE49-F238E27FC236}">
              <a16:creationId xmlns:a16="http://schemas.microsoft.com/office/drawing/2014/main" id="{5B9A3A61-EDA4-4FD0-A72C-35E60C6BD9FC}"/>
            </a:ext>
          </a:extLst>
        </xdr:cNvPr>
        <xdr:cNvCxnSpPr/>
      </xdr:nvCxnSpPr>
      <xdr:spPr>
        <a:xfrm>
          <a:off x="7861300" y="109042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46990</xdr:rowOff>
    </xdr:from>
    <xdr:to>
      <xdr:col>36</xdr:col>
      <xdr:colOff>165100</xdr:colOff>
      <xdr:row>63</xdr:row>
      <xdr:rowOff>148590</xdr:rowOff>
    </xdr:to>
    <xdr:sp macro="" textlink="">
      <xdr:nvSpPr>
        <xdr:cNvPr id="254" name="楕円 253">
          <a:extLst>
            <a:ext uri="{FF2B5EF4-FFF2-40B4-BE49-F238E27FC236}">
              <a16:creationId xmlns:a16="http://schemas.microsoft.com/office/drawing/2014/main" id="{BD31EFA7-66E0-4166-B8A5-F10CE088132D}"/>
            </a:ext>
          </a:extLst>
        </xdr:cNvPr>
        <xdr:cNvSpPr/>
      </xdr:nvSpPr>
      <xdr:spPr>
        <a:xfrm>
          <a:off x="6921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97790</xdr:rowOff>
    </xdr:from>
    <xdr:to>
      <xdr:col>41</xdr:col>
      <xdr:colOff>50800</xdr:colOff>
      <xdr:row>63</xdr:row>
      <xdr:rowOff>102870</xdr:rowOff>
    </xdr:to>
    <xdr:cxnSp macro="">
      <xdr:nvCxnSpPr>
        <xdr:cNvPr id="255" name="直線コネクタ 254">
          <a:extLst>
            <a:ext uri="{FF2B5EF4-FFF2-40B4-BE49-F238E27FC236}">
              <a16:creationId xmlns:a16="http://schemas.microsoft.com/office/drawing/2014/main" id="{C16F9A35-8375-441F-85E6-B561B1A7E6B4}"/>
            </a:ext>
          </a:extLst>
        </xdr:cNvPr>
        <xdr:cNvCxnSpPr/>
      </xdr:nvCxnSpPr>
      <xdr:spPr>
        <a:xfrm>
          <a:off x="6972300" y="108991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63</xdr:row>
      <xdr:rowOff>154940</xdr:rowOff>
    </xdr:from>
    <xdr:ext cx="593090" cy="253365"/>
    <xdr:sp macro="" textlink="">
      <xdr:nvSpPr>
        <xdr:cNvPr id="256" name="n_1aveValue【橋りょう・トンネル】&#10;一人当たり有形固定資産（償却資産）額">
          <a:extLst>
            <a:ext uri="{FF2B5EF4-FFF2-40B4-BE49-F238E27FC236}">
              <a16:creationId xmlns:a16="http://schemas.microsoft.com/office/drawing/2014/main" id="{09E8FA83-720B-435A-8C64-F73571531C63}"/>
            </a:ext>
          </a:extLst>
        </xdr:cNvPr>
        <xdr:cNvSpPr txBox="1"/>
      </xdr:nvSpPr>
      <xdr:spPr>
        <a:xfrm>
          <a:off x="9326880" y="109562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154940</xdr:rowOff>
    </xdr:from>
    <xdr:ext cx="593090" cy="253365"/>
    <xdr:sp macro="" textlink="">
      <xdr:nvSpPr>
        <xdr:cNvPr id="257" name="n_2aveValue【橋りょう・トンネル】&#10;一人当たり有形固定資産（償却資産）額">
          <a:extLst>
            <a:ext uri="{FF2B5EF4-FFF2-40B4-BE49-F238E27FC236}">
              <a16:creationId xmlns:a16="http://schemas.microsoft.com/office/drawing/2014/main" id="{CBFC79EC-7725-431E-8000-E4E06F7F827A}"/>
            </a:ext>
          </a:extLst>
        </xdr:cNvPr>
        <xdr:cNvSpPr txBox="1"/>
      </xdr:nvSpPr>
      <xdr:spPr>
        <a:xfrm>
          <a:off x="8450580" y="109562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106,039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151765</xdr:rowOff>
    </xdr:from>
    <xdr:ext cx="593090" cy="259080"/>
    <xdr:sp macro="" textlink="">
      <xdr:nvSpPr>
        <xdr:cNvPr id="258" name="n_3aveValue【橋りょう・トンネル】&#10;一人当たり有形固定資産（償却資産）額">
          <a:extLst>
            <a:ext uri="{FF2B5EF4-FFF2-40B4-BE49-F238E27FC236}">
              <a16:creationId xmlns:a16="http://schemas.microsoft.com/office/drawing/2014/main" id="{9925FC18-A6F0-47B7-9DEE-DBC9B16D86AA}"/>
            </a:ext>
          </a:extLst>
        </xdr:cNvPr>
        <xdr:cNvSpPr txBox="1"/>
      </xdr:nvSpPr>
      <xdr:spPr>
        <a:xfrm>
          <a:off x="7561580" y="1095311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154940</xdr:rowOff>
    </xdr:from>
    <xdr:ext cx="593090" cy="253365"/>
    <xdr:sp macro="" textlink="">
      <xdr:nvSpPr>
        <xdr:cNvPr id="259" name="n_4aveValue【橋りょう・トンネル】&#10;一人当たり有形固定資産（償却資産）額">
          <a:extLst>
            <a:ext uri="{FF2B5EF4-FFF2-40B4-BE49-F238E27FC236}">
              <a16:creationId xmlns:a16="http://schemas.microsoft.com/office/drawing/2014/main" id="{9C4AAE8D-283E-40DD-89D0-3B6F6F646A68}"/>
            </a:ext>
          </a:extLst>
        </xdr:cNvPr>
        <xdr:cNvSpPr txBox="1"/>
      </xdr:nvSpPr>
      <xdr:spPr>
        <a:xfrm>
          <a:off x="6672580" y="109562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106,752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62</xdr:row>
      <xdr:rowOff>635</xdr:rowOff>
    </xdr:from>
    <xdr:ext cx="593090" cy="259080"/>
    <xdr:sp macro="" textlink="">
      <xdr:nvSpPr>
        <xdr:cNvPr id="260" name="n_1mainValue【橋りょう・トンネル】&#10;一人当たり有形固定資産（償却資産）額">
          <a:extLst>
            <a:ext uri="{FF2B5EF4-FFF2-40B4-BE49-F238E27FC236}">
              <a16:creationId xmlns:a16="http://schemas.microsoft.com/office/drawing/2014/main" id="{4F586DC7-0817-4F73-8E53-261E8C0219F1}"/>
            </a:ext>
          </a:extLst>
        </xdr:cNvPr>
        <xdr:cNvSpPr txBox="1"/>
      </xdr:nvSpPr>
      <xdr:spPr>
        <a:xfrm>
          <a:off x="9326880" y="1063053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112,728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61</xdr:row>
      <xdr:rowOff>170815</xdr:rowOff>
    </xdr:from>
    <xdr:ext cx="593090" cy="258445"/>
    <xdr:sp macro="" textlink="">
      <xdr:nvSpPr>
        <xdr:cNvPr id="261" name="n_2mainValue【橋りょう・トンネル】&#10;一人当たり有形固定資産（償却資産）額">
          <a:extLst>
            <a:ext uri="{FF2B5EF4-FFF2-40B4-BE49-F238E27FC236}">
              <a16:creationId xmlns:a16="http://schemas.microsoft.com/office/drawing/2014/main" id="{8FB132B8-5CAF-4E6F-A7FD-C97D41A9475C}"/>
            </a:ext>
          </a:extLst>
        </xdr:cNvPr>
        <xdr:cNvSpPr txBox="1"/>
      </xdr:nvSpPr>
      <xdr:spPr>
        <a:xfrm>
          <a:off x="8450580" y="1062926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113,282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61</xdr:row>
      <xdr:rowOff>170180</xdr:rowOff>
    </xdr:from>
    <xdr:ext cx="593090" cy="259080"/>
    <xdr:sp macro="" textlink="">
      <xdr:nvSpPr>
        <xdr:cNvPr id="262" name="n_3mainValue【橋りょう・トンネル】&#10;一人当たり有形固定資産（償却資産）額">
          <a:extLst>
            <a:ext uri="{FF2B5EF4-FFF2-40B4-BE49-F238E27FC236}">
              <a16:creationId xmlns:a16="http://schemas.microsoft.com/office/drawing/2014/main" id="{75176DF9-8024-4D86-9129-A966E1B0E6DA}"/>
            </a:ext>
          </a:extLst>
        </xdr:cNvPr>
        <xdr:cNvSpPr txBox="1"/>
      </xdr:nvSpPr>
      <xdr:spPr>
        <a:xfrm>
          <a:off x="7561580" y="106286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113,850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61</xdr:row>
      <xdr:rowOff>165100</xdr:rowOff>
    </xdr:from>
    <xdr:ext cx="593090" cy="259080"/>
    <xdr:sp macro="" textlink="">
      <xdr:nvSpPr>
        <xdr:cNvPr id="263" name="n_4mainValue【橋りょう・トンネル】&#10;一人当たり有形固定資産（償却資産）額">
          <a:extLst>
            <a:ext uri="{FF2B5EF4-FFF2-40B4-BE49-F238E27FC236}">
              <a16:creationId xmlns:a16="http://schemas.microsoft.com/office/drawing/2014/main" id="{D0124AD2-5EB0-4A4B-92BA-4E628617FB80}"/>
            </a:ext>
          </a:extLst>
        </xdr:cNvPr>
        <xdr:cNvSpPr txBox="1"/>
      </xdr:nvSpPr>
      <xdr:spPr>
        <a:xfrm>
          <a:off x="6672580" y="106235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3DC73DF-A895-41F7-8F05-A3997E044E5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B501718-5DD9-43C5-A7D0-E7A2AF1A503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557EA8C-AF35-45AB-AA64-1E8B62F3B1E5}"/>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706A47E-BF36-4B03-A23A-D8F95A84273E}"/>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7771C61-656D-4317-94BF-8C02581B8EB2}"/>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A37A97-944C-4772-B428-94DFD7B9F225}"/>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C102385-51F5-426B-9BB3-821D5D28FED5}"/>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20BC715-BD61-4784-97E9-D96AB3A0A4AF}"/>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2735" cy="219710"/>
    <xdr:sp macro="" textlink="">
      <xdr:nvSpPr>
        <xdr:cNvPr id="272" name="テキスト ボックス 271">
          <a:extLst>
            <a:ext uri="{FF2B5EF4-FFF2-40B4-BE49-F238E27FC236}">
              <a16:creationId xmlns:a16="http://schemas.microsoft.com/office/drawing/2014/main" id="{99E80119-9F11-4A46-AF2A-5CFDC0DC0070}"/>
            </a:ext>
          </a:extLst>
        </xdr:cNvPr>
        <xdr:cNvSpPr txBox="1"/>
      </xdr:nvSpPr>
      <xdr:spPr>
        <a:xfrm>
          <a:off x="723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415CA32-C949-49DB-B90F-15C6BA92F958}"/>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1645" cy="259080"/>
    <xdr:sp macro="" textlink="">
      <xdr:nvSpPr>
        <xdr:cNvPr id="274" name="テキスト ボックス 273">
          <a:extLst>
            <a:ext uri="{FF2B5EF4-FFF2-40B4-BE49-F238E27FC236}">
              <a16:creationId xmlns:a16="http://schemas.microsoft.com/office/drawing/2014/main" id="{A0CF4B19-4D1C-413A-81EF-EA49161038CB}"/>
            </a:ext>
          </a:extLst>
        </xdr:cNvPr>
        <xdr:cNvSpPr txBox="1"/>
      </xdr:nvSpPr>
      <xdr:spPr>
        <a:xfrm>
          <a:off x="294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64B49E47-BD01-4EEC-887C-093FFAA12622}"/>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1645" cy="253365"/>
    <xdr:sp macro="" textlink="">
      <xdr:nvSpPr>
        <xdr:cNvPr id="276" name="テキスト ボックス 275">
          <a:extLst>
            <a:ext uri="{FF2B5EF4-FFF2-40B4-BE49-F238E27FC236}">
              <a16:creationId xmlns:a16="http://schemas.microsoft.com/office/drawing/2014/main" id="{F06D3933-70F6-48D9-AF2D-8CB449854B4C}"/>
            </a:ext>
          </a:extLst>
        </xdr:cNvPr>
        <xdr:cNvSpPr txBox="1"/>
      </xdr:nvSpPr>
      <xdr:spPr>
        <a:xfrm>
          <a:off x="294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781104E-BA7D-445B-AF4B-0D3483D7227B}"/>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a:extLst>
            <a:ext uri="{FF2B5EF4-FFF2-40B4-BE49-F238E27FC236}">
              <a16:creationId xmlns:a16="http://schemas.microsoft.com/office/drawing/2014/main" id="{63E0BB36-856C-4A67-BFFD-8743E9B6AC77}"/>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9E974B5-8DF5-45DC-8D37-1A157969E113}"/>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a:extLst>
            <a:ext uri="{FF2B5EF4-FFF2-40B4-BE49-F238E27FC236}">
              <a16:creationId xmlns:a16="http://schemas.microsoft.com/office/drawing/2014/main" id="{7BFABF8E-ABF4-4D8F-ACC9-E3691924947E}"/>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B90E6BE-F5D7-4D07-8466-3D976A1D4402}"/>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3365"/>
    <xdr:sp macro="" textlink="">
      <xdr:nvSpPr>
        <xdr:cNvPr id="282" name="テキスト ボックス 281">
          <a:extLst>
            <a:ext uri="{FF2B5EF4-FFF2-40B4-BE49-F238E27FC236}">
              <a16:creationId xmlns:a16="http://schemas.microsoft.com/office/drawing/2014/main" id="{E8AC5970-C8A3-4E2E-91DA-D39340CE280B}"/>
            </a:ext>
          </a:extLst>
        </xdr:cNvPr>
        <xdr:cNvSpPr txBox="1"/>
      </xdr:nvSpPr>
      <xdr:spPr>
        <a:xfrm>
          <a:off x="358775" y="13573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A5F4800-4082-4229-BBD1-2E5127033CC2}"/>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a:extLst>
            <a:ext uri="{FF2B5EF4-FFF2-40B4-BE49-F238E27FC236}">
              <a16:creationId xmlns:a16="http://schemas.microsoft.com/office/drawing/2014/main" id="{63815642-F8D6-47F1-82CE-5B188FDEFE63}"/>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8025062-147F-4748-952F-49345C4672FE}"/>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3375" cy="259080"/>
    <xdr:sp macro="" textlink="">
      <xdr:nvSpPr>
        <xdr:cNvPr id="286" name="テキスト ボックス 285">
          <a:extLst>
            <a:ext uri="{FF2B5EF4-FFF2-40B4-BE49-F238E27FC236}">
              <a16:creationId xmlns:a16="http://schemas.microsoft.com/office/drawing/2014/main" id="{D72984F4-C2E9-426D-B31F-ED47FE851B06}"/>
            </a:ext>
          </a:extLst>
        </xdr:cNvPr>
        <xdr:cNvSpPr txBox="1"/>
      </xdr:nvSpPr>
      <xdr:spPr>
        <a:xfrm>
          <a:off x="422910" y="1281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AA565E5-A7DF-4B0C-BA1E-7B52A16AA707}"/>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CE08A59-835F-4773-8EEB-5F214B553ABB}"/>
            </a:ext>
          </a:extLst>
        </xdr:cNvPr>
        <xdr:cNvCxnSpPr/>
      </xdr:nvCxnSpPr>
      <xdr:spPr>
        <a:xfrm flipV="1">
          <a:off x="4634865" y="1325689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9" name="【公営住宅】&#10;有形固定資産減価償却率最小値テキスト">
          <a:extLst>
            <a:ext uri="{FF2B5EF4-FFF2-40B4-BE49-F238E27FC236}">
              <a16:creationId xmlns:a16="http://schemas.microsoft.com/office/drawing/2014/main" id="{28E590E0-3FE7-451E-9BAD-1EC6AFE7FF18}"/>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66A90EC0-EC46-4971-859D-B1B8881F0250}"/>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1905</xdr:rowOff>
    </xdr:from>
    <xdr:ext cx="405130" cy="259080"/>
    <xdr:sp macro="" textlink="">
      <xdr:nvSpPr>
        <xdr:cNvPr id="291" name="【公営住宅】&#10;有形固定資産減価償却率最大値テキスト">
          <a:extLst>
            <a:ext uri="{FF2B5EF4-FFF2-40B4-BE49-F238E27FC236}">
              <a16:creationId xmlns:a16="http://schemas.microsoft.com/office/drawing/2014/main" id="{F73E75DE-6B7F-493C-BACE-87E505871E48}"/>
            </a:ext>
          </a:extLst>
        </xdr:cNvPr>
        <xdr:cNvSpPr txBox="1"/>
      </xdr:nvSpPr>
      <xdr:spPr>
        <a:xfrm>
          <a:off x="4673600" y="13032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FEA27E19-A30A-4FF5-A4AB-2D06628A9A7E}"/>
            </a:ext>
          </a:extLst>
        </xdr:cNvPr>
        <xdr:cNvCxnSpPr/>
      </xdr:nvCxnSpPr>
      <xdr:spPr>
        <a:xfrm>
          <a:off x="4546600" y="13256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120650</xdr:rowOff>
    </xdr:from>
    <xdr:ext cx="405130" cy="253365"/>
    <xdr:sp macro="" textlink="">
      <xdr:nvSpPr>
        <xdr:cNvPr id="293" name="【公営住宅】&#10;有形固定資産減価償却率平均値テキスト">
          <a:extLst>
            <a:ext uri="{FF2B5EF4-FFF2-40B4-BE49-F238E27FC236}">
              <a16:creationId xmlns:a16="http://schemas.microsoft.com/office/drawing/2014/main" id="{B1E79CF0-EFDC-4FAF-9F59-14EC2D8A4A54}"/>
            </a:ext>
          </a:extLst>
        </xdr:cNvPr>
        <xdr:cNvSpPr txBox="1"/>
      </xdr:nvSpPr>
      <xdr:spPr>
        <a:xfrm>
          <a:off x="4673600" y="1400810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97790</xdr:rowOff>
    </xdr:from>
    <xdr:to>
      <xdr:col>24</xdr:col>
      <xdr:colOff>114300</xdr:colOff>
      <xdr:row>83</xdr:row>
      <xdr:rowOff>27940</xdr:rowOff>
    </xdr:to>
    <xdr:sp macro="" textlink="">
      <xdr:nvSpPr>
        <xdr:cNvPr id="294" name="フローチャート: 判断 293">
          <a:extLst>
            <a:ext uri="{FF2B5EF4-FFF2-40B4-BE49-F238E27FC236}">
              <a16:creationId xmlns:a16="http://schemas.microsoft.com/office/drawing/2014/main" id="{3297EAEC-2E30-4F79-88B3-DD7A2501634A}"/>
            </a:ext>
          </a:extLst>
        </xdr:cNvPr>
        <xdr:cNvSpPr/>
      </xdr:nvSpPr>
      <xdr:spPr>
        <a:xfrm>
          <a:off x="4584700" y="1415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78740</xdr:rowOff>
    </xdr:from>
    <xdr:to>
      <xdr:col>20</xdr:col>
      <xdr:colOff>38100</xdr:colOff>
      <xdr:row>83</xdr:row>
      <xdr:rowOff>8890</xdr:rowOff>
    </xdr:to>
    <xdr:sp macro="" textlink="">
      <xdr:nvSpPr>
        <xdr:cNvPr id="295" name="フローチャート: 判断 294">
          <a:extLst>
            <a:ext uri="{FF2B5EF4-FFF2-40B4-BE49-F238E27FC236}">
              <a16:creationId xmlns:a16="http://schemas.microsoft.com/office/drawing/2014/main" id="{4641B769-3F53-4775-8542-15E3E1069632}"/>
            </a:ext>
          </a:extLst>
        </xdr:cNvPr>
        <xdr:cNvSpPr/>
      </xdr:nvSpPr>
      <xdr:spPr>
        <a:xfrm>
          <a:off x="3746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86360</xdr:rowOff>
    </xdr:from>
    <xdr:to>
      <xdr:col>15</xdr:col>
      <xdr:colOff>101600</xdr:colOff>
      <xdr:row>83</xdr:row>
      <xdr:rowOff>16510</xdr:rowOff>
    </xdr:to>
    <xdr:sp macro="" textlink="">
      <xdr:nvSpPr>
        <xdr:cNvPr id="296" name="フローチャート: 判断 295">
          <a:extLst>
            <a:ext uri="{FF2B5EF4-FFF2-40B4-BE49-F238E27FC236}">
              <a16:creationId xmlns:a16="http://schemas.microsoft.com/office/drawing/2014/main" id="{38B1DDAC-59E9-4EBD-91DA-50414EEF33CB}"/>
            </a:ext>
          </a:extLst>
        </xdr:cNvPr>
        <xdr:cNvSpPr/>
      </xdr:nvSpPr>
      <xdr:spPr>
        <a:xfrm>
          <a:off x="285750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972B52FA-5516-4199-8ECD-17B267E317FD}"/>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xdr:rowOff>
    </xdr:from>
    <xdr:to>
      <xdr:col>6</xdr:col>
      <xdr:colOff>38100</xdr:colOff>
      <xdr:row>82</xdr:row>
      <xdr:rowOff>111760</xdr:rowOff>
    </xdr:to>
    <xdr:sp macro="" textlink="">
      <xdr:nvSpPr>
        <xdr:cNvPr id="298" name="フローチャート: 判断 297">
          <a:extLst>
            <a:ext uri="{FF2B5EF4-FFF2-40B4-BE49-F238E27FC236}">
              <a16:creationId xmlns:a16="http://schemas.microsoft.com/office/drawing/2014/main" id="{674B2D37-A71D-488A-867D-B8F7D319B3AB}"/>
            </a:ext>
          </a:extLst>
        </xdr:cNvPr>
        <xdr:cNvSpPr/>
      </xdr:nvSpPr>
      <xdr:spPr>
        <a:xfrm>
          <a:off x="1079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894C8BC3-6D1E-42D6-BF36-E75E4C579192}"/>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3BAFD98C-571A-40F0-8783-4C780179E264}"/>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4EAFAE12-44F9-4E9D-8DBA-1B977BEB537B}"/>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A1134BEF-64B2-438C-B12E-A074ED10963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128833E4-25E1-4A2C-BCD2-C262B4888AF9}"/>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139700</xdr:rowOff>
    </xdr:from>
    <xdr:to>
      <xdr:col>24</xdr:col>
      <xdr:colOff>114300</xdr:colOff>
      <xdr:row>83</xdr:row>
      <xdr:rowOff>69850</xdr:rowOff>
    </xdr:to>
    <xdr:sp macro="" textlink="">
      <xdr:nvSpPr>
        <xdr:cNvPr id="304" name="楕円 303">
          <a:extLst>
            <a:ext uri="{FF2B5EF4-FFF2-40B4-BE49-F238E27FC236}">
              <a16:creationId xmlns:a16="http://schemas.microsoft.com/office/drawing/2014/main" id="{65417741-C56A-4E09-AD3D-7B162E62BCB0}"/>
            </a:ext>
          </a:extLst>
        </xdr:cNvPr>
        <xdr:cNvSpPr/>
      </xdr:nvSpPr>
      <xdr:spPr>
        <a:xfrm>
          <a:off x="4584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118110</xdr:rowOff>
    </xdr:from>
    <xdr:ext cx="405130" cy="259080"/>
    <xdr:sp macro="" textlink="">
      <xdr:nvSpPr>
        <xdr:cNvPr id="305" name="【公営住宅】&#10;有形固定資産減価償却率該当値テキスト">
          <a:extLst>
            <a:ext uri="{FF2B5EF4-FFF2-40B4-BE49-F238E27FC236}">
              <a16:creationId xmlns:a16="http://schemas.microsoft.com/office/drawing/2014/main" id="{94B49D5A-891B-42FA-8099-D2AFE2594CDA}"/>
            </a:ext>
          </a:extLst>
        </xdr:cNvPr>
        <xdr:cNvSpPr txBox="1"/>
      </xdr:nvSpPr>
      <xdr:spPr>
        <a:xfrm>
          <a:off x="4673600" y="14177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103505</xdr:rowOff>
    </xdr:from>
    <xdr:to>
      <xdr:col>20</xdr:col>
      <xdr:colOff>38100</xdr:colOff>
      <xdr:row>83</xdr:row>
      <xdr:rowOff>33655</xdr:rowOff>
    </xdr:to>
    <xdr:sp macro="" textlink="">
      <xdr:nvSpPr>
        <xdr:cNvPr id="306" name="楕円 305">
          <a:extLst>
            <a:ext uri="{FF2B5EF4-FFF2-40B4-BE49-F238E27FC236}">
              <a16:creationId xmlns:a16="http://schemas.microsoft.com/office/drawing/2014/main" id="{47D0A7A4-11B7-4EBB-8ED9-EB1820F49974}"/>
            </a:ext>
          </a:extLst>
        </xdr:cNvPr>
        <xdr:cNvSpPr/>
      </xdr:nvSpPr>
      <xdr:spPr>
        <a:xfrm>
          <a:off x="3746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154940</xdr:rowOff>
    </xdr:from>
    <xdr:to>
      <xdr:col>24</xdr:col>
      <xdr:colOff>63500</xdr:colOff>
      <xdr:row>83</xdr:row>
      <xdr:rowOff>19050</xdr:rowOff>
    </xdr:to>
    <xdr:cxnSp macro="">
      <xdr:nvCxnSpPr>
        <xdr:cNvPr id="307" name="直線コネクタ 306">
          <a:extLst>
            <a:ext uri="{FF2B5EF4-FFF2-40B4-BE49-F238E27FC236}">
              <a16:creationId xmlns:a16="http://schemas.microsoft.com/office/drawing/2014/main" id="{E84DD62B-BD65-445E-AF0F-2EF11E7DE9B1}"/>
            </a:ext>
          </a:extLst>
        </xdr:cNvPr>
        <xdr:cNvCxnSpPr/>
      </xdr:nvCxnSpPr>
      <xdr:spPr>
        <a:xfrm>
          <a:off x="3797300" y="1421384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65405</xdr:rowOff>
    </xdr:from>
    <xdr:to>
      <xdr:col>15</xdr:col>
      <xdr:colOff>101600</xdr:colOff>
      <xdr:row>82</xdr:row>
      <xdr:rowOff>167005</xdr:rowOff>
    </xdr:to>
    <xdr:sp macro="" textlink="">
      <xdr:nvSpPr>
        <xdr:cNvPr id="308" name="楕円 307">
          <a:extLst>
            <a:ext uri="{FF2B5EF4-FFF2-40B4-BE49-F238E27FC236}">
              <a16:creationId xmlns:a16="http://schemas.microsoft.com/office/drawing/2014/main" id="{25E83A82-FFE5-48C9-A799-DBC3AC83F76F}"/>
            </a:ext>
          </a:extLst>
        </xdr:cNvPr>
        <xdr:cNvSpPr/>
      </xdr:nvSpPr>
      <xdr:spPr>
        <a:xfrm>
          <a:off x="2857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116205</xdr:rowOff>
    </xdr:from>
    <xdr:to>
      <xdr:col>19</xdr:col>
      <xdr:colOff>177800</xdr:colOff>
      <xdr:row>82</xdr:row>
      <xdr:rowOff>154940</xdr:rowOff>
    </xdr:to>
    <xdr:cxnSp macro="">
      <xdr:nvCxnSpPr>
        <xdr:cNvPr id="309" name="直線コネクタ 308">
          <a:extLst>
            <a:ext uri="{FF2B5EF4-FFF2-40B4-BE49-F238E27FC236}">
              <a16:creationId xmlns:a16="http://schemas.microsoft.com/office/drawing/2014/main" id="{2C1DA840-B4F7-411D-94F5-201BBE198EB4}"/>
            </a:ext>
          </a:extLst>
        </xdr:cNvPr>
        <xdr:cNvCxnSpPr/>
      </xdr:nvCxnSpPr>
      <xdr:spPr>
        <a:xfrm>
          <a:off x="2908300" y="141751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27305</xdr:rowOff>
    </xdr:from>
    <xdr:to>
      <xdr:col>10</xdr:col>
      <xdr:colOff>165100</xdr:colOff>
      <xdr:row>82</xdr:row>
      <xdr:rowOff>128905</xdr:rowOff>
    </xdr:to>
    <xdr:sp macro="" textlink="">
      <xdr:nvSpPr>
        <xdr:cNvPr id="310" name="楕円 309">
          <a:extLst>
            <a:ext uri="{FF2B5EF4-FFF2-40B4-BE49-F238E27FC236}">
              <a16:creationId xmlns:a16="http://schemas.microsoft.com/office/drawing/2014/main" id="{B3CEDF8E-8202-4A5E-BBED-64889CC7B33F}"/>
            </a:ext>
          </a:extLst>
        </xdr:cNvPr>
        <xdr:cNvSpPr/>
      </xdr:nvSpPr>
      <xdr:spPr>
        <a:xfrm>
          <a:off x="1968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78105</xdr:rowOff>
    </xdr:from>
    <xdr:to>
      <xdr:col>15</xdr:col>
      <xdr:colOff>50800</xdr:colOff>
      <xdr:row>82</xdr:row>
      <xdr:rowOff>116205</xdr:rowOff>
    </xdr:to>
    <xdr:cxnSp macro="">
      <xdr:nvCxnSpPr>
        <xdr:cNvPr id="311" name="直線コネクタ 310">
          <a:extLst>
            <a:ext uri="{FF2B5EF4-FFF2-40B4-BE49-F238E27FC236}">
              <a16:creationId xmlns:a16="http://schemas.microsoft.com/office/drawing/2014/main" id="{3CD8A78C-F008-4A74-B49E-9DEE8D503161}"/>
            </a:ext>
          </a:extLst>
        </xdr:cNvPr>
        <xdr:cNvCxnSpPr/>
      </xdr:nvCxnSpPr>
      <xdr:spPr>
        <a:xfrm>
          <a:off x="2019300" y="1413700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133985</xdr:rowOff>
    </xdr:from>
    <xdr:to>
      <xdr:col>6</xdr:col>
      <xdr:colOff>38100</xdr:colOff>
      <xdr:row>82</xdr:row>
      <xdr:rowOff>64135</xdr:rowOff>
    </xdr:to>
    <xdr:sp macro="" textlink="">
      <xdr:nvSpPr>
        <xdr:cNvPr id="312" name="楕円 311">
          <a:extLst>
            <a:ext uri="{FF2B5EF4-FFF2-40B4-BE49-F238E27FC236}">
              <a16:creationId xmlns:a16="http://schemas.microsoft.com/office/drawing/2014/main" id="{23A50BF2-82DB-47B5-8EB5-13AEB9BA78E1}"/>
            </a:ext>
          </a:extLst>
        </xdr:cNvPr>
        <xdr:cNvSpPr/>
      </xdr:nvSpPr>
      <xdr:spPr>
        <a:xfrm>
          <a:off x="1079500" y="140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13335</xdr:rowOff>
    </xdr:from>
    <xdr:to>
      <xdr:col>10</xdr:col>
      <xdr:colOff>114300</xdr:colOff>
      <xdr:row>82</xdr:row>
      <xdr:rowOff>78105</xdr:rowOff>
    </xdr:to>
    <xdr:cxnSp macro="">
      <xdr:nvCxnSpPr>
        <xdr:cNvPr id="313" name="直線コネクタ 312">
          <a:extLst>
            <a:ext uri="{FF2B5EF4-FFF2-40B4-BE49-F238E27FC236}">
              <a16:creationId xmlns:a16="http://schemas.microsoft.com/office/drawing/2014/main" id="{B720A424-10E5-48AB-A970-CE04D19A3A49}"/>
            </a:ext>
          </a:extLst>
        </xdr:cNvPr>
        <xdr:cNvCxnSpPr/>
      </xdr:nvCxnSpPr>
      <xdr:spPr>
        <a:xfrm>
          <a:off x="1130300" y="1407223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25400</xdr:rowOff>
    </xdr:from>
    <xdr:ext cx="405130" cy="259080"/>
    <xdr:sp macro="" textlink="">
      <xdr:nvSpPr>
        <xdr:cNvPr id="314" name="n_1aveValue【公営住宅】&#10;有形固定資産減価償却率">
          <a:extLst>
            <a:ext uri="{FF2B5EF4-FFF2-40B4-BE49-F238E27FC236}">
              <a16:creationId xmlns:a16="http://schemas.microsoft.com/office/drawing/2014/main" id="{F205B7CD-9F03-4E22-AA61-10698A07370D}"/>
            </a:ext>
          </a:extLst>
        </xdr:cNvPr>
        <xdr:cNvSpPr txBox="1"/>
      </xdr:nvSpPr>
      <xdr:spPr>
        <a:xfrm>
          <a:off x="3582035" y="13912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7620</xdr:rowOff>
    </xdr:from>
    <xdr:ext cx="399415" cy="253365"/>
    <xdr:sp macro="" textlink="">
      <xdr:nvSpPr>
        <xdr:cNvPr id="315" name="n_2aveValue【公営住宅】&#10;有形固定資産減価償却率">
          <a:extLst>
            <a:ext uri="{FF2B5EF4-FFF2-40B4-BE49-F238E27FC236}">
              <a16:creationId xmlns:a16="http://schemas.microsoft.com/office/drawing/2014/main" id="{F2E9658D-2DFE-4D03-8887-0349D3907CDE}"/>
            </a:ext>
          </a:extLst>
        </xdr:cNvPr>
        <xdr:cNvSpPr txBox="1"/>
      </xdr:nvSpPr>
      <xdr:spPr>
        <a:xfrm>
          <a:off x="2705735" y="142379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139065</xdr:rowOff>
    </xdr:from>
    <xdr:ext cx="399415" cy="259080"/>
    <xdr:sp macro="" textlink="">
      <xdr:nvSpPr>
        <xdr:cNvPr id="316" name="n_3aveValue【公営住宅】&#10;有形固定資産減価償却率">
          <a:extLst>
            <a:ext uri="{FF2B5EF4-FFF2-40B4-BE49-F238E27FC236}">
              <a16:creationId xmlns:a16="http://schemas.microsoft.com/office/drawing/2014/main" id="{91A2D29E-11DD-4DB2-B64A-A5C77413F0A2}"/>
            </a:ext>
          </a:extLst>
        </xdr:cNvPr>
        <xdr:cNvSpPr txBox="1"/>
      </xdr:nvSpPr>
      <xdr:spPr>
        <a:xfrm>
          <a:off x="1816735" y="1419796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102870</xdr:rowOff>
    </xdr:from>
    <xdr:ext cx="399415" cy="259080"/>
    <xdr:sp macro="" textlink="">
      <xdr:nvSpPr>
        <xdr:cNvPr id="317" name="n_4aveValue【公営住宅】&#10;有形固定資産減価償却率">
          <a:extLst>
            <a:ext uri="{FF2B5EF4-FFF2-40B4-BE49-F238E27FC236}">
              <a16:creationId xmlns:a16="http://schemas.microsoft.com/office/drawing/2014/main" id="{3DA6364F-FC48-4C4F-ABCE-BE2A7542E695}"/>
            </a:ext>
          </a:extLst>
        </xdr:cNvPr>
        <xdr:cNvSpPr txBox="1"/>
      </xdr:nvSpPr>
      <xdr:spPr>
        <a:xfrm>
          <a:off x="927735" y="141617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24765</xdr:rowOff>
    </xdr:from>
    <xdr:ext cx="405130" cy="259080"/>
    <xdr:sp macro="" textlink="">
      <xdr:nvSpPr>
        <xdr:cNvPr id="318" name="n_1mainValue【公営住宅】&#10;有形固定資産減価償却率">
          <a:extLst>
            <a:ext uri="{FF2B5EF4-FFF2-40B4-BE49-F238E27FC236}">
              <a16:creationId xmlns:a16="http://schemas.microsoft.com/office/drawing/2014/main" id="{5A91BDE0-C393-4EB3-93C7-8B9A68ED3291}"/>
            </a:ext>
          </a:extLst>
        </xdr:cNvPr>
        <xdr:cNvSpPr txBox="1"/>
      </xdr:nvSpPr>
      <xdr:spPr>
        <a:xfrm>
          <a:off x="3582035" y="14255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12065</xdr:rowOff>
    </xdr:from>
    <xdr:ext cx="399415" cy="259080"/>
    <xdr:sp macro="" textlink="">
      <xdr:nvSpPr>
        <xdr:cNvPr id="319" name="n_2mainValue【公営住宅】&#10;有形固定資産減価償却率">
          <a:extLst>
            <a:ext uri="{FF2B5EF4-FFF2-40B4-BE49-F238E27FC236}">
              <a16:creationId xmlns:a16="http://schemas.microsoft.com/office/drawing/2014/main" id="{D30B2C5E-5339-46A3-B4BA-9599D459D2EF}"/>
            </a:ext>
          </a:extLst>
        </xdr:cNvPr>
        <xdr:cNvSpPr txBox="1"/>
      </xdr:nvSpPr>
      <xdr:spPr>
        <a:xfrm>
          <a:off x="2705735" y="1389951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145415</xdr:rowOff>
    </xdr:from>
    <xdr:ext cx="399415" cy="253365"/>
    <xdr:sp macro="" textlink="">
      <xdr:nvSpPr>
        <xdr:cNvPr id="320" name="n_3mainValue【公営住宅】&#10;有形固定資産減価償却率">
          <a:extLst>
            <a:ext uri="{FF2B5EF4-FFF2-40B4-BE49-F238E27FC236}">
              <a16:creationId xmlns:a16="http://schemas.microsoft.com/office/drawing/2014/main" id="{09908BAC-D29E-465A-80BC-95E633683A3A}"/>
            </a:ext>
          </a:extLst>
        </xdr:cNvPr>
        <xdr:cNvSpPr txBox="1"/>
      </xdr:nvSpPr>
      <xdr:spPr>
        <a:xfrm>
          <a:off x="1816735" y="1386141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80645</xdr:rowOff>
    </xdr:from>
    <xdr:ext cx="399415" cy="259080"/>
    <xdr:sp macro="" textlink="">
      <xdr:nvSpPr>
        <xdr:cNvPr id="321" name="n_4mainValue【公営住宅】&#10;有形固定資産減価償却率">
          <a:extLst>
            <a:ext uri="{FF2B5EF4-FFF2-40B4-BE49-F238E27FC236}">
              <a16:creationId xmlns:a16="http://schemas.microsoft.com/office/drawing/2014/main" id="{A3D862D5-560C-4814-B522-DF35B4EE0CFA}"/>
            </a:ext>
          </a:extLst>
        </xdr:cNvPr>
        <xdr:cNvSpPr txBox="1"/>
      </xdr:nvSpPr>
      <xdr:spPr>
        <a:xfrm>
          <a:off x="927735" y="137966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F842CAA-74EE-40A0-AB4C-E215B9604F2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F4637CA-4D3D-49A9-AC6E-E2AA86104ABC}"/>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5F61B29-7DC4-4964-BAAB-8818154C4784}"/>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D34F9DC-525D-482F-BB05-1EC153516B4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FCFA1A3-6C8F-4860-AD6E-83BC46FC7B36}"/>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6CD4C52-1C86-4FD3-BF2E-EA9EA4B036F9}"/>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520903D-7BCE-435F-BD26-61529D394F38}"/>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B0492A4-B588-4649-9857-D5B621954572}"/>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4170" cy="219710"/>
    <xdr:sp macro="" textlink="">
      <xdr:nvSpPr>
        <xdr:cNvPr id="330" name="テキスト ボックス 329">
          <a:extLst>
            <a:ext uri="{FF2B5EF4-FFF2-40B4-BE49-F238E27FC236}">
              <a16:creationId xmlns:a16="http://schemas.microsoft.com/office/drawing/2014/main" id="{FDB4B4A9-3578-4F0E-A33D-705DA959ECBA}"/>
            </a:ext>
          </a:extLst>
        </xdr:cNvPr>
        <xdr:cNvSpPr txBox="1"/>
      </xdr:nvSpPr>
      <xdr:spPr>
        <a:xfrm>
          <a:off x="6565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486FD90-6A0E-435C-9A35-CE8EDDB2D814}"/>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23F6C7D-9948-448A-860F-BF5EDC54626F}"/>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1645" cy="253365"/>
    <xdr:sp macro="" textlink="">
      <xdr:nvSpPr>
        <xdr:cNvPr id="333" name="テキスト ボックス 332">
          <a:extLst>
            <a:ext uri="{FF2B5EF4-FFF2-40B4-BE49-F238E27FC236}">
              <a16:creationId xmlns:a16="http://schemas.microsoft.com/office/drawing/2014/main" id="{D1916628-3254-41A6-9C4A-5724AE64DAA9}"/>
            </a:ext>
          </a:extLst>
        </xdr:cNvPr>
        <xdr:cNvSpPr txBox="1"/>
      </xdr:nvSpPr>
      <xdr:spPr>
        <a:xfrm>
          <a:off x="6136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F3DCEAB6-13C4-47E4-BA51-4D3D381100A2}"/>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1645" cy="259080"/>
    <xdr:sp macro="" textlink="">
      <xdr:nvSpPr>
        <xdr:cNvPr id="335" name="テキスト ボックス 334">
          <a:extLst>
            <a:ext uri="{FF2B5EF4-FFF2-40B4-BE49-F238E27FC236}">
              <a16:creationId xmlns:a16="http://schemas.microsoft.com/office/drawing/2014/main" id="{0C0FD9A4-935C-445E-BB5B-51095589001D}"/>
            </a:ext>
          </a:extLst>
        </xdr:cNvPr>
        <xdr:cNvSpPr txBox="1"/>
      </xdr:nvSpPr>
      <xdr:spPr>
        <a:xfrm>
          <a:off x="6136640" y="1433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7F5878C-7198-4541-AD93-9A0B21577ECB}"/>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1645" cy="259080"/>
    <xdr:sp macro="" textlink="">
      <xdr:nvSpPr>
        <xdr:cNvPr id="337" name="テキスト ボックス 336">
          <a:extLst>
            <a:ext uri="{FF2B5EF4-FFF2-40B4-BE49-F238E27FC236}">
              <a16:creationId xmlns:a16="http://schemas.microsoft.com/office/drawing/2014/main" id="{4676A6C5-340E-4A6D-AFEF-FC2A83C4168C}"/>
            </a:ext>
          </a:extLst>
        </xdr:cNvPr>
        <xdr:cNvSpPr txBox="1"/>
      </xdr:nvSpPr>
      <xdr:spPr>
        <a:xfrm>
          <a:off x="6136640" y="1395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588799A-9697-4C22-B3AD-08C7F6C7EBE6}"/>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1645" cy="253365"/>
    <xdr:sp macro="" textlink="">
      <xdr:nvSpPr>
        <xdr:cNvPr id="339" name="テキスト ボックス 338">
          <a:extLst>
            <a:ext uri="{FF2B5EF4-FFF2-40B4-BE49-F238E27FC236}">
              <a16:creationId xmlns:a16="http://schemas.microsoft.com/office/drawing/2014/main" id="{032F4A95-26FC-4313-BD2B-27C013EEBCC6}"/>
            </a:ext>
          </a:extLst>
        </xdr:cNvPr>
        <xdr:cNvSpPr txBox="1"/>
      </xdr:nvSpPr>
      <xdr:spPr>
        <a:xfrm>
          <a:off x="6136640" y="1357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437DD53-6D67-40D9-A047-97AF71576D6D}"/>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1645" cy="259080"/>
    <xdr:sp macro="" textlink="">
      <xdr:nvSpPr>
        <xdr:cNvPr id="341" name="テキスト ボックス 340">
          <a:extLst>
            <a:ext uri="{FF2B5EF4-FFF2-40B4-BE49-F238E27FC236}">
              <a16:creationId xmlns:a16="http://schemas.microsoft.com/office/drawing/2014/main" id="{99F3C90C-DC31-4953-9530-5328931D8A7E}"/>
            </a:ext>
          </a:extLst>
        </xdr:cNvPr>
        <xdr:cNvSpPr txBox="1"/>
      </xdr:nvSpPr>
      <xdr:spPr>
        <a:xfrm>
          <a:off x="6136640" y="1319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01D7778-3CCA-4E99-8FF7-E5A33A34EAD3}"/>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1645" cy="259080"/>
    <xdr:sp macro="" textlink="">
      <xdr:nvSpPr>
        <xdr:cNvPr id="343" name="テキスト ボックス 342">
          <a:extLst>
            <a:ext uri="{FF2B5EF4-FFF2-40B4-BE49-F238E27FC236}">
              <a16:creationId xmlns:a16="http://schemas.microsoft.com/office/drawing/2014/main" id="{089F3C41-AFD5-4B68-B758-7FD3C4A973A9}"/>
            </a:ext>
          </a:extLst>
        </xdr:cNvPr>
        <xdr:cNvSpPr txBox="1"/>
      </xdr:nvSpPr>
      <xdr:spPr>
        <a:xfrm>
          <a:off x="6136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2D5F5F5-1104-4775-8CAF-A4A0289BD5A7}"/>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50800</xdr:rowOff>
    </xdr:from>
    <xdr:to>
      <xdr:col>54</xdr:col>
      <xdr:colOff>189865</xdr:colOff>
      <xdr:row>86</xdr:row>
      <xdr:rowOff>113665</xdr:rowOff>
    </xdr:to>
    <xdr:cxnSp macro="">
      <xdr:nvCxnSpPr>
        <xdr:cNvPr id="345" name="直線コネクタ 344">
          <a:extLst>
            <a:ext uri="{FF2B5EF4-FFF2-40B4-BE49-F238E27FC236}">
              <a16:creationId xmlns:a16="http://schemas.microsoft.com/office/drawing/2014/main" id="{2BBEF341-38E2-4D3C-BE3F-036FC2A00003}"/>
            </a:ext>
          </a:extLst>
        </xdr:cNvPr>
        <xdr:cNvCxnSpPr/>
      </xdr:nvCxnSpPr>
      <xdr:spPr>
        <a:xfrm flipV="1">
          <a:off x="10476865" y="13595350"/>
          <a:ext cx="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117475</xdr:rowOff>
    </xdr:from>
    <xdr:ext cx="469900" cy="259080"/>
    <xdr:sp macro="" textlink="">
      <xdr:nvSpPr>
        <xdr:cNvPr id="346" name="【公営住宅】&#10;一人当たり面積最小値テキスト">
          <a:extLst>
            <a:ext uri="{FF2B5EF4-FFF2-40B4-BE49-F238E27FC236}">
              <a16:creationId xmlns:a16="http://schemas.microsoft.com/office/drawing/2014/main" id="{F9F0D6D6-BE7A-4CF8-B800-F27E130E7C48}"/>
            </a:ext>
          </a:extLst>
        </xdr:cNvPr>
        <xdr:cNvSpPr txBox="1"/>
      </xdr:nvSpPr>
      <xdr:spPr>
        <a:xfrm>
          <a:off x="10515600" y="14862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113665</xdr:rowOff>
    </xdr:from>
    <xdr:to>
      <xdr:col>55</xdr:col>
      <xdr:colOff>88900</xdr:colOff>
      <xdr:row>86</xdr:row>
      <xdr:rowOff>113665</xdr:rowOff>
    </xdr:to>
    <xdr:cxnSp macro="">
      <xdr:nvCxnSpPr>
        <xdr:cNvPr id="347" name="直線コネクタ 346">
          <a:extLst>
            <a:ext uri="{FF2B5EF4-FFF2-40B4-BE49-F238E27FC236}">
              <a16:creationId xmlns:a16="http://schemas.microsoft.com/office/drawing/2014/main" id="{C38B1407-0BE7-4708-88F2-D430029E062D}"/>
            </a:ext>
          </a:extLst>
        </xdr:cNvPr>
        <xdr:cNvCxnSpPr/>
      </xdr:nvCxnSpPr>
      <xdr:spPr>
        <a:xfrm>
          <a:off x="10388600" y="1485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168910</xdr:rowOff>
    </xdr:from>
    <xdr:ext cx="469900" cy="253365"/>
    <xdr:sp macro="" textlink="">
      <xdr:nvSpPr>
        <xdr:cNvPr id="348" name="【公営住宅】&#10;一人当たり面積最大値テキスト">
          <a:extLst>
            <a:ext uri="{FF2B5EF4-FFF2-40B4-BE49-F238E27FC236}">
              <a16:creationId xmlns:a16="http://schemas.microsoft.com/office/drawing/2014/main" id="{4A753B8A-DE13-4595-8BDF-6032720800D7}"/>
            </a:ext>
          </a:extLst>
        </xdr:cNvPr>
        <xdr:cNvSpPr txBox="1"/>
      </xdr:nvSpPr>
      <xdr:spPr>
        <a:xfrm>
          <a:off x="10515600" y="133705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50800</xdr:rowOff>
    </xdr:from>
    <xdr:to>
      <xdr:col>55</xdr:col>
      <xdr:colOff>88900</xdr:colOff>
      <xdr:row>79</xdr:row>
      <xdr:rowOff>50800</xdr:rowOff>
    </xdr:to>
    <xdr:cxnSp macro="">
      <xdr:nvCxnSpPr>
        <xdr:cNvPr id="349" name="直線コネクタ 348">
          <a:extLst>
            <a:ext uri="{FF2B5EF4-FFF2-40B4-BE49-F238E27FC236}">
              <a16:creationId xmlns:a16="http://schemas.microsoft.com/office/drawing/2014/main" id="{D6993107-16A6-42BD-AE73-D9A1D292693C}"/>
            </a:ext>
          </a:extLst>
        </xdr:cNvPr>
        <xdr:cNvCxnSpPr/>
      </xdr:nvCxnSpPr>
      <xdr:spPr>
        <a:xfrm>
          <a:off x="10388600" y="13595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20955</xdr:rowOff>
    </xdr:from>
    <xdr:ext cx="469900" cy="253365"/>
    <xdr:sp macro="" textlink="">
      <xdr:nvSpPr>
        <xdr:cNvPr id="350" name="【公営住宅】&#10;一人当たり面積平均値テキスト">
          <a:extLst>
            <a:ext uri="{FF2B5EF4-FFF2-40B4-BE49-F238E27FC236}">
              <a16:creationId xmlns:a16="http://schemas.microsoft.com/office/drawing/2014/main" id="{4CDCDB7C-C0C3-4E99-82B8-A92F4ADF41A5}"/>
            </a:ext>
          </a:extLst>
        </xdr:cNvPr>
        <xdr:cNvSpPr txBox="1"/>
      </xdr:nvSpPr>
      <xdr:spPr>
        <a:xfrm>
          <a:off x="10515600" y="1459420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F7E6C21D-3A0B-4C8A-AB2C-33E104055A89}"/>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41275</xdr:rowOff>
    </xdr:from>
    <xdr:to>
      <xdr:col>50</xdr:col>
      <xdr:colOff>165100</xdr:colOff>
      <xdr:row>85</xdr:row>
      <xdr:rowOff>143510</xdr:rowOff>
    </xdr:to>
    <xdr:sp macro="" textlink="">
      <xdr:nvSpPr>
        <xdr:cNvPr id="352" name="フローチャート: 判断 351">
          <a:extLst>
            <a:ext uri="{FF2B5EF4-FFF2-40B4-BE49-F238E27FC236}">
              <a16:creationId xmlns:a16="http://schemas.microsoft.com/office/drawing/2014/main" id="{BCDA0ECE-243D-43D3-97E9-38666EC14736}"/>
            </a:ext>
          </a:extLst>
        </xdr:cNvPr>
        <xdr:cNvSpPr/>
      </xdr:nvSpPr>
      <xdr:spPr>
        <a:xfrm>
          <a:off x="9588500" y="14614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40640</xdr:rowOff>
    </xdr:from>
    <xdr:to>
      <xdr:col>46</xdr:col>
      <xdr:colOff>38100</xdr:colOff>
      <xdr:row>85</xdr:row>
      <xdr:rowOff>142240</xdr:rowOff>
    </xdr:to>
    <xdr:sp macro="" textlink="">
      <xdr:nvSpPr>
        <xdr:cNvPr id="353" name="フローチャート: 判断 352">
          <a:extLst>
            <a:ext uri="{FF2B5EF4-FFF2-40B4-BE49-F238E27FC236}">
              <a16:creationId xmlns:a16="http://schemas.microsoft.com/office/drawing/2014/main" id="{DD842E56-3D8C-46DE-ACDA-A120C255DF52}"/>
            </a:ext>
          </a:extLst>
        </xdr:cNvPr>
        <xdr:cNvSpPr/>
      </xdr:nvSpPr>
      <xdr:spPr>
        <a:xfrm>
          <a:off x="8699500" y="1461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43180</xdr:rowOff>
    </xdr:from>
    <xdr:to>
      <xdr:col>41</xdr:col>
      <xdr:colOff>101600</xdr:colOff>
      <xdr:row>85</xdr:row>
      <xdr:rowOff>144780</xdr:rowOff>
    </xdr:to>
    <xdr:sp macro="" textlink="">
      <xdr:nvSpPr>
        <xdr:cNvPr id="354" name="フローチャート: 判断 353">
          <a:extLst>
            <a:ext uri="{FF2B5EF4-FFF2-40B4-BE49-F238E27FC236}">
              <a16:creationId xmlns:a16="http://schemas.microsoft.com/office/drawing/2014/main" id="{B346E9E9-B845-4AEF-A800-A7F9EABD95EC}"/>
            </a:ext>
          </a:extLst>
        </xdr:cNvPr>
        <xdr:cNvSpPr/>
      </xdr:nvSpPr>
      <xdr:spPr>
        <a:xfrm>
          <a:off x="7810500" y="1461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45085</xdr:rowOff>
    </xdr:from>
    <xdr:to>
      <xdr:col>36</xdr:col>
      <xdr:colOff>165100</xdr:colOff>
      <xdr:row>85</xdr:row>
      <xdr:rowOff>146685</xdr:rowOff>
    </xdr:to>
    <xdr:sp macro="" textlink="">
      <xdr:nvSpPr>
        <xdr:cNvPr id="355" name="フローチャート: 判断 354">
          <a:extLst>
            <a:ext uri="{FF2B5EF4-FFF2-40B4-BE49-F238E27FC236}">
              <a16:creationId xmlns:a16="http://schemas.microsoft.com/office/drawing/2014/main" id="{948E4314-3E5E-4EB7-843A-A3EE9A8A6B20}"/>
            </a:ext>
          </a:extLst>
        </xdr:cNvPr>
        <xdr:cNvSpPr/>
      </xdr:nvSpPr>
      <xdr:spPr>
        <a:xfrm>
          <a:off x="6921500" y="1461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8D19F5CB-9B59-4A5B-B411-37D20EF4FE18}"/>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300D1D86-A8A7-4EA7-BD1A-F4861E1AA018}"/>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CAC0BEB8-7432-4755-880C-869A7014CE21}"/>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3508593D-2810-4D68-B1B1-D5883816C834}"/>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30BD5C20-A7D9-4A2E-9060-8A5B69202382}"/>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38100</xdr:rowOff>
    </xdr:from>
    <xdr:to>
      <xdr:col>55</xdr:col>
      <xdr:colOff>50800</xdr:colOff>
      <xdr:row>84</xdr:row>
      <xdr:rowOff>139700</xdr:rowOff>
    </xdr:to>
    <xdr:sp macro="" textlink="">
      <xdr:nvSpPr>
        <xdr:cNvPr id="361" name="楕円 360">
          <a:extLst>
            <a:ext uri="{FF2B5EF4-FFF2-40B4-BE49-F238E27FC236}">
              <a16:creationId xmlns:a16="http://schemas.microsoft.com/office/drawing/2014/main" id="{FAEC9540-AEF2-4586-81B3-A4F01D908E9C}"/>
            </a:ext>
          </a:extLst>
        </xdr:cNvPr>
        <xdr:cNvSpPr/>
      </xdr:nvSpPr>
      <xdr:spPr>
        <a:xfrm>
          <a:off x="104267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60960</xdr:rowOff>
    </xdr:from>
    <xdr:ext cx="469900" cy="259080"/>
    <xdr:sp macro="" textlink="">
      <xdr:nvSpPr>
        <xdr:cNvPr id="362" name="【公営住宅】&#10;一人当たり面積該当値テキスト">
          <a:extLst>
            <a:ext uri="{FF2B5EF4-FFF2-40B4-BE49-F238E27FC236}">
              <a16:creationId xmlns:a16="http://schemas.microsoft.com/office/drawing/2014/main" id="{2C836D45-5D94-4FB8-B107-ADB81F55234F}"/>
            </a:ext>
          </a:extLst>
        </xdr:cNvPr>
        <xdr:cNvSpPr txBox="1"/>
      </xdr:nvSpPr>
      <xdr:spPr>
        <a:xfrm>
          <a:off x="10515600" y="14291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38100</xdr:rowOff>
    </xdr:from>
    <xdr:to>
      <xdr:col>50</xdr:col>
      <xdr:colOff>165100</xdr:colOff>
      <xdr:row>84</xdr:row>
      <xdr:rowOff>139700</xdr:rowOff>
    </xdr:to>
    <xdr:sp macro="" textlink="">
      <xdr:nvSpPr>
        <xdr:cNvPr id="363" name="楕円 362">
          <a:extLst>
            <a:ext uri="{FF2B5EF4-FFF2-40B4-BE49-F238E27FC236}">
              <a16:creationId xmlns:a16="http://schemas.microsoft.com/office/drawing/2014/main" id="{49221E3C-27B2-41F9-A69D-2F89CDC369AD}"/>
            </a:ext>
          </a:extLst>
        </xdr:cNvPr>
        <xdr:cNvSpPr/>
      </xdr:nvSpPr>
      <xdr:spPr>
        <a:xfrm>
          <a:off x="9588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88900</xdr:rowOff>
    </xdr:from>
    <xdr:to>
      <xdr:col>55</xdr:col>
      <xdr:colOff>0</xdr:colOff>
      <xdr:row>84</xdr:row>
      <xdr:rowOff>88900</xdr:rowOff>
    </xdr:to>
    <xdr:cxnSp macro="">
      <xdr:nvCxnSpPr>
        <xdr:cNvPr id="364" name="直線コネクタ 363">
          <a:extLst>
            <a:ext uri="{FF2B5EF4-FFF2-40B4-BE49-F238E27FC236}">
              <a16:creationId xmlns:a16="http://schemas.microsoft.com/office/drawing/2014/main" id="{7493FC66-7797-4D8A-AD5D-D8B3EDF64B6E}"/>
            </a:ext>
          </a:extLst>
        </xdr:cNvPr>
        <xdr:cNvCxnSpPr/>
      </xdr:nvCxnSpPr>
      <xdr:spPr>
        <a:xfrm>
          <a:off x="9639300" y="14490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36195</xdr:rowOff>
    </xdr:from>
    <xdr:to>
      <xdr:col>46</xdr:col>
      <xdr:colOff>38100</xdr:colOff>
      <xdr:row>84</xdr:row>
      <xdr:rowOff>137795</xdr:rowOff>
    </xdr:to>
    <xdr:sp macro="" textlink="">
      <xdr:nvSpPr>
        <xdr:cNvPr id="365" name="楕円 364">
          <a:extLst>
            <a:ext uri="{FF2B5EF4-FFF2-40B4-BE49-F238E27FC236}">
              <a16:creationId xmlns:a16="http://schemas.microsoft.com/office/drawing/2014/main" id="{36E1FF27-8C83-473D-80E3-B8D2E9FCE4DA}"/>
            </a:ext>
          </a:extLst>
        </xdr:cNvPr>
        <xdr:cNvSpPr/>
      </xdr:nvSpPr>
      <xdr:spPr>
        <a:xfrm>
          <a:off x="8699500" y="144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86995</xdr:rowOff>
    </xdr:from>
    <xdr:to>
      <xdr:col>50</xdr:col>
      <xdr:colOff>114300</xdr:colOff>
      <xdr:row>84</xdr:row>
      <xdr:rowOff>88900</xdr:rowOff>
    </xdr:to>
    <xdr:cxnSp macro="">
      <xdr:nvCxnSpPr>
        <xdr:cNvPr id="366" name="直線コネクタ 365">
          <a:extLst>
            <a:ext uri="{FF2B5EF4-FFF2-40B4-BE49-F238E27FC236}">
              <a16:creationId xmlns:a16="http://schemas.microsoft.com/office/drawing/2014/main" id="{A8858D3D-89D2-4BCC-ADE5-690E12C33ECD}"/>
            </a:ext>
          </a:extLst>
        </xdr:cNvPr>
        <xdr:cNvCxnSpPr/>
      </xdr:nvCxnSpPr>
      <xdr:spPr>
        <a:xfrm>
          <a:off x="8750300" y="144887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32385</xdr:rowOff>
    </xdr:from>
    <xdr:to>
      <xdr:col>41</xdr:col>
      <xdr:colOff>101600</xdr:colOff>
      <xdr:row>84</xdr:row>
      <xdr:rowOff>133985</xdr:rowOff>
    </xdr:to>
    <xdr:sp macro="" textlink="">
      <xdr:nvSpPr>
        <xdr:cNvPr id="367" name="楕円 366">
          <a:extLst>
            <a:ext uri="{FF2B5EF4-FFF2-40B4-BE49-F238E27FC236}">
              <a16:creationId xmlns:a16="http://schemas.microsoft.com/office/drawing/2014/main" id="{36390594-8AD0-41F9-98CF-1CBA69755709}"/>
            </a:ext>
          </a:extLst>
        </xdr:cNvPr>
        <xdr:cNvSpPr/>
      </xdr:nvSpPr>
      <xdr:spPr>
        <a:xfrm>
          <a:off x="7810500" y="1443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83185</xdr:rowOff>
    </xdr:from>
    <xdr:to>
      <xdr:col>45</xdr:col>
      <xdr:colOff>177800</xdr:colOff>
      <xdr:row>84</xdr:row>
      <xdr:rowOff>86995</xdr:rowOff>
    </xdr:to>
    <xdr:cxnSp macro="">
      <xdr:nvCxnSpPr>
        <xdr:cNvPr id="368" name="直線コネクタ 367">
          <a:extLst>
            <a:ext uri="{FF2B5EF4-FFF2-40B4-BE49-F238E27FC236}">
              <a16:creationId xmlns:a16="http://schemas.microsoft.com/office/drawing/2014/main" id="{9756F356-D40C-4612-98EE-FD5CEA8FD58F}"/>
            </a:ext>
          </a:extLst>
        </xdr:cNvPr>
        <xdr:cNvCxnSpPr/>
      </xdr:nvCxnSpPr>
      <xdr:spPr>
        <a:xfrm>
          <a:off x="7861300" y="144849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32385</xdr:rowOff>
    </xdr:from>
    <xdr:to>
      <xdr:col>36</xdr:col>
      <xdr:colOff>165100</xdr:colOff>
      <xdr:row>84</xdr:row>
      <xdr:rowOff>133985</xdr:rowOff>
    </xdr:to>
    <xdr:sp macro="" textlink="">
      <xdr:nvSpPr>
        <xdr:cNvPr id="369" name="楕円 368">
          <a:extLst>
            <a:ext uri="{FF2B5EF4-FFF2-40B4-BE49-F238E27FC236}">
              <a16:creationId xmlns:a16="http://schemas.microsoft.com/office/drawing/2014/main" id="{AEB921E0-34AE-4C7F-95F8-43B331A2F23E}"/>
            </a:ext>
          </a:extLst>
        </xdr:cNvPr>
        <xdr:cNvSpPr/>
      </xdr:nvSpPr>
      <xdr:spPr>
        <a:xfrm>
          <a:off x="6921500" y="1443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83185</xdr:rowOff>
    </xdr:from>
    <xdr:to>
      <xdr:col>41</xdr:col>
      <xdr:colOff>50800</xdr:colOff>
      <xdr:row>84</xdr:row>
      <xdr:rowOff>83185</xdr:rowOff>
    </xdr:to>
    <xdr:cxnSp macro="">
      <xdr:nvCxnSpPr>
        <xdr:cNvPr id="370" name="直線コネクタ 369">
          <a:extLst>
            <a:ext uri="{FF2B5EF4-FFF2-40B4-BE49-F238E27FC236}">
              <a16:creationId xmlns:a16="http://schemas.microsoft.com/office/drawing/2014/main" id="{B7C84E6D-C017-4EA8-A516-2E0BF22C060A}"/>
            </a:ext>
          </a:extLst>
        </xdr:cNvPr>
        <xdr:cNvCxnSpPr/>
      </xdr:nvCxnSpPr>
      <xdr:spPr>
        <a:xfrm>
          <a:off x="6972300" y="144849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133985</xdr:rowOff>
    </xdr:from>
    <xdr:ext cx="469900" cy="253365"/>
    <xdr:sp macro="" textlink="">
      <xdr:nvSpPr>
        <xdr:cNvPr id="371" name="n_1aveValue【公営住宅】&#10;一人当たり面積">
          <a:extLst>
            <a:ext uri="{FF2B5EF4-FFF2-40B4-BE49-F238E27FC236}">
              <a16:creationId xmlns:a16="http://schemas.microsoft.com/office/drawing/2014/main" id="{45B06651-E703-4047-A8AA-5BC27D96F969}"/>
            </a:ext>
          </a:extLst>
        </xdr:cNvPr>
        <xdr:cNvSpPr txBox="1"/>
      </xdr:nvSpPr>
      <xdr:spPr>
        <a:xfrm>
          <a:off x="9391650" y="14707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133350</xdr:rowOff>
    </xdr:from>
    <xdr:ext cx="464185" cy="253365"/>
    <xdr:sp macro="" textlink="">
      <xdr:nvSpPr>
        <xdr:cNvPr id="372" name="n_2aveValue【公営住宅】&#10;一人当たり面積">
          <a:extLst>
            <a:ext uri="{FF2B5EF4-FFF2-40B4-BE49-F238E27FC236}">
              <a16:creationId xmlns:a16="http://schemas.microsoft.com/office/drawing/2014/main" id="{887B08B9-7983-44A0-9B46-FA2B6967090F}"/>
            </a:ext>
          </a:extLst>
        </xdr:cNvPr>
        <xdr:cNvSpPr txBox="1"/>
      </xdr:nvSpPr>
      <xdr:spPr>
        <a:xfrm>
          <a:off x="8515350" y="147066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135890</xdr:rowOff>
    </xdr:from>
    <xdr:ext cx="464185" cy="259080"/>
    <xdr:sp macro="" textlink="">
      <xdr:nvSpPr>
        <xdr:cNvPr id="373" name="n_3aveValue【公営住宅】&#10;一人当たり面積">
          <a:extLst>
            <a:ext uri="{FF2B5EF4-FFF2-40B4-BE49-F238E27FC236}">
              <a16:creationId xmlns:a16="http://schemas.microsoft.com/office/drawing/2014/main" id="{F21B5828-055A-4196-8370-AAF38B909C1C}"/>
            </a:ext>
          </a:extLst>
        </xdr:cNvPr>
        <xdr:cNvSpPr txBox="1"/>
      </xdr:nvSpPr>
      <xdr:spPr>
        <a:xfrm>
          <a:off x="7626350" y="147091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137795</xdr:rowOff>
    </xdr:from>
    <xdr:ext cx="464185" cy="259080"/>
    <xdr:sp macro="" textlink="">
      <xdr:nvSpPr>
        <xdr:cNvPr id="374" name="n_4aveValue【公営住宅】&#10;一人当たり面積">
          <a:extLst>
            <a:ext uri="{FF2B5EF4-FFF2-40B4-BE49-F238E27FC236}">
              <a16:creationId xmlns:a16="http://schemas.microsoft.com/office/drawing/2014/main" id="{7177B500-19D7-4A51-8A5B-B28B3BE94AAB}"/>
            </a:ext>
          </a:extLst>
        </xdr:cNvPr>
        <xdr:cNvSpPr txBox="1"/>
      </xdr:nvSpPr>
      <xdr:spPr>
        <a:xfrm>
          <a:off x="6737350" y="147110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156210</xdr:rowOff>
    </xdr:from>
    <xdr:ext cx="469900" cy="253365"/>
    <xdr:sp macro="" textlink="">
      <xdr:nvSpPr>
        <xdr:cNvPr id="375" name="n_1mainValue【公営住宅】&#10;一人当たり面積">
          <a:extLst>
            <a:ext uri="{FF2B5EF4-FFF2-40B4-BE49-F238E27FC236}">
              <a16:creationId xmlns:a16="http://schemas.microsoft.com/office/drawing/2014/main" id="{67CA0838-F7D3-4162-B60C-7D828ED493B9}"/>
            </a:ext>
          </a:extLst>
        </xdr:cNvPr>
        <xdr:cNvSpPr txBox="1"/>
      </xdr:nvSpPr>
      <xdr:spPr>
        <a:xfrm>
          <a:off x="9391650" y="142151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0.967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154940</xdr:rowOff>
    </xdr:from>
    <xdr:ext cx="464185" cy="253365"/>
    <xdr:sp macro="" textlink="">
      <xdr:nvSpPr>
        <xdr:cNvPr id="376" name="n_2mainValue【公営住宅】&#10;一人当たり面積">
          <a:extLst>
            <a:ext uri="{FF2B5EF4-FFF2-40B4-BE49-F238E27FC236}">
              <a16:creationId xmlns:a16="http://schemas.microsoft.com/office/drawing/2014/main" id="{290FE47F-B779-41E9-9796-739C0F847867}"/>
            </a:ext>
          </a:extLst>
        </xdr:cNvPr>
        <xdr:cNvSpPr txBox="1"/>
      </xdr:nvSpPr>
      <xdr:spPr>
        <a:xfrm>
          <a:off x="8515350" y="142138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0.972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150495</xdr:rowOff>
    </xdr:from>
    <xdr:ext cx="464185" cy="259080"/>
    <xdr:sp macro="" textlink="">
      <xdr:nvSpPr>
        <xdr:cNvPr id="377" name="n_3mainValue【公営住宅】&#10;一人当たり面積">
          <a:extLst>
            <a:ext uri="{FF2B5EF4-FFF2-40B4-BE49-F238E27FC236}">
              <a16:creationId xmlns:a16="http://schemas.microsoft.com/office/drawing/2014/main" id="{80EE3C8A-8CEC-48F4-96E4-C320B606D32F}"/>
            </a:ext>
          </a:extLst>
        </xdr:cNvPr>
        <xdr:cNvSpPr txBox="1"/>
      </xdr:nvSpPr>
      <xdr:spPr>
        <a:xfrm>
          <a:off x="7626350" y="142093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0.981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150495</xdr:rowOff>
    </xdr:from>
    <xdr:ext cx="464185" cy="259080"/>
    <xdr:sp macro="" textlink="">
      <xdr:nvSpPr>
        <xdr:cNvPr id="378" name="n_4mainValue【公営住宅】&#10;一人当たり面積">
          <a:extLst>
            <a:ext uri="{FF2B5EF4-FFF2-40B4-BE49-F238E27FC236}">
              <a16:creationId xmlns:a16="http://schemas.microsoft.com/office/drawing/2014/main" id="{83CE34F9-0F6F-459C-A45F-86EDBECF2FEB}"/>
            </a:ext>
          </a:extLst>
        </xdr:cNvPr>
        <xdr:cNvSpPr txBox="1"/>
      </xdr:nvSpPr>
      <xdr:spPr>
        <a:xfrm>
          <a:off x="6737350" y="142093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FEE2C67-AB89-434E-B92C-4F262F43658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5E24860-BCF8-4B47-B433-57007EEAEB1F}"/>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6BE04F85-F8CE-4D47-B924-89E6B4730331}"/>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65A23B5-7D80-4225-883D-3C2A55E3E666}"/>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ADE2B21-0B84-44D2-8511-E07D5BF2C0B8}"/>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2EE362F2-E331-4DFA-8F8C-7C51C650B7E7}"/>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9BEEB64-FE12-496D-97CA-646420B8C569}"/>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F3C8C4C-1904-4592-820B-44BD2A283263}"/>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2735" cy="225425"/>
    <xdr:sp macro="" textlink="">
      <xdr:nvSpPr>
        <xdr:cNvPr id="387" name="テキスト ボックス 386">
          <a:extLst>
            <a:ext uri="{FF2B5EF4-FFF2-40B4-BE49-F238E27FC236}">
              <a16:creationId xmlns:a16="http://schemas.microsoft.com/office/drawing/2014/main" id="{494A8C5C-D0E2-411F-A423-46863AA711AC}"/>
            </a:ext>
          </a:extLst>
        </xdr:cNvPr>
        <xdr:cNvSpPr txBox="1"/>
      </xdr:nvSpPr>
      <xdr:spPr>
        <a:xfrm>
          <a:off x="723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DD57E6E4-50BA-46E3-94B6-2CB1C2341908}"/>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1645" cy="259080"/>
    <xdr:sp macro="" textlink="">
      <xdr:nvSpPr>
        <xdr:cNvPr id="389" name="テキスト ボックス 388">
          <a:extLst>
            <a:ext uri="{FF2B5EF4-FFF2-40B4-BE49-F238E27FC236}">
              <a16:creationId xmlns:a16="http://schemas.microsoft.com/office/drawing/2014/main" id="{DFE5E86E-415C-4B02-AA1F-0A6819C0F899}"/>
            </a:ext>
          </a:extLst>
        </xdr:cNvPr>
        <xdr:cNvSpPr txBox="1"/>
      </xdr:nvSpPr>
      <xdr:spPr>
        <a:xfrm>
          <a:off x="294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1D3368DA-F042-4CD1-884C-EA2459CD89D7}"/>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1645" cy="259080"/>
    <xdr:sp macro="" textlink="">
      <xdr:nvSpPr>
        <xdr:cNvPr id="391" name="テキスト ボックス 390">
          <a:extLst>
            <a:ext uri="{FF2B5EF4-FFF2-40B4-BE49-F238E27FC236}">
              <a16:creationId xmlns:a16="http://schemas.microsoft.com/office/drawing/2014/main" id="{9BB2DB0E-37BA-4013-A53A-AC1B07D5FF06}"/>
            </a:ext>
          </a:extLst>
        </xdr:cNvPr>
        <xdr:cNvSpPr txBox="1"/>
      </xdr:nvSpPr>
      <xdr:spPr>
        <a:xfrm>
          <a:off x="294640" y="1852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F1D1BEFE-458C-4794-BF4B-657211F0F6C4}"/>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3365"/>
    <xdr:sp macro="" textlink="">
      <xdr:nvSpPr>
        <xdr:cNvPr id="393" name="テキスト ボックス 392">
          <a:extLst>
            <a:ext uri="{FF2B5EF4-FFF2-40B4-BE49-F238E27FC236}">
              <a16:creationId xmlns:a16="http://schemas.microsoft.com/office/drawing/2014/main" id="{59AFE767-9AAF-4A0F-852D-1209CF8C5B96}"/>
            </a:ext>
          </a:extLst>
        </xdr:cNvPr>
        <xdr:cNvSpPr txBox="1"/>
      </xdr:nvSpPr>
      <xdr:spPr>
        <a:xfrm>
          <a:off x="358775" y="18145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E7EFAE31-7921-4E44-BD6D-3B2331B42F3F}"/>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5" name="テキスト ボックス 394">
          <a:extLst>
            <a:ext uri="{FF2B5EF4-FFF2-40B4-BE49-F238E27FC236}">
              <a16:creationId xmlns:a16="http://schemas.microsoft.com/office/drawing/2014/main" id="{48E899DF-DC89-4EC7-9A6C-AA63C70F934B}"/>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A521376C-72A6-4139-A722-F8762D924FD1}"/>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7" name="テキスト ボックス 396">
          <a:extLst>
            <a:ext uri="{FF2B5EF4-FFF2-40B4-BE49-F238E27FC236}">
              <a16:creationId xmlns:a16="http://schemas.microsoft.com/office/drawing/2014/main" id="{E6A3CFD7-1C7E-4852-8B8B-A3627C2131B6}"/>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7FE107C3-4A45-469D-8EEB-8453F01E28E3}"/>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3365"/>
    <xdr:sp macro="" textlink="">
      <xdr:nvSpPr>
        <xdr:cNvPr id="399" name="テキスト ボックス 398">
          <a:extLst>
            <a:ext uri="{FF2B5EF4-FFF2-40B4-BE49-F238E27FC236}">
              <a16:creationId xmlns:a16="http://schemas.microsoft.com/office/drawing/2014/main" id="{9D2AE18B-6F21-4E32-A59B-D498CD86F4FD}"/>
            </a:ext>
          </a:extLst>
        </xdr:cNvPr>
        <xdr:cNvSpPr txBox="1"/>
      </xdr:nvSpPr>
      <xdr:spPr>
        <a:xfrm>
          <a:off x="358775" y="17002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AF714ABF-92CE-4739-A448-EF24AD8A6F53}"/>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3375" cy="259080"/>
    <xdr:sp macro="" textlink="">
      <xdr:nvSpPr>
        <xdr:cNvPr id="401" name="テキスト ボックス 400">
          <a:extLst>
            <a:ext uri="{FF2B5EF4-FFF2-40B4-BE49-F238E27FC236}">
              <a16:creationId xmlns:a16="http://schemas.microsoft.com/office/drawing/2014/main" id="{0A717F13-96B2-4703-8757-1B53FED9D207}"/>
            </a:ext>
          </a:extLst>
        </xdr:cNvPr>
        <xdr:cNvSpPr txBox="1"/>
      </xdr:nvSpPr>
      <xdr:spPr>
        <a:xfrm>
          <a:off x="422910" y="1662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50E31EE1-31A0-4AF7-9B06-F2BABC382C1A}"/>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a:extLst>
            <a:ext uri="{FF2B5EF4-FFF2-40B4-BE49-F238E27FC236}">
              <a16:creationId xmlns:a16="http://schemas.microsoft.com/office/drawing/2014/main" id="{BEBF8B20-191F-4A6E-BFB0-A31D2F24B625}"/>
            </a:ext>
          </a:extLst>
        </xdr:cNvPr>
        <xdr:cNvCxnSpPr/>
      </xdr:nvCxnSpPr>
      <xdr:spPr>
        <a:xfrm flipV="1">
          <a:off x="4634865" y="17385030"/>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59055</xdr:rowOff>
    </xdr:from>
    <xdr:ext cx="405130" cy="259080"/>
    <xdr:sp macro="" textlink="">
      <xdr:nvSpPr>
        <xdr:cNvPr id="404" name="【港湾・漁港】&#10;有形固定資産減価償却率最小値テキスト">
          <a:extLst>
            <a:ext uri="{FF2B5EF4-FFF2-40B4-BE49-F238E27FC236}">
              <a16:creationId xmlns:a16="http://schemas.microsoft.com/office/drawing/2014/main" id="{5F7A2C3D-1D1F-402B-87BF-566B260C5095}"/>
            </a:ext>
          </a:extLst>
        </xdr:cNvPr>
        <xdr:cNvSpPr txBox="1"/>
      </xdr:nvSpPr>
      <xdr:spPr>
        <a:xfrm>
          <a:off x="4673600" y="18575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a:extLst>
            <a:ext uri="{FF2B5EF4-FFF2-40B4-BE49-F238E27FC236}">
              <a16:creationId xmlns:a16="http://schemas.microsoft.com/office/drawing/2014/main" id="{4B9CC81B-CC1F-49EB-B3E2-D2074480E20F}"/>
            </a:ext>
          </a:extLst>
        </xdr:cNvPr>
        <xdr:cNvCxnSpPr/>
      </xdr:nvCxnSpPr>
      <xdr:spPr>
        <a:xfrm>
          <a:off x="4546600" y="1857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15240</xdr:rowOff>
    </xdr:from>
    <xdr:ext cx="405130" cy="259080"/>
    <xdr:sp macro="" textlink="">
      <xdr:nvSpPr>
        <xdr:cNvPr id="406" name="【港湾・漁港】&#10;有形固定資産減価償却率最大値テキスト">
          <a:extLst>
            <a:ext uri="{FF2B5EF4-FFF2-40B4-BE49-F238E27FC236}">
              <a16:creationId xmlns:a16="http://schemas.microsoft.com/office/drawing/2014/main" id="{251E1E94-B229-453D-A407-15D7514E29D6}"/>
            </a:ext>
          </a:extLst>
        </xdr:cNvPr>
        <xdr:cNvSpPr txBox="1"/>
      </xdr:nvSpPr>
      <xdr:spPr>
        <a:xfrm>
          <a:off x="4673600" y="17160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a:extLst>
            <a:ext uri="{FF2B5EF4-FFF2-40B4-BE49-F238E27FC236}">
              <a16:creationId xmlns:a16="http://schemas.microsoft.com/office/drawing/2014/main" id="{6424EEF4-0A2F-408D-91A8-3E084D41F2A8}"/>
            </a:ext>
          </a:extLst>
        </xdr:cNvPr>
        <xdr:cNvCxnSpPr/>
      </xdr:nvCxnSpPr>
      <xdr:spPr>
        <a:xfrm>
          <a:off x="4546600" y="1738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72390</xdr:rowOff>
    </xdr:from>
    <xdr:ext cx="405130" cy="259080"/>
    <xdr:sp macro="" textlink="">
      <xdr:nvSpPr>
        <xdr:cNvPr id="408" name="【港湾・漁港】&#10;有形固定資産減価償却率平均値テキスト">
          <a:extLst>
            <a:ext uri="{FF2B5EF4-FFF2-40B4-BE49-F238E27FC236}">
              <a16:creationId xmlns:a16="http://schemas.microsoft.com/office/drawing/2014/main" id="{29A98EB2-324A-4391-B52F-1445E37CA71B}"/>
            </a:ext>
          </a:extLst>
        </xdr:cNvPr>
        <xdr:cNvSpPr txBox="1"/>
      </xdr:nvSpPr>
      <xdr:spPr>
        <a:xfrm>
          <a:off x="4673600" y="179031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CBA26D05-43E0-4EA0-B318-1E8DD23F9E6A}"/>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a:extLst>
            <a:ext uri="{FF2B5EF4-FFF2-40B4-BE49-F238E27FC236}">
              <a16:creationId xmlns:a16="http://schemas.microsoft.com/office/drawing/2014/main" id="{7B08D1B3-13FC-4763-BD48-251E733D8EF7}"/>
            </a:ext>
          </a:extLst>
        </xdr:cNvPr>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3A366398-7603-453A-B628-0AFFDB966D7F}"/>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50165</xdr:rowOff>
    </xdr:from>
    <xdr:to>
      <xdr:col>10</xdr:col>
      <xdr:colOff>165100</xdr:colOff>
      <xdr:row>104</xdr:row>
      <xdr:rowOff>151765</xdr:rowOff>
    </xdr:to>
    <xdr:sp macro="" textlink="">
      <xdr:nvSpPr>
        <xdr:cNvPr id="412" name="フローチャート: 判断 411">
          <a:extLst>
            <a:ext uri="{FF2B5EF4-FFF2-40B4-BE49-F238E27FC236}">
              <a16:creationId xmlns:a16="http://schemas.microsoft.com/office/drawing/2014/main" id="{F42ACBD6-015F-42FE-B33F-B33305EA6705}"/>
            </a:ext>
          </a:extLst>
        </xdr:cNvPr>
        <xdr:cNvSpPr/>
      </xdr:nvSpPr>
      <xdr:spPr>
        <a:xfrm>
          <a:off x="1968500" y="1788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13" name="フローチャート: 判断 412">
          <a:extLst>
            <a:ext uri="{FF2B5EF4-FFF2-40B4-BE49-F238E27FC236}">
              <a16:creationId xmlns:a16="http://schemas.microsoft.com/office/drawing/2014/main" id="{A63703C2-6E95-42FF-9A9D-A60D6C995F05}"/>
            </a:ext>
          </a:extLst>
        </xdr:cNvPr>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B23C1ADA-E4D3-4D7A-B878-0496F04DF7D1}"/>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0EA1CCB5-0D5D-4843-8F45-CC6C29BD7378}"/>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6BCAAEBD-94C5-4F9C-A52E-E0288F8281B3}"/>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A5B27DE0-3DE7-463F-BF16-638F7CA7B972}"/>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D99B5439-1080-436F-929B-77E178D74C67}"/>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130175</xdr:rowOff>
    </xdr:from>
    <xdr:to>
      <xdr:col>24</xdr:col>
      <xdr:colOff>114300</xdr:colOff>
      <xdr:row>104</xdr:row>
      <xdr:rowOff>60325</xdr:rowOff>
    </xdr:to>
    <xdr:sp macro="" textlink="">
      <xdr:nvSpPr>
        <xdr:cNvPr id="419" name="楕円 418">
          <a:extLst>
            <a:ext uri="{FF2B5EF4-FFF2-40B4-BE49-F238E27FC236}">
              <a16:creationId xmlns:a16="http://schemas.microsoft.com/office/drawing/2014/main" id="{929DD32C-4C5F-4214-B738-17D6823C8E2A}"/>
            </a:ext>
          </a:extLst>
        </xdr:cNvPr>
        <xdr:cNvSpPr/>
      </xdr:nvSpPr>
      <xdr:spPr>
        <a:xfrm>
          <a:off x="45847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153035</xdr:rowOff>
    </xdr:from>
    <xdr:ext cx="405130" cy="259080"/>
    <xdr:sp macro="" textlink="">
      <xdr:nvSpPr>
        <xdr:cNvPr id="420" name="【港湾・漁港】&#10;有形固定資産減価償却率該当値テキスト">
          <a:extLst>
            <a:ext uri="{FF2B5EF4-FFF2-40B4-BE49-F238E27FC236}">
              <a16:creationId xmlns:a16="http://schemas.microsoft.com/office/drawing/2014/main" id="{07AEED0A-FC16-4005-AEEE-FB28CC157BCE}"/>
            </a:ext>
          </a:extLst>
        </xdr:cNvPr>
        <xdr:cNvSpPr txBox="1"/>
      </xdr:nvSpPr>
      <xdr:spPr>
        <a:xfrm>
          <a:off x="4673600" y="17640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29210</xdr:rowOff>
    </xdr:from>
    <xdr:to>
      <xdr:col>20</xdr:col>
      <xdr:colOff>38100</xdr:colOff>
      <xdr:row>105</xdr:row>
      <xdr:rowOff>130810</xdr:rowOff>
    </xdr:to>
    <xdr:sp macro="" textlink="">
      <xdr:nvSpPr>
        <xdr:cNvPr id="421" name="楕円 420">
          <a:extLst>
            <a:ext uri="{FF2B5EF4-FFF2-40B4-BE49-F238E27FC236}">
              <a16:creationId xmlns:a16="http://schemas.microsoft.com/office/drawing/2014/main" id="{E8AD7016-E3A9-4013-B3C9-C7412516CE15}"/>
            </a:ext>
          </a:extLst>
        </xdr:cNvPr>
        <xdr:cNvSpPr/>
      </xdr:nvSpPr>
      <xdr:spPr>
        <a:xfrm>
          <a:off x="3746500" y="1803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9525</xdr:rowOff>
    </xdr:from>
    <xdr:to>
      <xdr:col>24</xdr:col>
      <xdr:colOff>63500</xdr:colOff>
      <xdr:row>105</xdr:row>
      <xdr:rowOff>80010</xdr:rowOff>
    </xdr:to>
    <xdr:cxnSp macro="">
      <xdr:nvCxnSpPr>
        <xdr:cNvPr id="422" name="直線コネクタ 421">
          <a:extLst>
            <a:ext uri="{FF2B5EF4-FFF2-40B4-BE49-F238E27FC236}">
              <a16:creationId xmlns:a16="http://schemas.microsoft.com/office/drawing/2014/main" id="{D7BEDCCD-C560-4883-8415-231FAB11A6C0}"/>
            </a:ext>
          </a:extLst>
        </xdr:cNvPr>
        <xdr:cNvCxnSpPr/>
      </xdr:nvCxnSpPr>
      <xdr:spPr>
        <a:xfrm flipV="1">
          <a:off x="3797300" y="17840325"/>
          <a:ext cx="8382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162560</xdr:rowOff>
    </xdr:from>
    <xdr:to>
      <xdr:col>15</xdr:col>
      <xdr:colOff>101600</xdr:colOff>
      <xdr:row>105</xdr:row>
      <xdr:rowOff>92710</xdr:rowOff>
    </xdr:to>
    <xdr:sp macro="" textlink="">
      <xdr:nvSpPr>
        <xdr:cNvPr id="423" name="楕円 422">
          <a:extLst>
            <a:ext uri="{FF2B5EF4-FFF2-40B4-BE49-F238E27FC236}">
              <a16:creationId xmlns:a16="http://schemas.microsoft.com/office/drawing/2014/main" id="{BB294754-BB34-43ED-BD51-001DAD84F093}"/>
            </a:ext>
          </a:extLst>
        </xdr:cNvPr>
        <xdr:cNvSpPr/>
      </xdr:nvSpPr>
      <xdr:spPr>
        <a:xfrm>
          <a:off x="2857500" y="17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41910</xdr:rowOff>
    </xdr:from>
    <xdr:to>
      <xdr:col>19</xdr:col>
      <xdr:colOff>177800</xdr:colOff>
      <xdr:row>105</xdr:row>
      <xdr:rowOff>80010</xdr:rowOff>
    </xdr:to>
    <xdr:cxnSp macro="">
      <xdr:nvCxnSpPr>
        <xdr:cNvPr id="424" name="直線コネクタ 423">
          <a:extLst>
            <a:ext uri="{FF2B5EF4-FFF2-40B4-BE49-F238E27FC236}">
              <a16:creationId xmlns:a16="http://schemas.microsoft.com/office/drawing/2014/main" id="{D94F302F-1F79-42EA-8CEA-4393792F5732}"/>
            </a:ext>
          </a:extLst>
        </xdr:cNvPr>
        <xdr:cNvCxnSpPr/>
      </xdr:nvCxnSpPr>
      <xdr:spPr>
        <a:xfrm>
          <a:off x="2908300" y="180441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122555</xdr:rowOff>
    </xdr:from>
    <xdr:to>
      <xdr:col>10</xdr:col>
      <xdr:colOff>165100</xdr:colOff>
      <xdr:row>105</xdr:row>
      <xdr:rowOff>52705</xdr:rowOff>
    </xdr:to>
    <xdr:sp macro="" textlink="">
      <xdr:nvSpPr>
        <xdr:cNvPr id="425" name="楕円 424">
          <a:extLst>
            <a:ext uri="{FF2B5EF4-FFF2-40B4-BE49-F238E27FC236}">
              <a16:creationId xmlns:a16="http://schemas.microsoft.com/office/drawing/2014/main" id="{336CFA3A-E417-443F-8147-1977F5070834}"/>
            </a:ext>
          </a:extLst>
        </xdr:cNvPr>
        <xdr:cNvSpPr/>
      </xdr:nvSpPr>
      <xdr:spPr>
        <a:xfrm>
          <a:off x="1968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xdr:rowOff>
    </xdr:from>
    <xdr:to>
      <xdr:col>15</xdr:col>
      <xdr:colOff>50800</xdr:colOff>
      <xdr:row>105</xdr:row>
      <xdr:rowOff>41910</xdr:rowOff>
    </xdr:to>
    <xdr:cxnSp macro="">
      <xdr:nvCxnSpPr>
        <xdr:cNvPr id="426" name="直線コネクタ 425">
          <a:extLst>
            <a:ext uri="{FF2B5EF4-FFF2-40B4-BE49-F238E27FC236}">
              <a16:creationId xmlns:a16="http://schemas.microsoft.com/office/drawing/2014/main" id="{74CA9024-602E-4318-82C9-FBE0F3C95710}"/>
            </a:ext>
          </a:extLst>
        </xdr:cNvPr>
        <xdr:cNvCxnSpPr/>
      </xdr:nvCxnSpPr>
      <xdr:spPr>
        <a:xfrm>
          <a:off x="2019300" y="1800415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147320</xdr:rowOff>
    </xdr:from>
    <xdr:to>
      <xdr:col>6</xdr:col>
      <xdr:colOff>38100</xdr:colOff>
      <xdr:row>104</xdr:row>
      <xdr:rowOff>77470</xdr:rowOff>
    </xdr:to>
    <xdr:sp macro="" textlink="">
      <xdr:nvSpPr>
        <xdr:cNvPr id="427" name="楕円 426">
          <a:extLst>
            <a:ext uri="{FF2B5EF4-FFF2-40B4-BE49-F238E27FC236}">
              <a16:creationId xmlns:a16="http://schemas.microsoft.com/office/drawing/2014/main" id="{FC2C3419-2922-4EEB-8DF2-0B5B78448AF4}"/>
            </a:ext>
          </a:extLst>
        </xdr:cNvPr>
        <xdr:cNvSpPr/>
      </xdr:nvSpPr>
      <xdr:spPr>
        <a:xfrm>
          <a:off x="1079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26670</xdr:rowOff>
    </xdr:from>
    <xdr:to>
      <xdr:col>10</xdr:col>
      <xdr:colOff>114300</xdr:colOff>
      <xdr:row>105</xdr:row>
      <xdr:rowOff>1905</xdr:rowOff>
    </xdr:to>
    <xdr:cxnSp macro="">
      <xdr:nvCxnSpPr>
        <xdr:cNvPr id="428" name="直線コネクタ 427">
          <a:extLst>
            <a:ext uri="{FF2B5EF4-FFF2-40B4-BE49-F238E27FC236}">
              <a16:creationId xmlns:a16="http://schemas.microsoft.com/office/drawing/2014/main" id="{88EEE123-7BB3-4929-A9EA-BB2577C706DE}"/>
            </a:ext>
          </a:extLst>
        </xdr:cNvPr>
        <xdr:cNvCxnSpPr/>
      </xdr:nvCxnSpPr>
      <xdr:spPr>
        <a:xfrm>
          <a:off x="1130300" y="1785747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10160</xdr:rowOff>
    </xdr:from>
    <xdr:ext cx="405130" cy="259080"/>
    <xdr:sp macro="" textlink="">
      <xdr:nvSpPr>
        <xdr:cNvPr id="429" name="n_1aveValue【港湾・漁港】&#10;有形固定資産減価償却率">
          <a:extLst>
            <a:ext uri="{FF2B5EF4-FFF2-40B4-BE49-F238E27FC236}">
              <a16:creationId xmlns:a16="http://schemas.microsoft.com/office/drawing/2014/main" id="{5ACB1C1B-4B9F-485C-87B0-92CEDF994D5B}"/>
            </a:ext>
          </a:extLst>
        </xdr:cNvPr>
        <xdr:cNvSpPr txBox="1"/>
      </xdr:nvSpPr>
      <xdr:spPr>
        <a:xfrm>
          <a:off x="3582035" y="1766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154940</xdr:rowOff>
    </xdr:from>
    <xdr:ext cx="399415" cy="253365"/>
    <xdr:sp macro="" textlink="">
      <xdr:nvSpPr>
        <xdr:cNvPr id="430" name="n_2aveValue【港湾・漁港】&#10;有形固定資産減価償却率">
          <a:extLst>
            <a:ext uri="{FF2B5EF4-FFF2-40B4-BE49-F238E27FC236}">
              <a16:creationId xmlns:a16="http://schemas.microsoft.com/office/drawing/2014/main" id="{655C09B3-CDB0-40F5-8F8A-D57C5B1B5F3E}"/>
            </a:ext>
          </a:extLst>
        </xdr:cNvPr>
        <xdr:cNvSpPr txBox="1"/>
      </xdr:nvSpPr>
      <xdr:spPr>
        <a:xfrm>
          <a:off x="2705735" y="1764284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168275</xdr:rowOff>
    </xdr:from>
    <xdr:ext cx="399415" cy="253365"/>
    <xdr:sp macro="" textlink="">
      <xdr:nvSpPr>
        <xdr:cNvPr id="431" name="n_3aveValue【港湾・漁港】&#10;有形固定資産減価償却率">
          <a:extLst>
            <a:ext uri="{FF2B5EF4-FFF2-40B4-BE49-F238E27FC236}">
              <a16:creationId xmlns:a16="http://schemas.microsoft.com/office/drawing/2014/main" id="{30AA8A7E-4FAA-478B-B14C-0D724E02B5C3}"/>
            </a:ext>
          </a:extLst>
        </xdr:cNvPr>
        <xdr:cNvSpPr txBox="1"/>
      </xdr:nvSpPr>
      <xdr:spPr>
        <a:xfrm>
          <a:off x="1816735" y="1765617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110490</xdr:rowOff>
    </xdr:from>
    <xdr:ext cx="399415" cy="253365"/>
    <xdr:sp macro="" textlink="">
      <xdr:nvSpPr>
        <xdr:cNvPr id="432" name="n_4aveValue【港湾・漁港】&#10;有形固定資産減価償却率">
          <a:extLst>
            <a:ext uri="{FF2B5EF4-FFF2-40B4-BE49-F238E27FC236}">
              <a16:creationId xmlns:a16="http://schemas.microsoft.com/office/drawing/2014/main" id="{03EC8AA2-C32B-4013-8A0E-F8175901ABE8}"/>
            </a:ext>
          </a:extLst>
        </xdr:cNvPr>
        <xdr:cNvSpPr txBox="1"/>
      </xdr:nvSpPr>
      <xdr:spPr>
        <a:xfrm>
          <a:off x="927735" y="1794129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121920</xdr:rowOff>
    </xdr:from>
    <xdr:ext cx="405130" cy="253365"/>
    <xdr:sp macro="" textlink="">
      <xdr:nvSpPr>
        <xdr:cNvPr id="433" name="n_1mainValue【港湾・漁港】&#10;有形固定資産減価償却率">
          <a:extLst>
            <a:ext uri="{FF2B5EF4-FFF2-40B4-BE49-F238E27FC236}">
              <a16:creationId xmlns:a16="http://schemas.microsoft.com/office/drawing/2014/main" id="{C4D8FB20-3759-419D-87B9-49799086395E}"/>
            </a:ext>
          </a:extLst>
        </xdr:cNvPr>
        <xdr:cNvSpPr txBox="1"/>
      </xdr:nvSpPr>
      <xdr:spPr>
        <a:xfrm>
          <a:off x="3582035" y="181241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83820</xdr:rowOff>
    </xdr:from>
    <xdr:ext cx="399415" cy="259080"/>
    <xdr:sp macro="" textlink="">
      <xdr:nvSpPr>
        <xdr:cNvPr id="434" name="n_2mainValue【港湾・漁港】&#10;有形固定資産減価償却率">
          <a:extLst>
            <a:ext uri="{FF2B5EF4-FFF2-40B4-BE49-F238E27FC236}">
              <a16:creationId xmlns:a16="http://schemas.microsoft.com/office/drawing/2014/main" id="{42EA10F9-433A-4E3F-9617-ADAD15C8F8A2}"/>
            </a:ext>
          </a:extLst>
        </xdr:cNvPr>
        <xdr:cNvSpPr txBox="1"/>
      </xdr:nvSpPr>
      <xdr:spPr>
        <a:xfrm>
          <a:off x="2705735" y="180860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43815</xdr:rowOff>
    </xdr:from>
    <xdr:ext cx="399415" cy="253365"/>
    <xdr:sp macro="" textlink="">
      <xdr:nvSpPr>
        <xdr:cNvPr id="435" name="n_3mainValue【港湾・漁港】&#10;有形固定資産減価償却率">
          <a:extLst>
            <a:ext uri="{FF2B5EF4-FFF2-40B4-BE49-F238E27FC236}">
              <a16:creationId xmlns:a16="http://schemas.microsoft.com/office/drawing/2014/main" id="{CB3AD9D5-77C0-43B4-85A4-E82FA9A57BC0}"/>
            </a:ext>
          </a:extLst>
        </xdr:cNvPr>
        <xdr:cNvSpPr txBox="1"/>
      </xdr:nvSpPr>
      <xdr:spPr>
        <a:xfrm>
          <a:off x="1816735" y="180460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93980</xdr:rowOff>
    </xdr:from>
    <xdr:ext cx="399415" cy="259080"/>
    <xdr:sp macro="" textlink="">
      <xdr:nvSpPr>
        <xdr:cNvPr id="436" name="n_4mainValue【港湾・漁港】&#10;有形固定資産減価償却率">
          <a:extLst>
            <a:ext uri="{FF2B5EF4-FFF2-40B4-BE49-F238E27FC236}">
              <a16:creationId xmlns:a16="http://schemas.microsoft.com/office/drawing/2014/main" id="{17C90B9D-9C7E-43B5-BE8B-AF05B4D2A72C}"/>
            </a:ext>
          </a:extLst>
        </xdr:cNvPr>
        <xdr:cNvSpPr txBox="1"/>
      </xdr:nvSpPr>
      <xdr:spPr>
        <a:xfrm>
          <a:off x="927735" y="175818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60F9FD3C-3164-4398-B59C-A9156720B00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D465141-3129-4888-9B17-159419F04063}"/>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8C4F0255-6D6A-4545-BC33-9DF5B0029EEE}"/>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7A6E5712-EC1E-40CA-9CFC-60A96FBD4D9C}"/>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39FB5E62-A145-4D48-9E0E-88160E346EB5}"/>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201911BA-C7B3-436B-9928-B4E573754A5B}"/>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E5081E76-B9DE-43D5-A70A-DEDC0C1CE658}"/>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394,919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42862FF7-0FF1-4135-95D3-B78990A51ABD}"/>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4170" cy="225425"/>
    <xdr:sp macro="" textlink="">
      <xdr:nvSpPr>
        <xdr:cNvPr id="445" name="テキスト ボックス 444">
          <a:extLst>
            <a:ext uri="{FF2B5EF4-FFF2-40B4-BE49-F238E27FC236}">
              <a16:creationId xmlns:a16="http://schemas.microsoft.com/office/drawing/2014/main" id="{5332A9CF-59E7-4C4A-B118-44EA80CCE6E0}"/>
            </a:ext>
          </a:extLst>
        </xdr:cNvPr>
        <xdr:cNvSpPr txBox="1"/>
      </xdr:nvSpPr>
      <xdr:spPr>
        <a:xfrm>
          <a:off x="6565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54266803-0F64-4453-A666-C95D61A9D1DA}"/>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47" name="直線コネクタ 446">
          <a:extLst>
            <a:ext uri="{FF2B5EF4-FFF2-40B4-BE49-F238E27FC236}">
              <a16:creationId xmlns:a16="http://schemas.microsoft.com/office/drawing/2014/main" id="{15E35C02-7467-464E-AE28-848831215C95}"/>
            </a:ext>
          </a:extLst>
        </xdr:cNvPr>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64770</xdr:rowOff>
    </xdr:from>
    <xdr:ext cx="243205" cy="253365"/>
    <xdr:sp macro="" textlink="">
      <xdr:nvSpPr>
        <xdr:cNvPr id="448" name="テキスト ボックス 447">
          <a:extLst>
            <a:ext uri="{FF2B5EF4-FFF2-40B4-BE49-F238E27FC236}">
              <a16:creationId xmlns:a16="http://schemas.microsoft.com/office/drawing/2014/main" id="{ECE822EF-8DE1-408C-99A1-4884F9618541}"/>
            </a:ext>
          </a:extLst>
        </xdr:cNvPr>
        <xdr:cNvSpPr txBox="1"/>
      </xdr:nvSpPr>
      <xdr:spPr>
        <a:xfrm>
          <a:off x="6355080" y="1858137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49" name="直線コネクタ 448">
          <a:extLst>
            <a:ext uri="{FF2B5EF4-FFF2-40B4-BE49-F238E27FC236}">
              <a16:creationId xmlns:a16="http://schemas.microsoft.com/office/drawing/2014/main" id="{E03402C5-8F08-449C-9698-17AE1DABACC3}"/>
            </a:ext>
          </a:extLst>
        </xdr:cNvPr>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106</xdr:row>
      <xdr:rowOff>80645</xdr:rowOff>
    </xdr:from>
    <xdr:ext cx="589915" cy="259080"/>
    <xdr:sp macro="" textlink="">
      <xdr:nvSpPr>
        <xdr:cNvPr id="450" name="テキスト ボックス 449">
          <a:extLst>
            <a:ext uri="{FF2B5EF4-FFF2-40B4-BE49-F238E27FC236}">
              <a16:creationId xmlns:a16="http://schemas.microsoft.com/office/drawing/2014/main" id="{5C87DC58-8C9A-43F8-8345-56BA3681651D}"/>
            </a:ext>
          </a:extLst>
        </xdr:cNvPr>
        <xdr:cNvSpPr txBox="1"/>
      </xdr:nvSpPr>
      <xdr:spPr>
        <a:xfrm>
          <a:off x="6008370" y="1825434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51" name="直線コネクタ 450">
          <a:extLst>
            <a:ext uri="{FF2B5EF4-FFF2-40B4-BE49-F238E27FC236}">
              <a16:creationId xmlns:a16="http://schemas.microsoft.com/office/drawing/2014/main" id="{C6482668-49FC-42BA-BA73-E3651F919C9A}"/>
            </a:ext>
          </a:extLst>
        </xdr:cNvPr>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104</xdr:row>
      <xdr:rowOff>97790</xdr:rowOff>
    </xdr:from>
    <xdr:ext cx="589915" cy="253365"/>
    <xdr:sp macro="" textlink="">
      <xdr:nvSpPr>
        <xdr:cNvPr id="452" name="テキスト ボックス 451">
          <a:extLst>
            <a:ext uri="{FF2B5EF4-FFF2-40B4-BE49-F238E27FC236}">
              <a16:creationId xmlns:a16="http://schemas.microsoft.com/office/drawing/2014/main" id="{E318E830-8118-45B7-AD36-373555ABDEFB}"/>
            </a:ext>
          </a:extLst>
        </xdr:cNvPr>
        <xdr:cNvSpPr txBox="1"/>
      </xdr:nvSpPr>
      <xdr:spPr>
        <a:xfrm>
          <a:off x="6008370" y="1792859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53" name="直線コネクタ 452">
          <a:extLst>
            <a:ext uri="{FF2B5EF4-FFF2-40B4-BE49-F238E27FC236}">
              <a16:creationId xmlns:a16="http://schemas.microsoft.com/office/drawing/2014/main" id="{BEF1237F-A5FE-4ECD-8E51-F1B4D4307BA6}"/>
            </a:ext>
          </a:extLst>
        </xdr:cNvPr>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102</xdr:row>
      <xdr:rowOff>113665</xdr:rowOff>
    </xdr:from>
    <xdr:ext cx="589915" cy="258445"/>
    <xdr:sp macro="" textlink="">
      <xdr:nvSpPr>
        <xdr:cNvPr id="454" name="テキスト ボックス 453">
          <a:extLst>
            <a:ext uri="{FF2B5EF4-FFF2-40B4-BE49-F238E27FC236}">
              <a16:creationId xmlns:a16="http://schemas.microsoft.com/office/drawing/2014/main" id="{AEC4C199-145F-48B6-96D7-79B0B69B7C87}"/>
            </a:ext>
          </a:extLst>
        </xdr:cNvPr>
        <xdr:cNvSpPr txBox="1"/>
      </xdr:nvSpPr>
      <xdr:spPr>
        <a:xfrm>
          <a:off x="6008370" y="1760156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55" name="直線コネクタ 454">
          <a:extLst>
            <a:ext uri="{FF2B5EF4-FFF2-40B4-BE49-F238E27FC236}">
              <a16:creationId xmlns:a16="http://schemas.microsoft.com/office/drawing/2014/main" id="{35DD7338-B771-4EFE-B710-68A15CD5B366}"/>
            </a:ext>
          </a:extLst>
        </xdr:cNvPr>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100</xdr:row>
      <xdr:rowOff>130175</xdr:rowOff>
    </xdr:from>
    <xdr:ext cx="680085" cy="259080"/>
    <xdr:sp macro="" textlink="">
      <xdr:nvSpPr>
        <xdr:cNvPr id="456" name="テキスト ボックス 455">
          <a:extLst>
            <a:ext uri="{FF2B5EF4-FFF2-40B4-BE49-F238E27FC236}">
              <a16:creationId xmlns:a16="http://schemas.microsoft.com/office/drawing/2014/main" id="{687ABEC7-4B2E-4A00-97C8-494CB5722188}"/>
            </a:ext>
          </a:extLst>
        </xdr:cNvPr>
        <xdr:cNvSpPr txBox="1"/>
      </xdr:nvSpPr>
      <xdr:spPr>
        <a:xfrm>
          <a:off x="5918200" y="17275175"/>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57" name="直線コネクタ 456">
          <a:extLst>
            <a:ext uri="{FF2B5EF4-FFF2-40B4-BE49-F238E27FC236}">
              <a16:creationId xmlns:a16="http://schemas.microsoft.com/office/drawing/2014/main" id="{7E9C39AB-AABC-425E-A4DE-EB90F4741513}"/>
            </a:ext>
          </a:extLst>
        </xdr:cNvPr>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98</xdr:row>
      <xdr:rowOff>146050</xdr:rowOff>
    </xdr:from>
    <xdr:ext cx="680085" cy="253365"/>
    <xdr:sp macro="" textlink="">
      <xdr:nvSpPr>
        <xdr:cNvPr id="458" name="テキスト ボックス 457">
          <a:extLst>
            <a:ext uri="{FF2B5EF4-FFF2-40B4-BE49-F238E27FC236}">
              <a16:creationId xmlns:a16="http://schemas.microsoft.com/office/drawing/2014/main" id="{B38E7E50-2ADB-4EAD-B81F-C0E4A956AEF7}"/>
            </a:ext>
          </a:extLst>
        </xdr:cNvPr>
        <xdr:cNvSpPr txBox="1"/>
      </xdr:nvSpPr>
      <xdr:spPr>
        <a:xfrm>
          <a:off x="5918200" y="1694815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9F52F66F-72CB-4D26-925C-FE8822936168}"/>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0085" cy="259080"/>
    <xdr:sp macro="" textlink="">
      <xdr:nvSpPr>
        <xdr:cNvPr id="460" name="テキスト ボックス 459">
          <a:extLst>
            <a:ext uri="{FF2B5EF4-FFF2-40B4-BE49-F238E27FC236}">
              <a16:creationId xmlns:a16="http://schemas.microsoft.com/office/drawing/2014/main" id="{1338F463-BC05-415C-AB38-1FA2C8276DE2}"/>
            </a:ext>
          </a:extLst>
        </xdr:cNvPr>
        <xdr:cNvSpPr txBox="1"/>
      </xdr:nvSpPr>
      <xdr:spPr>
        <a:xfrm>
          <a:off x="5918200" y="1662176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082F86AA-0C58-497F-8588-DFE4C9B47B04}"/>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109220</xdr:rowOff>
    </xdr:from>
    <xdr:to>
      <xdr:col>54</xdr:col>
      <xdr:colOff>189865</xdr:colOff>
      <xdr:row>109</xdr:row>
      <xdr:rowOff>27940</xdr:rowOff>
    </xdr:to>
    <xdr:cxnSp macro="">
      <xdr:nvCxnSpPr>
        <xdr:cNvPr id="462" name="直線コネクタ 461">
          <a:extLst>
            <a:ext uri="{FF2B5EF4-FFF2-40B4-BE49-F238E27FC236}">
              <a16:creationId xmlns:a16="http://schemas.microsoft.com/office/drawing/2014/main" id="{6127D121-3532-4222-90DB-848CA584BD1E}"/>
            </a:ext>
          </a:extLst>
        </xdr:cNvPr>
        <xdr:cNvCxnSpPr/>
      </xdr:nvCxnSpPr>
      <xdr:spPr>
        <a:xfrm flipV="1">
          <a:off x="10476865" y="17254220"/>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31750</xdr:rowOff>
    </xdr:from>
    <xdr:ext cx="469900" cy="253365"/>
    <xdr:sp macro="" textlink="">
      <xdr:nvSpPr>
        <xdr:cNvPr id="463" name="【港湾・漁港】&#10;一人当たり有形固定資産（償却資産）額最小値テキスト">
          <a:extLst>
            <a:ext uri="{FF2B5EF4-FFF2-40B4-BE49-F238E27FC236}">
              <a16:creationId xmlns:a16="http://schemas.microsoft.com/office/drawing/2014/main" id="{B1C7E217-4D5E-4208-A197-7E11A1EFA038}"/>
            </a:ext>
          </a:extLst>
        </xdr:cNvPr>
        <xdr:cNvSpPr txBox="1"/>
      </xdr:nvSpPr>
      <xdr:spPr>
        <a:xfrm>
          <a:off x="10515600" y="187198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6,619</a:t>
          </a:r>
          <a:endParaRPr kumimoji="1" lang="ja-JP" altLang="en-US" sz="1000" b="1">
            <a:latin typeface="ＭＳ Ｐゴシック"/>
            <a:ea typeface="ＭＳ Ｐゴシック"/>
          </a:endParaRPr>
        </a:p>
      </xdr:txBody>
    </xdr:sp>
    <xdr:clientData/>
  </xdr:oneCellAnchor>
  <xdr:twoCellAnchor>
    <xdr:from>
      <xdr:col>54</xdr:col>
      <xdr:colOff>101600</xdr:colOff>
      <xdr:row>109</xdr:row>
      <xdr:rowOff>27940</xdr:rowOff>
    </xdr:from>
    <xdr:to>
      <xdr:col>55</xdr:col>
      <xdr:colOff>88900</xdr:colOff>
      <xdr:row>109</xdr:row>
      <xdr:rowOff>27940</xdr:rowOff>
    </xdr:to>
    <xdr:cxnSp macro="">
      <xdr:nvCxnSpPr>
        <xdr:cNvPr id="464" name="直線コネクタ 463">
          <a:extLst>
            <a:ext uri="{FF2B5EF4-FFF2-40B4-BE49-F238E27FC236}">
              <a16:creationId xmlns:a16="http://schemas.microsoft.com/office/drawing/2014/main" id="{EE2457FE-D3CE-4243-93DF-A1AB2705DF5C}"/>
            </a:ext>
          </a:extLst>
        </xdr:cNvPr>
        <xdr:cNvCxnSpPr/>
      </xdr:nvCxnSpPr>
      <xdr:spPr>
        <a:xfrm>
          <a:off x="10388600" y="18715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55880</xdr:rowOff>
    </xdr:from>
    <xdr:ext cx="690245" cy="259080"/>
    <xdr:sp macro="" textlink="">
      <xdr:nvSpPr>
        <xdr:cNvPr id="465" name="【港湾・漁港】&#10;一人当たり有形固定資産（償却資産）額最大値テキスト">
          <a:extLst>
            <a:ext uri="{FF2B5EF4-FFF2-40B4-BE49-F238E27FC236}">
              <a16:creationId xmlns:a16="http://schemas.microsoft.com/office/drawing/2014/main" id="{5A39BD75-8759-4301-BB67-E50F4DCEE961}"/>
            </a:ext>
          </a:extLst>
        </xdr:cNvPr>
        <xdr:cNvSpPr txBox="1"/>
      </xdr:nvSpPr>
      <xdr:spPr>
        <a:xfrm>
          <a:off x="10515600" y="170294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1,349,629</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109220</xdr:rowOff>
    </xdr:from>
    <xdr:to>
      <xdr:col>55</xdr:col>
      <xdr:colOff>88900</xdr:colOff>
      <xdr:row>100</xdr:row>
      <xdr:rowOff>109220</xdr:rowOff>
    </xdr:to>
    <xdr:cxnSp macro="">
      <xdr:nvCxnSpPr>
        <xdr:cNvPr id="466" name="直線コネクタ 465">
          <a:extLst>
            <a:ext uri="{FF2B5EF4-FFF2-40B4-BE49-F238E27FC236}">
              <a16:creationId xmlns:a16="http://schemas.microsoft.com/office/drawing/2014/main" id="{9AE16144-47DF-40F9-BD7E-DBD38DC3E933}"/>
            </a:ext>
          </a:extLst>
        </xdr:cNvPr>
        <xdr:cNvCxnSpPr/>
      </xdr:nvCxnSpPr>
      <xdr:spPr>
        <a:xfrm>
          <a:off x="10388600" y="1725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114935</xdr:rowOff>
    </xdr:from>
    <xdr:ext cx="598805" cy="259080"/>
    <xdr:sp macro="" textlink="">
      <xdr:nvSpPr>
        <xdr:cNvPr id="467" name="【港湾・漁港】&#10;一人当たり有形固定資産（償却資産）額平均値テキスト">
          <a:extLst>
            <a:ext uri="{FF2B5EF4-FFF2-40B4-BE49-F238E27FC236}">
              <a16:creationId xmlns:a16="http://schemas.microsoft.com/office/drawing/2014/main" id="{00D34957-ADBF-4D3B-AAF2-A0A5FF7C84E9}"/>
            </a:ext>
          </a:extLst>
        </xdr:cNvPr>
        <xdr:cNvSpPr txBox="1"/>
      </xdr:nvSpPr>
      <xdr:spPr>
        <a:xfrm>
          <a:off x="10515600" y="182886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216,026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92075</xdr:rowOff>
    </xdr:from>
    <xdr:to>
      <xdr:col>55</xdr:col>
      <xdr:colOff>50800</xdr:colOff>
      <xdr:row>108</xdr:row>
      <xdr:rowOff>22225</xdr:rowOff>
    </xdr:to>
    <xdr:sp macro="" textlink="">
      <xdr:nvSpPr>
        <xdr:cNvPr id="468" name="フローチャート: 判断 467">
          <a:extLst>
            <a:ext uri="{FF2B5EF4-FFF2-40B4-BE49-F238E27FC236}">
              <a16:creationId xmlns:a16="http://schemas.microsoft.com/office/drawing/2014/main" id="{96CF844A-1F56-4171-8140-B9579929CE88}"/>
            </a:ext>
          </a:extLst>
        </xdr:cNvPr>
        <xdr:cNvSpPr/>
      </xdr:nvSpPr>
      <xdr:spPr>
        <a:xfrm>
          <a:off x="10426700" y="1843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121285</xdr:rowOff>
    </xdr:from>
    <xdr:to>
      <xdr:col>50</xdr:col>
      <xdr:colOff>165100</xdr:colOff>
      <xdr:row>108</xdr:row>
      <xdr:rowOff>52070</xdr:rowOff>
    </xdr:to>
    <xdr:sp macro="" textlink="">
      <xdr:nvSpPr>
        <xdr:cNvPr id="469" name="フローチャート: 判断 468">
          <a:extLst>
            <a:ext uri="{FF2B5EF4-FFF2-40B4-BE49-F238E27FC236}">
              <a16:creationId xmlns:a16="http://schemas.microsoft.com/office/drawing/2014/main" id="{2041AA89-58CA-411F-8CDF-710D99C245C9}"/>
            </a:ext>
          </a:extLst>
        </xdr:cNvPr>
        <xdr:cNvSpPr/>
      </xdr:nvSpPr>
      <xdr:spPr>
        <a:xfrm>
          <a:off x="9588500" y="18466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125095</xdr:rowOff>
    </xdr:from>
    <xdr:to>
      <xdr:col>46</xdr:col>
      <xdr:colOff>38100</xdr:colOff>
      <xdr:row>108</xdr:row>
      <xdr:rowOff>55245</xdr:rowOff>
    </xdr:to>
    <xdr:sp macro="" textlink="">
      <xdr:nvSpPr>
        <xdr:cNvPr id="470" name="フローチャート: 判断 469">
          <a:extLst>
            <a:ext uri="{FF2B5EF4-FFF2-40B4-BE49-F238E27FC236}">
              <a16:creationId xmlns:a16="http://schemas.microsoft.com/office/drawing/2014/main" id="{EDDF513A-1DCA-4432-AF8E-5171DA6E55D5}"/>
            </a:ext>
          </a:extLst>
        </xdr:cNvPr>
        <xdr:cNvSpPr/>
      </xdr:nvSpPr>
      <xdr:spPr>
        <a:xfrm>
          <a:off x="8699500" y="1847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47625</xdr:rowOff>
    </xdr:from>
    <xdr:to>
      <xdr:col>41</xdr:col>
      <xdr:colOff>101600</xdr:colOff>
      <xdr:row>108</xdr:row>
      <xdr:rowOff>149225</xdr:rowOff>
    </xdr:to>
    <xdr:sp macro="" textlink="">
      <xdr:nvSpPr>
        <xdr:cNvPr id="471" name="フローチャート: 判断 470">
          <a:extLst>
            <a:ext uri="{FF2B5EF4-FFF2-40B4-BE49-F238E27FC236}">
              <a16:creationId xmlns:a16="http://schemas.microsoft.com/office/drawing/2014/main" id="{9D3D220E-1E88-48A9-9435-D47FD586CA3F}"/>
            </a:ext>
          </a:extLst>
        </xdr:cNvPr>
        <xdr:cNvSpPr/>
      </xdr:nvSpPr>
      <xdr:spPr>
        <a:xfrm>
          <a:off x="7810500" y="1856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38735</xdr:rowOff>
    </xdr:from>
    <xdr:to>
      <xdr:col>36</xdr:col>
      <xdr:colOff>165100</xdr:colOff>
      <xdr:row>108</xdr:row>
      <xdr:rowOff>140335</xdr:rowOff>
    </xdr:to>
    <xdr:sp macro="" textlink="">
      <xdr:nvSpPr>
        <xdr:cNvPr id="472" name="フローチャート: 判断 471">
          <a:extLst>
            <a:ext uri="{FF2B5EF4-FFF2-40B4-BE49-F238E27FC236}">
              <a16:creationId xmlns:a16="http://schemas.microsoft.com/office/drawing/2014/main" id="{54F8D3B7-2C25-4B9E-A7F5-589AEE9E8586}"/>
            </a:ext>
          </a:extLst>
        </xdr:cNvPr>
        <xdr:cNvSpPr/>
      </xdr:nvSpPr>
      <xdr:spPr>
        <a:xfrm>
          <a:off x="6921500" y="18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E5530312-BDF4-439E-9AD5-819A8886C708}"/>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210A3031-E5D6-45FC-B837-814A69E52509}"/>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8C5FCAB4-67F3-4D68-8B4F-E04461C6A2C7}"/>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6" name="テキスト ボックス 475">
          <a:extLst>
            <a:ext uri="{FF2B5EF4-FFF2-40B4-BE49-F238E27FC236}">
              <a16:creationId xmlns:a16="http://schemas.microsoft.com/office/drawing/2014/main" id="{659C72E4-88DC-4C0E-929B-66391B2806C5}"/>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7" name="テキスト ボックス 476">
          <a:extLst>
            <a:ext uri="{FF2B5EF4-FFF2-40B4-BE49-F238E27FC236}">
              <a16:creationId xmlns:a16="http://schemas.microsoft.com/office/drawing/2014/main" id="{01F160F5-A078-4732-80D6-C314D47449DD}"/>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123825</xdr:rowOff>
    </xdr:from>
    <xdr:to>
      <xdr:col>55</xdr:col>
      <xdr:colOff>50800</xdr:colOff>
      <xdr:row>109</xdr:row>
      <xdr:rowOff>53975</xdr:rowOff>
    </xdr:to>
    <xdr:sp macro="" textlink="">
      <xdr:nvSpPr>
        <xdr:cNvPr id="478" name="楕円 477">
          <a:extLst>
            <a:ext uri="{FF2B5EF4-FFF2-40B4-BE49-F238E27FC236}">
              <a16:creationId xmlns:a16="http://schemas.microsoft.com/office/drawing/2014/main" id="{B9CAF986-3D50-4DDC-9EA2-002FD61BDE7F}"/>
            </a:ext>
          </a:extLst>
        </xdr:cNvPr>
        <xdr:cNvSpPr/>
      </xdr:nvSpPr>
      <xdr:spPr>
        <a:xfrm>
          <a:off x="10426700" y="186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38735</xdr:rowOff>
    </xdr:from>
    <xdr:ext cx="534670" cy="259080"/>
    <xdr:sp macro="" textlink="">
      <xdr:nvSpPr>
        <xdr:cNvPr id="479" name="【港湾・漁港】&#10;一人当たり有形固定資産（償却資産）額該当値テキスト">
          <a:extLst>
            <a:ext uri="{FF2B5EF4-FFF2-40B4-BE49-F238E27FC236}">
              <a16:creationId xmlns:a16="http://schemas.microsoft.com/office/drawing/2014/main" id="{D9067461-7A09-40D4-9679-BB58AFFEA47F}"/>
            </a:ext>
          </a:extLst>
        </xdr:cNvPr>
        <xdr:cNvSpPr txBox="1"/>
      </xdr:nvSpPr>
      <xdr:spPr>
        <a:xfrm>
          <a:off x="10515600" y="18555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123190</xdr:rowOff>
    </xdr:from>
    <xdr:to>
      <xdr:col>50</xdr:col>
      <xdr:colOff>165100</xdr:colOff>
      <xdr:row>109</xdr:row>
      <xdr:rowOff>53340</xdr:rowOff>
    </xdr:to>
    <xdr:sp macro="" textlink="">
      <xdr:nvSpPr>
        <xdr:cNvPr id="480" name="楕円 479">
          <a:extLst>
            <a:ext uri="{FF2B5EF4-FFF2-40B4-BE49-F238E27FC236}">
              <a16:creationId xmlns:a16="http://schemas.microsoft.com/office/drawing/2014/main" id="{4CEABB90-931B-46F5-8257-6B6A1E045206}"/>
            </a:ext>
          </a:extLst>
        </xdr:cNvPr>
        <xdr:cNvSpPr/>
      </xdr:nvSpPr>
      <xdr:spPr>
        <a:xfrm>
          <a:off x="9588500" y="186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2540</xdr:rowOff>
    </xdr:from>
    <xdr:to>
      <xdr:col>55</xdr:col>
      <xdr:colOff>0</xdr:colOff>
      <xdr:row>109</xdr:row>
      <xdr:rowOff>3175</xdr:rowOff>
    </xdr:to>
    <xdr:cxnSp macro="">
      <xdr:nvCxnSpPr>
        <xdr:cNvPr id="481" name="直線コネクタ 480">
          <a:extLst>
            <a:ext uri="{FF2B5EF4-FFF2-40B4-BE49-F238E27FC236}">
              <a16:creationId xmlns:a16="http://schemas.microsoft.com/office/drawing/2014/main" id="{44BA4D6F-F2EE-4805-BD70-BD414D016B5C}"/>
            </a:ext>
          </a:extLst>
        </xdr:cNvPr>
        <xdr:cNvCxnSpPr/>
      </xdr:nvCxnSpPr>
      <xdr:spPr>
        <a:xfrm>
          <a:off x="9639300" y="186905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123190</xdr:rowOff>
    </xdr:from>
    <xdr:to>
      <xdr:col>46</xdr:col>
      <xdr:colOff>38100</xdr:colOff>
      <xdr:row>109</xdr:row>
      <xdr:rowOff>53340</xdr:rowOff>
    </xdr:to>
    <xdr:sp macro="" textlink="">
      <xdr:nvSpPr>
        <xdr:cNvPr id="482" name="楕円 481">
          <a:extLst>
            <a:ext uri="{FF2B5EF4-FFF2-40B4-BE49-F238E27FC236}">
              <a16:creationId xmlns:a16="http://schemas.microsoft.com/office/drawing/2014/main" id="{78DCEF8C-9057-428B-B0BE-3EB80714F318}"/>
            </a:ext>
          </a:extLst>
        </xdr:cNvPr>
        <xdr:cNvSpPr/>
      </xdr:nvSpPr>
      <xdr:spPr>
        <a:xfrm>
          <a:off x="8699500" y="186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2540</xdr:rowOff>
    </xdr:from>
    <xdr:to>
      <xdr:col>50</xdr:col>
      <xdr:colOff>114300</xdr:colOff>
      <xdr:row>109</xdr:row>
      <xdr:rowOff>2540</xdr:rowOff>
    </xdr:to>
    <xdr:cxnSp macro="">
      <xdr:nvCxnSpPr>
        <xdr:cNvPr id="483" name="直線コネクタ 482">
          <a:extLst>
            <a:ext uri="{FF2B5EF4-FFF2-40B4-BE49-F238E27FC236}">
              <a16:creationId xmlns:a16="http://schemas.microsoft.com/office/drawing/2014/main" id="{BF0B3125-E28E-4ACA-B68C-5C35EE0A55EB}"/>
            </a:ext>
          </a:extLst>
        </xdr:cNvPr>
        <xdr:cNvCxnSpPr/>
      </xdr:nvCxnSpPr>
      <xdr:spPr>
        <a:xfrm>
          <a:off x="8750300" y="18690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123190</xdr:rowOff>
    </xdr:from>
    <xdr:to>
      <xdr:col>41</xdr:col>
      <xdr:colOff>101600</xdr:colOff>
      <xdr:row>109</xdr:row>
      <xdr:rowOff>53340</xdr:rowOff>
    </xdr:to>
    <xdr:sp macro="" textlink="">
      <xdr:nvSpPr>
        <xdr:cNvPr id="484" name="楕円 483">
          <a:extLst>
            <a:ext uri="{FF2B5EF4-FFF2-40B4-BE49-F238E27FC236}">
              <a16:creationId xmlns:a16="http://schemas.microsoft.com/office/drawing/2014/main" id="{B8B6FD6F-8844-4D7D-B3D0-336F09CBD763}"/>
            </a:ext>
          </a:extLst>
        </xdr:cNvPr>
        <xdr:cNvSpPr/>
      </xdr:nvSpPr>
      <xdr:spPr>
        <a:xfrm>
          <a:off x="7810500" y="186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2540</xdr:rowOff>
    </xdr:from>
    <xdr:to>
      <xdr:col>45</xdr:col>
      <xdr:colOff>177800</xdr:colOff>
      <xdr:row>109</xdr:row>
      <xdr:rowOff>2540</xdr:rowOff>
    </xdr:to>
    <xdr:cxnSp macro="">
      <xdr:nvCxnSpPr>
        <xdr:cNvPr id="485" name="直線コネクタ 484">
          <a:extLst>
            <a:ext uri="{FF2B5EF4-FFF2-40B4-BE49-F238E27FC236}">
              <a16:creationId xmlns:a16="http://schemas.microsoft.com/office/drawing/2014/main" id="{630AC014-F50F-46F0-8E54-32BDB9BD541D}"/>
            </a:ext>
          </a:extLst>
        </xdr:cNvPr>
        <xdr:cNvCxnSpPr/>
      </xdr:nvCxnSpPr>
      <xdr:spPr>
        <a:xfrm>
          <a:off x="7861300" y="18690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120650</xdr:rowOff>
    </xdr:from>
    <xdr:to>
      <xdr:col>36</xdr:col>
      <xdr:colOff>165100</xdr:colOff>
      <xdr:row>109</xdr:row>
      <xdr:rowOff>50800</xdr:rowOff>
    </xdr:to>
    <xdr:sp macro="" textlink="">
      <xdr:nvSpPr>
        <xdr:cNvPr id="486" name="楕円 485">
          <a:extLst>
            <a:ext uri="{FF2B5EF4-FFF2-40B4-BE49-F238E27FC236}">
              <a16:creationId xmlns:a16="http://schemas.microsoft.com/office/drawing/2014/main" id="{8B8DF46A-6A98-4609-8800-DA402B655B1A}"/>
            </a:ext>
          </a:extLst>
        </xdr:cNvPr>
        <xdr:cNvSpPr/>
      </xdr:nvSpPr>
      <xdr:spPr>
        <a:xfrm>
          <a:off x="6921500" y="186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171450</xdr:rowOff>
    </xdr:from>
    <xdr:to>
      <xdr:col>41</xdr:col>
      <xdr:colOff>50800</xdr:colOff>
      <xdr:row>109</xdr:row>
      <xdr:rowOff>2540</xdr:rowOff>
    </xdr:to>
    <xdr:cxnSp macro="">
      <xdr:nvCxnSpPr>
        <xdr:cNvPr id="487" name="直線コネクタ 486">
          <a:extLst>
            <a:ext uri="{FF2B5EF4-FFF2-40B4-BE49-F238E27FC236}">
              <a16:creationId xmlns:a16="http://schemas.microsoft.com/office/drawing/2014/main" id="{C653D43B-22EE-4A45-814B-2561ECB883CD}"/>
            </a:ext>
          </a:extLst>
        </xdr:cNvPr>
        <xdr:cNvCxnSpPr/>
      </xdr:nvCxnSpPr>
      <xdr:spPr>
        <a:xfrm>
          <a:off x="6972300" y="186880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106</xdr:row>
      <xdr:rowOff>67945</xdr:rowOff>
    </xdr:from>
    <xdr:ext cx="593090" cy="258445"/>
    <xdr:sp macro="" textlink="">
      <xdr:nvSpPr>
        <xdr:cNvPr id="488" name="n_1aveValue【港湾・漁港】&#10;一人当たり有形固定資産（償却資産）額">
          <a:extLst>
            <a:ext uri="{FF2B5EF4-FFF2-40B4-BE49-F238E27FC236}">
              <a16:creationId xmlns:a16="http://schemas.microsoft.com/office/drawing/2014/main" id="{90F04656-0440-481D-9E08-EB17DB4BB706}"/>
            </a:ext>
          </a:extLst>
        </xdr:cNvPr>
        <xdr:cNvSpPr txBox="1"/>
      </xdr:nvSpPr>
      <xdr:spPr>
        <a:xfrm>
          <a:off x="9326880" y="1824164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189,312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106</xdr:row>
      <xdr:rowOff>71755</xdr:rowOff>
    </xdr:from>
    <xdr:ext cx="593090" cy="259080"/>
    <xdr:sp macro="" textlink="">
      <xdr:nvSpPr>
        <xdr:cNvPr id="489" name="n_2aveValue【港湾・漁港】&#10;一人当たり有形固定資産（償却資産）額">
          <a:extLst>
            <a:ext uri="{FF2B5EF4-FFF2-40B4-BE49-F238E27FC236}">
              <a16:creationId xmlns:a16="http://schemas.microsoft.com/office/drawing/2014/main" id="{A48F826C-5763-478C-BE8B-BF8E8204F822}"/>
            </a:ext>
          </a:extLst>
        </xdr:cNvPr>
        <xdr:cNvSpPr txBox="1"/>
      </xdr:nvSpPr>
      <xdr:spPr>
        <a:xfrm>
          <a:off x="8450580" y="182454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186,197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106</xdr:row>
      <xdr:rowOff>166370</xdr:rowOff>
    </xdr:from>
    <xdr:ext cx="528955" cy="253365"/>
    <xdr:sp macro="" textlink="">
      <xdr:nvSpPr>
        <xdr:cNvPr id="490" name="n_3aveValue【港湾・漁港】&#10;一人当たり有形固定資産（償却資産）額">
          <a:extLst>
            <a:ext uri="{FF2B5EF4-FFF2-40B4-BE49-F238E27FC236}">
              <a16:creationId xmlns:a16="http://schemas.microsoft.com/office/drawing/2014/main" id="{303ECF0E-EFFD-413E-8C34-4E9A1FC03B44}"/>
            </a:ext>
          </a:extLst>
        </xdr:cNvPr>
        <xdr:cNvSpPr txBox="1"/>
      </xdr:nvSpPr>
      <xdr:spPr>
        <a:xfrm>
          <a:off x="7593965" y="183400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99,591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106</xdr:row>
      <xdr:rowOff>156845</xdr:rowOff>
    </xdr:from>
    <xdr:ext cx="593090" cy="253365"/>
    <xdr:sp macro="" textlink="">
      <xdr:nvSpPr>
        <xdr:cNvPr id="491" name="n_4aveValue【港湾・漁港】&#10;一人当たり有形固定資産（償却資産）額">
          <a:extLst>
            <a:ext uri="{FF2B5EF4-FFF2-40B4-BE49-F238E27FC236}">
              <a16:creationId xmlns:a16="http://schemas.microsoft.com/office/drawing/2014/main" id="{8F4029BB-6FFB-47B6-9870-B309E398BBF4}"/>
            </a:ext>
          </a:extLst>
        </xdr:cNvPr>
        <xdr:cNvSpPr txBox="1"/>
      </xdr:nvSpPr>
      <xdr:spPr>
        <a:xfrm>
          <a:off x="6672580" y="1833054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107,506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109</xdr:row>
      <xdr:rowOff>44450</xdr:rowOff>
    </xdr:from>
    <xdr:ext cx="534670" cy="259080"/>
    <xdr:sp macro="" textlink="">
      <xdr:nvSpPr>
        <xdr:cNvPr id="492" name="n_1mainValue【港湾・漁港】&#10;一人当たり有形固定資産（償却資産）額">
          <a:extLst>
            <a:ext uri="{FF2B5EF4-FFF2-40B4-BE49-F238E27FC236}">
              <a16:creationId xmlns:a16="http://schemas.microsoft.com/office/drawing/2014/main" id="{C19289C8-0DAF-435F-A32F-507DCBEDF282}"/>
            </a:ext>
          </a:extLst>
        </xdr:cNvPr>
        <xdr:cNvSpPr txBox="1"/>
      </xdr:nvSpPr>
      <xdr:spPr>
        <a:xfrm>
          <a:off x="9359265" y="18732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109</xdr:row>
      <xdr:rowOff>44450</xdr:rowOff>
    </xdr:from>
    <xdr:ext cx="528955" cy="259080"/>
    <xdr:sp macro="" textlink="">
      <xdr:nvSpPr>
        <xdr:cNvPr id="493" name="n_2mainValue【港湾・漁港】&#10;一人当たり有形固定資産（償却資産）額">
          <a:extLst>
            <a:ext uri="{FF2B5EF4-FFF2-40B4-BE49-F238E27FC236}">
              <a16:creationId xmlns:a16="http://schemas.microsoft.com/office/drawing/2014/main" id="{E1913C54-1712-404C-88FE-0F164C5C100E}"/>
            </a:ext>
          </a:extLst>
        </xdr:cNvPr>
        <xdr:cNvSpPr txBox="1"/>
      </xdr:nvSpPr>
      <xdr:spPr>
        <a:xfrm>
          <a:off x="8482965" y="187325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30,119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109</xdr:row>
      <xdr:rowOff>44450</xdr:rowOff>
    </xdr:from>
    <xdr:ext cx="528955" cy="259080"/>
    <xdr:sp macro="" textlink="">
      <xdr:nvSpPr>
        <xdr:cNvPr id="494" name="n_3mainValue【港湾・漁港】&#10;一人当たり有形固定資産（償却資産）額">
          <a:extLst>
            <a:ext uri="{FF2B5EF4-FFF2-40B4-BE49-F238E27FC236}">
              <a16:creationId xmlns:a16="http://schemas.microsoft.com/office/drawing/2014/main" id="{4AF5BC16-BBAF-4BE4-B814-1CB2417EC863}"/>
            </a:ext>
          </a:extLst>
        </xdr:cNvPr>
        <xdr:cNvSpPr txBox="1"/>
      </xdr:nvSpPr>
      <xdr:spPr>
        <a:xfrm>
          <a:off x="7593965" y="187325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109</xdr:row>
      <xdr:rowOff>41910</xdr:rowOff>
    </xdr:from>
    <xdr:ext cx="528955" cy="253365"/>
    <xdr:sp macro="" textlink="">
      <xdr:nvSpPr>
        <xdr:cNvPr id="495" name="n_4mainValue【港湾・漁港】&#10;一人当たり有形固定資産（償却資産）額">
          <a:extLst>
            <a:ext uri="{FF2B5EF4-FFF2-40B4-BE49-F238E27FC236}">
              <a16:creationId xmlns:a16="http://schemas.microsoft.com/office/drawing/2014/main" id="{85F32888-0B72-4FC5-8738-5CD9C120D235}"/>
            </a:ext>
          </a:extLst>
        </xdr:cNvPr>
        <xdr:cNvSpPr txBox="1"/>
      </xdr:nvSpPr>
      <xdr:spPr>
        <a:xfrm>
          <a:off x="6704965" y="187299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88C002BA-FB4A-4580-9070-7F4004386FC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3A975939-2FA1-42B7-BF55-D9077B963EFB}"/>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D092C4AB-CA4C-417E-A92B-8C72E90ED3C5}"/>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CB4BEAF3-018E-4930-922C-FA53AE2B8A9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C502D163-8C2D-418B-8490-3B676D6F4E1E}"/>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DA57A148-CBBA-4592-B1B8-C92E37DDF96E}"/>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48623158-5EB3-402A-8AC1-2A1B74A55BE3}"/>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B21A40A7-ABA5-4919-A5DE-373F398C785A}"/>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2735" cy="225425"/>
    <xdr:sp macro="" textlink="">
      <xdr:nvSpPr>
        <xdr:cNvPr id="504" name="テキスト ボックス 503">
          <a:extLst>
            <a:ext uri="{FF2B5EF4-FFF2-40B4-BE49-F238E27FC236}">
              <a16:creationId xmlns:a16="http://schemas.microsoft.com/office/drawing/2014/main" id="{9DFF7D7C-899E-4FF8-8E40-66CB772D44FC}"/>
            </a:ext>
          </a:extLst>
        </xdr:cNvPr>
        <xdr:cNvSpPr txBox="1"/>
      </xdr:nvSpPr>
      <xdr:spPr>
        <a:xfrm>
          <a:off x="12407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D29D6C26-9772-4F4E-831C-8CC7F2CA67D5}"/>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1645" cy="259080"/>
    <xdr:sp macro="" textlink="">
      <xdr:nvSpPr>
        <xdr:cNvPr id="506" name="テキスト ボックス 505">
          <a:extLst>
            <a:ext uri="{FF2B5EF4-FFF2-40B4-BE49-F238E27FC236}">
              <a16:creationId xmlns:a16="http://schemas.microsoft.com/office/drawing/2014/main" id="{2468F436-E9A0-48D2-8E72-5EF331DCA3D8}"/>
            </a:ext>
          </a:extLst>
        </xdr:cNvPr>
        <xdr:cNvSpPr txBox="1"/>
      </xdr:nvSpPr>
      <xdr:spPr>
        <a:xfrm>
          <a:off x="11978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A2143EE2-B017-42C1-A6E3-FB728677BE8E}"/>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1645" cy="259080"/>
    <xdr:sp macro="" textlink="">
      <xdr:nvSpPr>
        <xdr:cNvPr id="508" name="テキスト ボックス 507">
          <a:extLst>
            <a:ext uri="{FF2B5EF4-FFF2-40B4-BE49-F238E27FC236}">
              <a16:creationId xmlns:a16="http://schemas.microsoft.com/office/drawing/2014/main" id="{BA7861FA-ACBA-4406-9C92-E8082DB2D29B}"/>
            </a:ext>
          </a:extLst>
        </xdr:cNvPr>
        <xdr:cNvSpPr txBox="1"/>
      </xdr:nvSpPr>
      <xdr:spPr>
        <a:xfrm>
          <a:off x="11978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ACE3F398-3174-4EC9-8D68-386830F10E51}"/>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3365"/>
    <xdr:sp macro="" textlink="">
      <xdr:nvSpPr>
        <xdr:cNvPr id="510" name="テキスト ボックス 509">
          <a:extLst>
            <a:ext uri="{FF2B5EF4-FFF2-40B4-BE49-F238E27FC236}">
              <a16:creationId xmlns:a16="http://schemas.microsoft.com/office/drawing/2014/main" id="{A1CAF703-1F74-471B-ACF0-DDFDAC344E04}"/>
            </a:ext>
          </a:extLst>
        </xdr:cNvPr>
        <xdr:cNvSpPr txBox="1"/>
      </xdr:nvSpPr>
      <xdr:spPr>
        <a:xfrm>
          <a:off x="12042775" y="6715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4F3D17F1-BC42-465E-B9DB-A7F8B999B414}"/>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12" name="テキスト ボックス 511">
          <a:extLst>
            <a:ext uri="{FF2B5EF4-FFF2-40B4-BE49-F238E27FC236}">
              <a16:creationId xmlns:a16="http://schemas.microsoft.com/office/drawing/2014/main" id="{787C5D06-B50E-45BC-B854-9DE76DE062EA}"/>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41BE3495-3DD2-46CD-ADAF-B34CCBFAAAA9}"/>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4" name="テキスト ボックス 513">
          <a:extLst>
            <a:ext uri="{FF2B5EF4-FFF2-40B4-BE49-F238E27FC236}">
              <a16:creationId xmlns:a16="http://schemas.microsoft.com/office/drawing/2014/main" id="{54A12702-0C29-4DC7-805E-2982AB8209DC}"/>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E80AA5CF-F1D7-4C4C-902C-8AD09EA92D73}"/>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3365"/>
    <xdr:sp macro="" textlink="">
      <xdr:nvSpPr>
        <xdr:cNvPr id="516" name="テキスト ボックス 515">
          <a:extLst>
            <a:ext uri="{FF2B5EF4-FFF2-40B4-BE49-F238E27FC236}">
              <a16:creationId xmlns:a16="http://schemas.microsoft.com/office/drawing/2014/main" id="{7ED99242-2D3B-46F2-A801-89A05B8C1485}"/>
            </a:ext>
          </a:extLst>
        </xdr:cNvPr>
        <xdr:cNvSpPr txBox="1"/>
      </xdr:nvSpPr>
      <xdr:spPr>
        <a:xfrm>
          <a:off x="12042775" y="5572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AF1593BE-98D7-4763-A4E0-9E17CAF0DAFB}"/>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3375" cy="259080"/>
    <xdr:sp macro="" textlink="">
      <xdr:nvSpPr>
        <xdr:cNvPr id="518" name="テキスト ボックス 517">
          <a:extLst>
            <a:ext uri="{FF2B5EF4-FFF2-40B4-BE49-F238E27FC236}">
              <a16:creationId xmlns:a16="http://schemas.microsoft.com/office/drawing/2014/main" id="{76681C47-4C5C-49B9-975D-7F9FE35A3F94}"/>
            </a:ext>
          </a:extLst>
        </xdr:cNvPr>
        <xdr:cNvSpPr txBox="1"/>
      </xdr:nvSpPr>
      <xdr:spPr>
        <a:xfrm>
          <a:off x="12106910" y="519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BC449B72-CA31-4C90-A6D8-572031D6F03D}"/>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139065</xdr:rowOff>
    </xdr:from>
    <xdr:to>
      <xdr:col>85</xdr:col>
      <xdr:colOff>126365</xdr:colOff>
      <xdr:row>42</xdr:row>
      <xdr:rowOff>11430</xdr:rowOff>
    </xdr:to>
    <xdr:cxnSp macro="">
      <xdr:nvCxnSpPr>
        <xdr:cNvPr id="520" name="直線コネクタ 519">
          <a:extLst>
            <a:ext uri="{FF2B5EF4-FFF2-40B4-BE49-F238E27FC236}">
              <a16:creationId xmlns:a16="http://schemas.microsoft.com/office/drawing/2014/main" id="{329ADEAF-F498-47B1-8DC9-63E964669471}"/>
            </a:ext>
          </a:extLst>
        </xdr:cNvPr>
        <xdr:cNvCxnSpPr/>
      </xdr:nvCxnSpPr>
      <xdr:spPr>
        <a:xfrm flipV="1">
          <a:off x="16318865" y="579691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15240</xdr:rowOff>
    </xdr:from>
    <xdr:ext cx="405130" cy="259080"/>
    <xdr:sp macro="" textlink="">
      <xdr:nvSpPr>
        <xdr:cNvPr id="521" name="【認定こども園・幼稚園・保育所】&#10;有形固定資産減価償却率最小値テキスト">
          <a:extLst>
            <a:ext uri="{FF2B5EF4-FFF2-40B4-BE49-F238E27FC236}">
              <a16:creationId xmlns:a16="http://schemas.microsoft.com/office/drawing/2014/main" id="{8B10C341-F7C3-43AA-B2E5-27D06504AA07}"/>
            </a:ext>
          </a:extLst>
        </xdr:cNvPr>
        <xdr:cNvSpPr txBox="1"/>
      </xdr:nvSpPr>
      <xdr:spPr>
        <a:xfrm>
          <a:off x="16357600" y="7216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a:extLst>
            <a:ext uri="{FF2B5EF4-FFF2-40B4-BE49-F238E27FC236}">
              <a16:creationId xmlns:a16="http://schemas.microsoft.com/office/drawing/2014/main" id="{A491829F-98C0-4C22-8A16-1B61E9224B26}"/>
            </a:ext>
          </a:extLst>
        </xdr:cNvPr>
        <xdr:cNvCxnSpPr/>
      </xdr:nvCxnSpPr>
      <xdr:spPr>
        <a:xfrm>
          <a:off x="16230600" y="721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86360</xdr:rowOff>
    </xdr:from>
    <xdr:ext cx="405130" cy="253365"/>
    <xdr:sp macro="" textlink="">
      <xdr:nvSpPr>
        <xdr:cNvPr id="523" name="【認定こども園・幼稚園・保育所】&#10;有形固定資産減価償却率最大値テキスト">
          <a:extLst>
            <a:ext uri="{FF2B5EF4-FFF2-40B4-BE49-F238E27FC236}">
              <a16:creationId xmlns:a16="http://schemas.microsoft.com/office/drawing/2014/main" id="{2107E629-B0F3-4537-9DE1-F6FDA0E36F76}"/>
            </a:ext>
          </a:extLst>
        </xdr:cNvPr>
        <xdr:cNvSpPr txBox="1"/>
      </xdr:nvSpPr>
      <xdr:spPr>
        <a:xfrm>
          <a:off x="16357600" y="55727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a:extLst>
            <a:ext uri="{FF2B5EF4-FFF2-40B4-BE49-F238E27FC236}">
              <a16:creationId xmlns:a16="http://schemas.microsoft.com/office/drawing/2014/main" id="{786F6E9B-2640-47E3-895D-CD6076B46EB3}"/>
            </a:ext>
          </a:extLst>
        </xdr:cNvPr>
        <xdr:cNvCxnSpPr/>
      </xdr:nvCxnSpPr>
      <xdr:spPr>
        <a:xfrm>
          <a:off x="16230600" y="579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45720</xdr:rowOff>
    </xdr:from>
    <xdr:ext cx="405130" cy="259080"/>
    <xdr:sp macro="" textlink="">
      <xdr:nvSpPr>
        <xdr:cNvPr id="525" name="【認定こども園・幼稚園・保育所】&#10;有形固定資産減価償却率平均値テキスト">
          <a:extLst>
            <a:ext uri="{FF2B5EF4-FFF2-40B4-BE49-F238E27FC236}">
              <a16:creationId xmlns:a16="http://schemas.microsoft.com/office/drawing/2014/main" id="{412FD5A7-EE53-43E0-8181-4D3E086B48DF}"/>
            </a:ext>
          </a:extLst>
        </xdr:cNvPr>
        <xdr:cNvSpPr txBox="1"/>
      </xdr:nvSpPr>
      <xdr:spPr>
        <a:xfrm>
          <a:off x="16357600" y="63893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a:extLst>
            <a:ext uri="{FF2B5EF4-FFF2-40B4-BE49-F238E27FC236}">
              <a16:creationId xmlns:a16="http://schemas.microsoft.com/office/drawing/2014/main" id="{AB7B8051-3C26-4E3E-BED9-566EF9B1BE2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a:extLst>
            <a:ext uri="{FF2B5EF4-FFF2-40B4-BE49-F238E27FC236}">
              <a16:creationId xmlns:a16="http://schemas.microsoft.com/office/drawing/2014/main" id="{559DCE17-C8E7-49E5-A6CF-A8BCC47B5D3C}"/>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a:extLst>
            <a:ext uri="{FF2B5EF4-FFF2-40B4-BE49-F238E27FC236}">
              <a16:creationId xmlns:a16="http://schemas.microsoft.com/office/drawing/2014/main" id="{E444F4BD-013F-4A3E-94E5-3A02EC7B18BD}"/>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9" name="フローチャート: 判断 528">
          <a:extLst>
            <a:ext uri="{FF2B5EF4-FFF2-40B4-BE49-F238E27FC236}">
              <a16:creationId xmlns:a16="http://schemas.microsoft.com/office/drawing/2014/main" id="{778A7130-228D-42BE-B7EC-61E38EDFBCE2}"/>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30" name="フローチャート: 判断 529">
          <a:extLst>
            <a:ext uri="{FF2B5EF4-FFF2-40B4-BE49-F238E27FC236}">
              <a16:creationId xmlns:a16="http://schemas.microsoft.com/office/drawing/2014/main" id="{D1203C4A-D1DF-4B08-AFB6-CB944107B21D}"/>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672FA333-6875-4AF6-99B2-B0EB006686DF}"/>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4E12EDA4-D413-4E6B-A779-6C6FF1AB077B}"/>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3" name="テキスト ボックス 532">
          <a:extLst>
            <a:ext uri="{FF2B5EF4-FFF2-40B4-BE49-F238E27FC236}">
              <a16:creationId xmlns:a16="http://schemas.microsoft.com/office/drawing/2014/main" id="{69E738BD-052D-47F1-95EC-C507325CC012}"/>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4" name="テキスト ボックス 533">
          <a:extLst>
            <a:ext uri="{FF2B5EF4-FFF2-40B4-BE49-F238E27FC236}">
              <a16:creationId xmlns:a16="http://schemas.microsoft.com/office/drawing/2014/main" id="{B7A4222D-AA21-4C10-8F03-EFA99EBB6DCF}"/>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5" name="テキスト ボックス 534">
          <a:extLst>
            <a:ext uri="{FF2B5EF4-FFF2-40B4-BE49-F238E27FC236}">
              <a16:creationId xmlns:a16="http://schemas.microsoft.com/office/drawing/2014/main" id="{B8CEE0AF-ADE6-4A60-A0D8-5A38E6ED38BC}"/>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15875</xdr:rowOff>
    </xdr:from>
    <xdr:to>
      <xdr:col>85</xdr:col>
      <xdr:colOff>177800</xdr:colOff>
      <xdr:row>36</xdr:row>
      <xdr:rowOff>117475</xdr:rowOff>
    </xdr:to>
    <xdr:sp macro="" textlink="">
      <xdr:nvSpPr>
        <xdr:cNvPr id="536" name="楕円 535">
          <a:extLst>
            <a:ext uri="{FF2B5EF4-FFF2-40B4-BE49-F238E27FC236}">
              <a16:creationId xmlns:a16="http://schemas.microsoft.com/office/drawing/2014/main" id="{8437FC9B-4430-46E1-AC29-B8C61250374C}"/>
            </a:ext>
          </a:extLst>
        </xdr:cNvPr>
        <xdr:cNvSpPr/>
      </xdr:nvSpPr>
      <xdr:spPr>
        <a:xfrm>
          <a:off x="162687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38735</xdr:rowOff>
    </xdr:from>
    <xdr:ext cx="405130" cy="259080"/>
    <xdr:sp macro="" textlink="">
      <xdr:nvSpPr>
        <xdr:cNvPr id="537" name="【認定こども園・幼稚園・保育所】&#10;有形固定資産減価償却率該当値テキスト">
          <a:extLst>
            <a:ext uri="{FF2B5EF4-FFF2-40B4-BE49-F238E27FC236}">
              <a16:creationId xmlns:a16="http://schemas.microsoft.com/office/drawing/2014/main" id="{D3A51433-B51B-49B5-9037-CEC616CE83EA}"/>
            </a:ext>
          </a:extLst>
        </xdr:cNvPr>
        <xdr:cNvSpPr txBox="1"/>
      </xdr:nvSpPr>
      <xdr:spPr>
        <a:xfrm>
          <a:off x="16357600" y="6039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156845</xdr:rowOff>
    </xdr:from>
    <xdr:to>
      <xdr:col>81</xdr:col>
      <xdr:colOff>101600</xdr:colOff>
      <xdr:row>36</xdr:row>
      <xdr:rowOff>86995</xdr:rowOff>
    </xdr:to>
    <xdr:sp macro="" textlink="">
      <xdr:nvSpPr>
        <xdr:cNvPr id="538" name="楕円 537">
          <a:extLst>
            <a:ext uri="{FF2B5EF4-FFF2-40B4-BE49-F238E27FC236}">
              <a16:creationId xmlns:a16="http://schemas.microsoft.com/office/drawing/2014/main" id="{B8837C4F-B761-4815-AC6E-B2C45B81A063}"/>
            </a:ext>
          </a:extLst>
        </xdr:cNvPr>
        <xdr:cNvSpPr/>
      </xdr:nvSpPr>
      <xdr:spPr>
        <a:xfrm>
          <a:off x="15430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36195</xdr:rowOff>
    </xdr:from>
    <xdr:to>
      <xdr:col>85</xdr:col>
      <xdr:colOff>127000</xdr:colOff>
      <xdr:row>36</xdr:row>
      <xdr:rowOff>66675</xdr:rowOff>
    </xdr:to>
    <xdr:cxnSp macro="">
      <xdr:nvCxnSpPr>
        <xdr:cNvPr id="539" name="直線コネクタ 538">
          <a:extLst>
            <a:ext uri="{FF2B5EF4-FFF2-40B4-BE49-F238E27FC236}">
              <a16:creationId xmlns:a16="http://schemas.microsoft.com/office/drawing/2014/main" id="{4BABF98D-C12C-4492-845F-98251AF98CC3}"/>
            </a:ext>
          </a:extLst>
        </xdr:cNvPr>
        <xdr:cNvCxnSpPr/>
      </xdr:nvCxnSpPr>
      <xdr:spPr>
        <a:xfrm>
          <a:off x="15481300" y="620839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128270</xdr:rowOff>
    </xdr:from>
    <xdr:to>
      <xdr:col>76</xdr:col>
      <xdr:colOff>165100</xdr:colOff>
      <xdr:row>36</xdr:row>
      <xdr:rowOff>58420</xdr:rowOff>
    </xdr:to>
    <xdr:sp macro="" textlink="">
      <xdr:nvSpPr>
        <xdr:cNvPr id="540" name="楕円 539">
          <a:extLst>
            <a:ext uri="{FF2B5EF4-FFF2-40B4-BE49-F238E27FC236}">
              <a16:creationId xmlns:a16="http://schemas.microsoft.com/office/drawing/2014/main" id="{502326E1-1DF7-448D-A83A-3B6AE4E1D2F6}"/>
            </a:ext>
          </a:extLst>
        </xdr:cNvPr>
        <xdr:cNvSpPr/>
      </xdr:nvSpPr>
      <xdr:spPr>
        <a:xfrm>
          <a:off x="14541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xdr:rowOff>
    </xdr:from>
    <xdr:to>
      <xdr:col>81</xdr:col>
      <xdr:colOff>50800</xdr:colOff>
      <xdr:row>36</xdr:row>
      <xdr:rowOff>36195</xdr:rowOff>
    </xdr:to>
    <xdr:cxnSp macro="">
      <xdr:nvCxnSpPr>
        <xdr:cNvPr id="541" name="直線コネクタ 540">
          <a:extLst>
            <a:ext uri="{FF2B5EF4-FFF2-40B4-BE49-F238E27FC236}">
              <a16:creationId xmlns:a16="http://schemas.microsoft.com/office/drawing/2014/main" id="{1510700F-DA26-4464-8807-75EA3E193972}"/>
            </a:ext>
          </a:extLst>
        </xdr:cNvPr>
        <xdr:cNvCxnSpPr/>
      </xdr:nvCxnSpPr>
      <xdr:spPr>
        <a:xfrm>
          <a:off x="14592300" y="61798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97790</xdr:rowOff>
    </xdr:from>
    <xdr:to>
      <xdr:col>72</xdr:col>
      <xdr:colOff>38100</xdr:colOff>
      <xdr:row>36</xdr:row>
      <xdr:rowOff>27940</xdr:rowOff>
    </xdr:to>
    <xdr:sp macro="" textlink="">
      <xdr:nvSpPr>
        <xdr:cNvPr id="542" name="楕円 541">
          <a:extLst>
            <a:ext uri="{FF2B5EF4-FFF2-40B4-BE49-F238E27FC236}">
              <a16:creationId xmlns:a16="http://schemas.microsoft.com/office/drawing/2014/main" id="{A681031A-1240-4872-9827-64475F045470}"/>
            </a:ext>
          </a:extLst>
        </xdr:cNvPr>
        <xdr:cNvSpPr/>
      </xdr:nvSpPr>
      <xdr:spPr>
        <a:xfrm>
          <a:off x="13652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148590</xdr:rowOff>
    </xdr:from>
    <xdr:to>
      <xdr:col>76</xdr:col>
      <xdr:colOff>114300</xdr:colOff>
      <xdr:row>36</xdr:row>
      <xdr:rowOff>7620</xdr:rowOff>
    </xdr:to>
    <xdr:cxnSp macro="">
      <xdr:nvCxnSpPr>
        <xdr:cNvPr id="543" name="直線コネクタ 542">
          <a:extLst>
            <a:ext uri="{FF2B5EF4-FFF2-40B4-BE49-F238E27FC236}">
              <a16:creationId xmlns:a16="http://schemas.microsoft.com/office/drawing/2014/main" id="{6CF2F9F1-EE77-4B7E-8BAF-937C910A72C5}"/>
            </a:ext>
          </a:extLst>
        </xdr:cNvPr>
        <xdr:cNvCxnSpPr/>
      </xdr:nvCxnSpPr>
      <xdr:spPr>
        <a:xfrm>
          <a:off x="13703300" y="61493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124460</xdr:rowOff>
    </xdr:from>
    <xdr:to>
      <xdr:col>67</xdr:col>
      <xdr:colOff>101600</xdr:colOff>
      <xdr:row>36</xdr:row>
      <xdr:rowOff>54610</xdr:rowOff>
    </xdr:to>
    <xdr:sp macro="" textlink="">
      <xdr:nvSpPr>
        <xdr:cNvPr id="544" name="楕円 543">
          <a:extLst>
            <a:ext uri="{FF2B5EF4-FFF2-40B4-BE49-F238E27FC236}">
              <a16:creationId xmlns:a16="http://schemas.microsoft.com/office/drawing/2014/main" id="{C97AE225-4640-4173-B25A-EC590C772C7A}"/>
            </a:ext>
          </a:extLst>
        </xdr:cNvPr>
        <xdr:cNvSpPr/>
      </xdr:nvSpPr>
      <xdr:spPr>
        <a:xfrm>
          <a:off x="12763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148590</xdr:rowOff>
    </xdr:from>
    <xdr:to>
      <xdr:col>71</xdr:col>
      <xdr:colOff>177800</xdr:colOff>
      <xdr:row>36</xdr:row>
      <xdr:rowOff>3810</xdr:rowOff>
    </xdr:to>
    <xdr:cxnSp macro="">
      <xdr:nvCxnSpPr>
        <xdr:cNvPr id="545" name="直線コネクタ 544">
          <a:extLst>
            <a:ext uri="{FF2B5EF4-FFF2-40B4-BE49-F238E27FC236}">
              <a16:creationId xmlns:a16="http://schemas.microsoft.com/office/drawing/2014/main" id="{5E535955-DBB2-4EE2-ACB9-E12E2FFDC3CC}"/>
            </a:ext>
          </a:extLst>
        </xdr:cNvPr>
        <xdr:cNvCxnSpPr/>
      </xdr:nvCxnSpPr>
      <xdr:spPr>
        <a:xfrm flipV="1">
          <a:off x="12814300" y="61493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146685</xdr:rowOff>
    </xdr:from>
    <xdr:ext cx="405130" cy="253365"/>
    <xdr:sp macro="" textlink="">
      <xdr:nvSpPr>
        <xdr:cNvPr id="546" name="n_1aveValue【認定こども園・幼稚園・保育所】&#10;有形固定資産減価償却率">
          <a:extLst>
            <a:ext uri="{FF2B5EF4-FFF2-40B4-BE49-F238E27FC236}">
              <a16:creationId xmlns:a16="http://schemas.microsoft.com/office/drawing/2014/main" id="{0F2B6DF1-FD86-4E6E-91D4-105F062795A4}"/>
            </a:ext>
          </a:extLst>
        </xdr:cNvPr>
        <xdr:cNvSpPr txBox="1"/>
      </xdr:nvSpPr>
      <xdr:spPr>
        <a:xfrm>
          <a:off x="15266035" y="64903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143510</xdr:rowOff>
    </xdr:from>
    <xdr:ext cx="399415" cy="253365"/>
    <xdr:sp macro="" textlink="">
      <xdr:nvSpPr>
        <xdr:cNvPr id="547" name="n_2aveValue【認定こども園・幼稚園・保育所】&#10;有形固定資産減価償却率">
          <a:extLst>
            <a:ext uri="{FF2B5EF4-FFF2-40B4-BE49-F238E27FC236}">
              <a16:creationId xmlns:a16="http://schemas.microsoft.com/office/drawing/2014/main" id="{C644B358-8D11-42EC-8946-30A42C09A173}"/>
            </a:ext>
          </a:extLst>
        </xdr:cNvPr>
        <xdr:cNvSpPr txBox="1"/>
      </xdr:nvSpPr>
      <xdr:spPr>
        <a:xfrm>
          <a:off x="14389735" y="64871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135255</xdr:rowOff>
    </xdr:from>
    <xdr:ext cx="399415" cy="253365"/>
    <xdr:sp macro="" textlink="">
      <xdr:nvSpPr>
        <xdr:cNvPr id="548" name="n_3aveValue【認定こども園・幼稚園・保育所】&#10;有形固定資産減価償却率">
          <a:extLst>
            <a:ext uri="{FF2B5EF4-FFF2-40B4-BE49-F238E27FC236}">
              <a16:creationId xmlns:a16="http://schemas.microsoft.com/office/drawing/2014/main" id="{D81DF0DA-B47A-40DF-80A9-F83AF33F629A}"/>
            </a:ext>
          </a:extLst>
        </xdr:cNvPr>
        <xdr:cNvSpPr txBox="1"/>
      </xdr:nvSpPr>
      <xdr:spPr>
        <a:xfrm>
          <a:off x="13500735" y="64789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144780</xdr:rowOff>
    </xdr:from>
    <xdr:ext cx="399415" cy="253365"/>
    <xdr:sp macro="" textlink="">
      <xdr:nvSpPr>
        <xdr:cNvPr id="549" name="n_4aveValue【認定こども園・幼稚園・保育所】&#10;有形固定資産減価償却率">
          <a:extLst>
            <a:ext uri="{FF2B5EF4-FFF2-40B4-BE49-F238E27FC236}">
              <a16:creationId xmlns:a16="http://schemas.microsoft.com/office/drawing/2014/main" id="{4C702D7A-7C2B-41CE-AE01-E3F570D17D5A}"/>
            </a:ext>
          </a:extLst>
        </xdr:cNvPr>
        <xdr:cNvSpPr txBox="1"/>
      </xdr:nvSpPr>
      <xdr:spPr>
        <a:xfrm>
          <a:off x="12611735" y="648843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103505</xdr:rowOff>
    </xdr:from>
    <xdr:ext cx="405130" cy="259080"/>
    <xdr:sp macro="" textlink="">
      <xdr:nvSpPr>
        <xdr:cNvPr id="550" name="n_1mainValue【認定こども園・幼稚園・保育所】&#10;有形固定資産減価償却率">
          <a:extLst>
            <a:ext uri="{FF2B5EF4-FFF2-40B4-BE49-F238E27FC236}">
              <a16:creationId xmlns:a16="http://schemas.microsoft.com/office/drawing/2014/main" id="{20BABEA4-B3D4-4B16-B167-003FAA1496A8}"/>
            </a:ext>
          </a:extLst>
        </xdr:cNvPr>
        <xdr:cNvSpPr txBox="1"/>
      </xdr:nvSpPr>
      <xdr:spPr>
        <a:xfrm>
          <a:off x="15266035" y="5932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74930</xdr:rowOff>
    </xdr:from>
    <xdr:ext cx="399415" cy="253365"/>
    <xdr:sp macro="" textlink="">
      <xdr:nvSpPr>
        <xdr:cNvPr id="551" name="n_2mainValue【認定こども園・幼稚園・保育所】&#10;有形固定資産減価償却率">
          <a:extLst>
            <a:ext uri="{FF2B5EF4-FFF2-40B4-BE49-F238E27FC236}">
              <a16:creationId xmlns:a16="http://schemas.microsoft.com/office/drawing/2014/main" id="{485BA623-3D97-44DF-BFBD-6D82E6EAB246}"/>
            </a:ext>
          </a:extLst>
        </xdr:cNvPr>
        <xdr:cNvSpPr txBox="1"/>
      </xdr:nvSpPr>
      <xdr:spPr>
        <a:xfrm>
          <a:off x="14389735" y="590423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44450</xdr:rowOff>
    </xdr:from>
    <xdr:ext cx="399415" cy="259080"/>
    <xdr:sp macro="" textlink="">
      <xdr:nvSpPr>
        <xdr:cNvPr id="552" name="n_3mainValue【認定こども園・幼稚園・保育所】&#10;有形固定資産減価償却率">
          <a:extLst>
            <a:ext uri="{FF2B5EF4-FFF2-40B4-BE49-F238E27FC236}">
              <a16:creationId xmlns:a16="http://schemas.microsoft.com/office/drawing/2014/main" id="{C4CB23C4-EB2B-407B-B32D-F089E8352E69}"/>
            </a:ext>
          </a:extLst>
        </xdr:cNvPr>
        <xdr:cNvSpPr txBox="1"/>
      </xdr:nvSpPr>
      <xdr:spPr>
        <a:xfrm>
          <a:off x="13500735" y="587375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71120</xdr:rowOff>
    </xdr:from>
    <xdr:ext cx="399415" cy="259080"/>
    <xdr:sp macro="" textlink="">
      <xdr:nvSpPr>
        <xdr:cNvPr id="553" name="n_4mainValue【認定こども園・幼稚園・保育所】&#10;有形固定資産減価償却率">
          <a:extLst>
            <a:ext uri="{FF2B5EF4-FFF2-40B4-BE49-F238E27FC236}">
              <a16:creationId xmlns:a16="http://schemas.microsoft.com/office/drawing/2014/main" id="{D332C033-02D4-478B-8624-6FF2966540F9}"/>
            </a:ext>
          </a:extLst>
        </xdr:cNvPr>
        <xdr:cNvSpPr txBox="1"/>
      </xdr:nvSpPr>
      <xdr:spPr>
        <a:xfrm>
          <a:off x="12611735" y="59004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7A7250EB-EDDC-4D07-BA5F-A45E45F3018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76D05DA5-5D6E-42FB-8127-F0C125E10946}"/>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CAEBBC72-7B81-4A9E-A9C1-5F1356A2D37E}"/>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AE177BDB-CD85-4199-B9CD-4DE4B331B271}"/>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37D9971A-6DF1-4B86-A6B4-1133021E2199}"/>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8844D42C-F170-44E1-912C-E13F00E075B8}"/>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19357E88-56BA-4A2E-B26C-BFA27B1F62E1}"/>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66774FE5-0F38-43A8-94D1-73D414A18423}"/>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4170" cy="225425"/>
    <xdr:sp macro="" textlink="">
      <xdr:nvSpPr>
        <xdr:cNvPr id="562" name="テキスト ボックス 561">
          <a:extLst>
            <a:ext uri="{FF2B5EF4-FFF2-40B4-BE49-F238E27FC236}">
              <a16:creationId xmlns:a16="http://schemas.microsoft.com/office/drawing/2014/main" id="{3E62CD6A-F2A1-4D2E-8691-351C206D7156}"/>
            </a:ext>
          </a:extLst>
        </xdr:cNvPr>
        <xdr:cNvSpPr txBox="1"/>
      </xdr:nvSpPr>
      <xdr:spPr>
        <a:xfrm>
          <a:off x="18249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2DFA350A-DB1F-4BA1-A967-0AC41E994D14}"/>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24B218CD-044D-4581-B5FF-E93A8032A077}"/>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1645" cy="259080"/>
    <xdr:sp macro="" textlink="">
      <xdr:nvSpPr>
        <xdr:cNvPr id="565" name="テキスト ボックス 564">
          <a:extLst>
            <a:ext uri="{FF2B5EF4-FFF2-40B4-BE49-F238E27FC236}">
              <a16:creationId xmlns:a16="http://schemas.microsoft.com/office/drawing/2014/main" id="{625E9705-ED59-4D5F-8528-47951DB85773}"/>
            </a:ext>
          </a:extLst>
        </xdr:cNvPr>
        <xdr:cNvSpPr txBox="1"/>
      </xdr:nvSpPr>
      <xdr:spPr>
        <a:xfrm>
          <a:off x="17820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FB072B20-2B3F-44FD-B61D-FA6BE2376998}"/>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1645" cy="253365"/>
    <xdr:sp macro="" textlink="">
      <xdr:nvSpPr>
        <xdr:cNvPr id="567" name="テキスト ボックス 566">
          <a:extLst>
            <a:ext uri="{FF2B5EF4-FFF2-40B4-BE49-F238E27FC236}">
              <a16:creationId xmlns:a16="http://schemas.microsoft.com/office/drawing/2014/main" id="{028C235E-5CE6-42EF-8E8F-7189DBE31295}"/>
            </a:ext>
          </a:extLst>
        </xdr:cNvPr>
        <xdr:cNvSpPr txBox="1"/>
      </xdr:nvSpPr>
      <xdr:spPr>
        <a:xfrm>
          <a:off x="17820640" y="6715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8ACD79C3-2854-4259-A46D-E0F74023835E}"/>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1645" cy="259080"/>
    <xdr:sp macro="" textlink="">
      <xdr:nvSpPr>
        <xdr:cNvPr id="569" name="テキスト ボックス 568">
          <a:extLst>
            <a:ext uri="{FF2B5EF4-FFF2-40B4-BE49-F238E27FC236}">
              <a16:creationId xmlns:a16="http://schemas.microsoft.com/office/drawing/2014/main" id="{8F0C35D5-E7C8-4445-8937-34AF750EF2FF}"/>
            </a:ext>
          </a:extLst>
        </xdr:cNvPr>
        <xdr:cNvSpPr txBox="1"/>
      </xdr:nvSpPr>
      <xdr:spPr>
        <a:xfrm>
          <a:off x="17820640" y="633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9D3F49D0-E3DB-4006-B09F-BF46339FA2B8}"/>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1645" cy="259080"/>
    <xdr:sp macro="" textlink="">
      <xdr:nvSpPr>
        <xdr:cNvPr id="571" name="テキスト ボックス 570">
          <a:extLst>
            <a:ext uri="{FF2B5EF4-FFF2-40B4-BE49-F238E27FC236}">
              <a16:creationId xmlns:a16="http://schemas.microsoft.com/office/drawing/2014/main" id="{C8633C0A-8D32-4E73-94BF-851082580C86}"/>
            </a:ext>
          </a:extLst>
        </xdr:cNvPr>
        <xdr:cNvSpPr txBox="1"/>
      </xdr:nvSpPr>
      <xdr:spPr>
        <a:xfrm>
          <a:off x="17820640" y="595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646C05B0-52D9-47AF-90D4-37C07B2003DC}"/>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1645" cy="253365"/>
    <xdr:sp macro="" textlink="">
      <xdr:nvSpPr>
        <xdr:cNvPr id="573" name="テキスト ボックス 572">
          <a:extLst>
            <a:ext uri="{FF2B5EF4-FFF2-40B4-BE49-F238E27FC236}">
              <a16:creationId xmlns:a16="http://schemas.microsoft.com/office/drawing/2014/main" id="{7FDFFDA9-E17B-49AB-A4AB-CBF8B6749EB6}"/>
            </a:ext>
          </a:extLst>
        </xdr:cNvPr>
        <xdr:cNvSpPr txBox="1"/>
      </xdr:nvSpPr>
      <xdr:spPr>
        <a:xfrm>
          <a:off x="17820640" y="5572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FE6C7CE5-F0BB-4DF4-BC9B-15E100AEC502}"/>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1645" cy="259080"/>
    <xdr:sp macro="" textlink="">
      <xdr:nvSpPr>
        <xdr:cNvPr id="575" name="テキスト ボックス 574">
          <a:extLst>
            <a:ext uri="{FF2B5EF4-FFF2-40B4-BE49-F238E27FC236}">
              <a16:creationId xmlns:a16="http://schemas.microsoft.com/office/drawing/2014/main" id="{143E3A80-E403-43FF-8E1A-CAA1301C2107}"/>
            </a:ext>
          </a:extLst>
        </xdr:cNvPr>
        <xdr:cNvSpPr txBox="1"/>
      </xdr:nvSpPr>
      <xdr:spPr>
        <a:xfrm>
          <a:off x="17820640" y="519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D086A4DA-FD6D-4D1D-80E1-3463D5FE2BD3}"/>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38100</xdr:rowOff>
    </xdr:from>
    <xdr:to>
      <xdr:col>116</xdr:col>
      <xdr:colOff>62865</xdr:colOff>
      <xdr:row>42</xdr:row>
      <xdr:rowOff>22860</xdr:rowOff>
    </xdr:to>
    <xdr:cxnSp macro="">
      <xdr:nvCxnSpPr>
        <xdr:cNvPr id="577" name="直線コネクタ 576">
          <a:extLst>
            <a:ext uri="{FF2B5EF4-FFF2-40B4-BE49-F238E27FC236}">
              <a16:creationId xmlns:a16="http://schemas.microsoft.com/office/drawing/2014/main" id="{D7A6DA2F-4730-49BE-8B6B-9AFECE5DA753}"/>
            </a:ext>
          </a:extLst>
        </xdr:cNvPr>
        <xdr:cNvCxnSpPr/>
      </xdr:nvCxnSpPr>
      <xdr:spPr>
        <a:xfrm flipV="1">
          <a:off x="22160865" y="58674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26670</xdr:rowOff>
    </xdr:from>
    <xdr:ext cx="469900" cy="259080"/>
    <xdr:sp macro="" textlink="">
      <xdr:nvSpPr>
        <xdr:cNvPr id="578" name="【認定こども園・幼稚園・保育所】&#10;一人当たり面積最小値テキスト">
          <a:extLst>
            <a:ext uri="{FF2B5EF4-FFF2-40B4-BE49-F238E27FC236}">
              <a16:creationId xmlns:a16="http://schemas.microsoft.com/office/drawing/2014/main" id="{FFDF0F42-785A-41CF-9666-569E3F7D0BE5}"/>
            </a:ext>
          </a:extLst>
        </xdr:cNvPr>
        <xdr:cNvSpPr txBox="1"/>
      </xdr:nvSpPr>
      <xdr:spPr>
        <a:xfrm>
          <a:off x="22199600" y="722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5B4CE561-428E-49E8-A195-A3DF10373FD3}"/>
            </a:ext>
          </a:extLst>
        </xdr:cNvPr>
        <xdr:cNvCxnSpPr/>
      </xdr:nvCxnSpPr>
      <xdr:spPr>
        <a:xfrm>
          <a:off x="22072600" y="722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156210</xdr:rowOff>
    </xdr:from>
    <xdr:ext cx="469900" cy="253365"/>
    <xdr:sp macro="" textlink="">
      <xdr:nvSpPr>
        <xdr:cNvPr id="580" name="【認定こども園・幼稚園・保育所】&#10;一人当たり面積最大値テキスト">
          <a:extLst>
            <a:ext uri="{FF2B5EF4-FFF2-40B4-BE49-F238E27FC236}">
              <a16:creationId xmlns:a16="http://schemas.microsoft.com/office/drawing/2014/main" id="{59204086-8FDD-4028-8241-7003C79C9E5E}"/>
            </a:ext>
          </a:extLst>
        </xdr:cNvPr>
        <xdr:cNvSpPr txBox="1"/>
      </xdr:nvSpPr>
      <xdr:spPr>
        <a:xfrm>
          <a:off x="22199600" y="56426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a:extLst>
            <a:ext uri="{FF2B5EF4-FFF2-40B4-BE49-F238E27FC236}">
              <a16:creationId xmlns:a16="http://schemas.microsoft.com/office/drawing/2014/main" id="{E0A0B7AF-7E3E-4BC1-9DDA-04448DA7E7CF}"/>
            </a:ext>
          </a:extLst>
        </xdr:cNvPr>
        <xdr:cNvCxnSpPr/>
      </xdr:nvCxnSpPr>
      <xdr:spPr>
        <a:xfrm>
          <a:off x="22072600" y="586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25400</xdr:rowOff>
    </xdr:from>
    <xdr:ext cx="469900" cy="259080"/>
    <xdr:sp macro="" textlink="">
      <xdr:nvSpPr>
        <xdr:cNvPr id="582" name="【認定こども園・幼稚園・保育所】&#10;一人当たり面積平均値テキスト">
          <a:extLst>
            <a:ext uri="{FF2B5EF4-FFF2-40B4-BE49-F238E27FC236}">
              <a16:creationId xmlns:a16="http://schemas.microsoft.com/office/drawing/2014/main" id="{EB4B7699-8E8E-4108-A9B7-5F358ACF2201}"/>
            </a:ext>
          </a:extLst>
        </xdr:cNvPr>
        <xdr:cNvSpPr txBox="1"/>
      </xdr:nvSpPr>
      <xdr:spPr>
        <a:xfrm>
          <a:off x="22199600" y="67119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a:extLst>
            <a:ext uri="{FF2B5EF4-FFF2-40B4-BE49-F238E27FC236}">
              <a16:creationId xmlns:a16="http://schemas.microsoft.com/office/drawing/2014/main" id="{E430A321-0D57-49A2-A78E-CBF8E4EDDFC4}"/>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a:extLst>
            <a:ext uri="{FF2B5EF4-FFF2-40B4-BE49-F238E27FC236}">
              <a16:creationId xmlns:a16="http://schemas.microsoft.com/office/drawing/2014/main" id="{B6D6032F-48E3-4AEF-87A4-4A6A77430A9D}"/>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a:extLst>
            <a:ext uri="{FF2B5EF4-FFF2-40B4-BE49-F238E27FC236}">
              <a16:creationId xmlns:a16="http://schemas.microsoft.com/office/drawing/2014/main" id="{3E2AA334-5475-4471-BA6D-41BF26AF08B9}"/>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a:extLst>
            <a:ext uri="{FF2B5EF4-FFF2-40B4-BE49-F238E27FC236}">
              <a16:creationId xmlns:a16="http://schemas.microsoft.com/office/drawing/2014/main" id="{16D0AEEC-475A-436D-A7AB-AFDED69FBF12}"/>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7" name="フローチャート: 判断 586">
          <a:extLst>
            <a:ext uri="{FF2B5EF4-FFF2-40B4-BE49-F238E27FC236}">
              <a16:creationId xmlns:a16="http://schemas.microsoft.com/office/drawing/2014/main" id="{540CE6F6-3FEB-4203-8481-EF5E9B95A3CB}"/>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8D5782AA-E209-4FDD-B38F-144452B44E6E}"/>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9" name="テキスト ボックス 588">
          <a:extLst>
            <a:ext uri="{FF2B5EF4-FFF2-40B4-BE49-F238E27FC236}">
              <a16:creationId xmlns:a16="http://schemas.microsoft.com/office/drawing/2014/main" id="{7CCEDF3B-B88A-4B56-BF96-28935E57E0CD}"/>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90" name="テキスト ボックス 589">
          <a:extLst>
            <a:ext uri="{FF2B5EF4-FFF2-40B4-BE49-F238E27FC236}">
              <a16:creationId xmlns:a16="http://schemas.microsoft.com/office/drawing/2014/main" id="{084BEA0C-E468-4E96-BE0E-2D0734AF4DCD}"/>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1" name="テキスト ボックス 590">
          <a:extLst>
            <a:ext uri="{FF2B5EF4-FFF2-40B4-BE49-F238E27FC236}">
              <a16:creationId xmlns:a16="http://schemas.microsoft.com/office/drawing/2014/main" id="{A8FDFC21-4A30-4EA1-BA8C-E03BE5EAE3BD}"/>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2" name="テキスト ボックス 591">
          <a:extLst>
            <a:ext uri="{FF2B5EF4-FFF2-40B4-BE49-F238E27FC236}">
              <a16:creationId xmlns:a16="http://schemas.microsoft.com/office/drawing/2014/main" id="{36414F73-2D96-44F8-8C6A-41F18EE1A8FF}"/>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10160</xdr:rowOff>
    </xdr:from>
    <xdr:to>
      <xdr:col>116</xdr:col>
      <xdr:colOff>114300</xdr:colOff>
      <xdr:row>41</xdr:row>
      <xdr:rowOff>111760</xdr:rowOff>
    </xdr:to>
    <xdr:sp macro="" textlink="">
      <xdr:nvSpPr>
        <xdr:cNvPr id="593" name="楕円 592">
          <a:extLst>
            <a:ext uri="{FF2B5EF4-FFF2-40B4-BE49-F238E27FC236}">
              <a16:creationId xmlns:a16="http://schemas.microsoft.com/office/drawing/2014/main" id="{BA71A938-67F4-4DBA-AE4A-43DFDBACDF77}"/>
            </a:ext>
          </a:extLst>
        </xdr:cNvPr>
        <xdr:cNvSpPr/>
      </xdr:nvSpPr>
      <xdr:spPr>
        <a:xfrm>
          <a:off x="221107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160020</xdr:rowOff>
    </xdr:from>
    <xdr:ext cx="469900" cy="259080"/>
    <xdr:sp macro="" textlink="">
      <xdr:nvSpPr>
        <xdr:cNvPr id="594" name="【認定こども園・幼稚園・保育所】&#10;一人当たり面積該当値テキスト">
          <a:extLst>
            <a:ext uri="{FF2B5EF4-FFF2-40B4-BE49-F238E27FC236}">
              <a16:creationId xmlns:a16="http://schemas.microsoft.com/office/drawing/2014/main" id="{13AC80F9-83FD-4C16-B86C-9F8B1F3F48E9}"/>
            </a:ext>
          </a:extLst>
        </xdr:cNvPr>
        <xdr:cNvSpPr txBox="1"/>
      </xdr:nvSpPr>
      <xdr:spPr>
        <a:xfrm>
          <a:off x="22199600" y="7018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10160</xdr:rowOff>
    </xdr:from>
    <xdr:to>
      <xdr:col>112</xdr:col>
      <xdr:colOff>38100</xdr:colOff>
      <xdr:row>41</xdr:row>
      <xdr:rowOff>111760</xdr:rowOff>
    </xdr:to>
    <xdr:sp macro="" textlink="">
      <xdr:nvSpPr>
        <xdr:cNvPr id="595" name="楕円 594">
          <a:extLst>
            <a:ext uri="{FF2B5EF4-FFF2-40B4-BE49-F238E27FC236}">
              <a16:creationId xmlns:a16="http://schemas.microsoft.com/office/drawing/2014/main" id="{796031E1-0DC2-4F9F-A0E3-FAAC97D0341D}"/>
            </a:ext>
          </a:extLst>
        </xdr:cNvPr>
        <xdr:cNvSpPr/>
      </xdr:nvSpPr>
      <xdr:spPr>
        <a:xfrm>
          <a:off x="21272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60960</xdr:rowOff>
    </xdr:from>
    <xdr:to>
      <xdr:col>116</xdr:col>
      <xdr:colOff>63500</xdr:colOff>
      <xdr:row>41</xdr:row>
      <xdr:rowOff>60960</xdr:rowOff>
    </xdr:to>
    <xdr:cxnSp macro="">
      <xdr:nvCxnSpPr>
        <xdr:cNvPr id="596" name="直線コネクタ 595">
          <a:extLst>
            <a:ext uri="{FF2B5EF4-FFF2-40B4-BE49-F238E27FC236}">
              <a16:creationId xmlns:a16="http://schemas.microsoft.com/office/drawing/2014/main" id="{B559DDF3-9F0D-4E6F-96DA-4A0F3AA031D0}"/>
            </a:ext>
          </a:extLst>
        </xdr:cNvPr>
        <xdr:cNvCxnSpPr/>
      </xdr:nvCxnSpPr>
      <xdr:spPr>
        <a:xfrm>
          <a:off x="21323300" y="70904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10160</xdr:rowOff>
    </xdr:from>
    <xdr:to>
      <xdr:col>107</xdr:col>
      <xdr:colOff>101600</xdr:colOff>
      <xdr:row>41</xdr:row>
      <xdr:rowOff>111760</xdr:rowOff>
    </xdr:to>
    <xdr:sp macro="" textlink="">
      <xdr:nvSpPr>
        <xdr:cNvPr id="597" name="楕円 596">
          <a:extLst>
            <a:ext uri="{FF2B5EF4-FFF2-40B4-BE49-F238E27FC236}">
              <a16:creationId xmlns:a16="http://schemas.microsoft.com/office/drawing/2014/main" id="{CA619F00-5D1D-48BF-8EDD-659A0B287A85}"/>
            </a:ext>
          </a:extLst>
        </xdr:cNvPr>
        <xdr:cNvSpPr/>
      </xdr:nvSpPr>
      <xdr:spPr>
        <a:xfrm>
          <a:off x="20383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60960</xdr:rowOff>
    </xdr:from>
    <xdr:to>
      <xdr:col>111</xdr:col>
      <xdr:colOff>177800</xdr:colOff>
      <xdr:row>41</xdr:row>
      <xdr:rowOff>60960</xdr:rowOff>
    </xdr:to>
    <xdr:cxnSp macro="">
      <xdr:nvCxnSpPr>
        <xdr:cNvPr id="598" name="直線コネクタ 597">
          <a:extLst>
            <a:ext uri="{FF2B5EF4-FFF2-40B4-BE49-F238E27FC236}">
              <a16:creationId xmlns:a16="http://schemas.microsoft.com/office/drawing/2014/main" id="{7DBB6C5C-6EEA-4A16-BA7E-D2BCBE83AC03}"/>
            </a:ext>
          </a:extLst>
        </xdr:cNvPr>
        <xdr:cNvCxnSpPr/>
      </xdr:nvCxnSpPr>
      <xdr:spPr>
        <a:xfrm>
          <a:off x="20434300" y="70904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6350</xdr:rowOff>
    </xdr:from>
    <xdr:to>
      <xdr:col>102</xdr:col>
      <xdr:colOff>165100</xdr:colOff>
      <xdr:row>41</xdr:row>
      <xdr:rowOff>107950</xdr:rowOff>
    </xdr:to>
    <xdr:sp macro="" textlink="">
      <xdr:nvSpPr>
        <xdr:cNvPr id="599" name="楕円 598">
          <a:extLst>
            <a:ext uri="{FF2B5EF4-FFF2-40B4-BE49-F238E27FC236}">
              <a16:creationId xmlns:a16="http://schemas.microsoft.com/office/drawing/2014/main" id="{FDF6D97F-39AA-4AA1-B318-8E033CEE82D4}"/>
            </a:ext>
          </a:extLst>
        </xdr:cNvPr>
        <xdr:cNvSpPr/>
      </xdr:nvSpPr>
      <xdr:spPr>
        <a:xfrm>
          <a:off x="19494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57150</xdr:rowOff>
    </xdr:from>
    <xdr:to>
      <xdr:col>107</xdr:col>
      <xdr:colOff>50800</xdr:colOff>
      <xdr:row>41</xdr:row>
      <xdr:rowOff>60960</xdr:rowOff>
    </xdr:to>
    <xdr:cxnSp macro="">
      <xdr:nvCxnSpPr>
        <xdr:cNvPr id="600" name="直線コネクタ 599">
          <a:extLst>
            <a:ext uri="{FF2B5EF4-FFF2-40B4-BE49-F238E27FC236}">
              <a16:creationId xmlns:a16="http://schemas.microsoft.com/office/drawing/2014/main" id="{05969EB2-28AA-4FC5-804E-6A8B56A6859C}"/>
            </a:ext>
          </a:extLst>
        </xdr:cNvPr>
        <xdr:cNvCxnSpPr/>
      </xdr:nvCxnSpPr>
      <xdr:spPr>
        <a:xfrm>
          <a:off x="19545300" y="70866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166370</xdr:rowOff>
    </xdr:from>
    <xdr:to>
      <xdr:col>98</xdr:col>
      <xdr:colOff>38100</xdr:colOff>
      <xdr:row>41</xdr:row>
      <xdr:rowOff>96520</xdr:rowOff>
    </xdr:to>
    <xdr:sp macro="" textlink="">
      <xdr:nvSpPr>
        <xdr:cNvPr id="601" name="楕円 600">
          <a:extLst>
            <a:ext uri="{FF2B5EF4-FFF2-40B4-BE49-F238E27FC236}">
              <a16:creationId xmlns:a16="http://schemas.microsoft.com/office/drawing/2014/main" id="{96D1439E-281C-4D47-AA90-97AF3C9B4119}"/>
            </a:ext>
          </a:extLst>
        </xdr:cNvPr>
        <xdr:cNvSpPr/>
      </xdr:nvSpPr>
      <xdr:spPr>
        <a:xfrm>
          <a:off x="18605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45720</xdr:rowOff>
    </xdr:from>
    <xdr:to>
      <xdr:col>102</xdr:col>
      <xdr:colOff>114300</xdr:colOff>
      <xdr:row>41</xdr:row>
      <xdr:rowOff>57150</xdr:rowOff>
    </xdr:to>
    <xdr:cxnSp macro="">
      <xdr:nvCxnSpPr>
        <xdr:cNvPr id="602" name="直線コネクタ 601">
          <a:extLst>
            <a:ext uri="{FF2B5EF4-FFF2-40B4-BE49-F238E27FC236}">
              <a16:creationId xmlns:a16="http://schemas.microsoft.com/office/drawing/2014/main" id="{0E041102-F379-4028-9ACB-34DFFA0368CF}"/>
            </a:ext>
          </a:extLst>
        </xdr:cNvPr>
        <xdr:cNvCxnSpPr/>
      </xdr:nvCxnSpPr>
      <xdr:spPr>
        <a:xfrm>
          <a:off x="18656300" y="70751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120650</xdr:rowOff>
    </xdr:from>
    <xdr:ext cx="469900" cy="253365"/>
    <xdr:sp macro="" textlink="">
      <xdr:nvSpPr>
        <xdr:cNvPr id="603" name="n_1aveValue【認定こども園・幼稚園・保育所】&#10;一人当たり面積">
          <a:extLst>
            <a:ext uri="{FF2B5EF4-FFF2-40B4-BE49-F238E27FC236}">
              <a16:creationId xmlns:a16="http://schemas.microsoft.com/office/drawing/2014/main" id="{9D55DBC5-3221-42A2-A55D-7DDFCB5F5998}"/>
            </a:ext>
          </a:extLst>
        </xdr:cNvPr>
        <xdr:cNvSpPr txBox="1"/>
      </xdr:nvSpPr>
      <xdr:spPr>
        <a:xfrm>
          <a:off x="21075650" y="66357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109220</xdr:rowOff>
    </xdr:from>
    <xdr:ext cx="464185" cy="253365"/>
    <xdr:sp macro="" textlink="">
      <xdr:nvSpPr>
        <xdr:cNvPr id="604" name="n_2aveValue【認定こども園・幼稚園・保育所】&#10;一人当たり面積">
          <a:extLst>
            <a:ext uri="{FF2B5EF4-FFF2-40B4-BE49-F238E27FC236}">
              <a16:creationId xmlns:a16="http://schemas.microsoft.com/office/drawing/2014/main" id="{6FCFF3C1-75EB-4EA1-BB0C-DF9B0ED8152C}"/>
            </a:ext>
          </a:extLst>
        </xdr:cNvPr>
        <xdr:cNvSpPr txBox="1"/>
      </xdr:nvSpPr>
      <xdr:spPr>
        <a:xfrm>
          <a:off x="20199350" y="66243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116840</xdr:rowOff>
    </xdr:from>
    <xdr:ext cx="464185" cy="259080"/>
    <xdr:sp macro="" textlink="">
      <xdr:nvSpPr>
        <xdr:cNvPr id="605" name="n_3aveValue【認定こども園・幼稚園・保育所】&#10;一人当たり面積">
          <a:extLst>
            <a:ext uri="{FF2B5EF4-FFF2-40B4-BE49-F238E27FC236}">
              <a16:creationId xmlns:a16="http://schemas.microsoft.com/office/drawing/2014/main" id="{2B0FC339-E101-44B4-9922-4A17D1F379F1}"/>
            </a:ext>
          </a:extLst>
        </xdr:cNvPr>
        <xdr:cNvSpPr txBox="1"/>
      </xdr:nvSpPr>
      <xdr:spPr>
        <a:xfrm>
          <a:off x="19310350" y="66319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116840</xdr:rowOff>
    </xdr:from>
    <xdr:ext cx="464185" cy="259080"/>
    <xdr:sp macro="" textlink="">
      <xdr:nvSpPr>
        <xdr:cNvPr id="606" name="n_4aveValue【認定こども園・幼稚園・保育所】&#10;一人当たり面積">
          <a:extLst>
            <a:ext uri="{FF2B5EF4-FFF2-40B4-BE49-F238E27FC236}">
              <a16:creationId xmlns:a16="http://schemas.microsoft.com/office/drawing/2014/main" id="{11C8DC44-6EAA-4E6A-9DB0-ED9B5994752C}"/>
            </a:ext>
          </a:extLst>
        </xdr:cNvPr>
        <xdr:cNvSpPr txBox="1"/>
      </xdr:nvSpPr>
      <xdr:spPr>
        <a:xfrm>
          <a:off x="18421350" y="66319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102870</xdr:rowOff>
    </xdr:from>
    <xdr:ext cx="469900" cy="259080"/>
    <xdr:sp macro="" textlink="">
      <xdr:nvSpPr>
        <xdr:cNvPr id="607" name="n_1mainValue【認定こども園・幼稚園・保育所】&#10;一人当たり面積">
          <a:extLst>
            <a:ext uri="{FF2B5EF4-FFF2-40B4-BE49-F238E27FC236}">
              <a16:creationId xmlns:a16="http://schemas.microsoft.com/office/drawing/2014/main" id="{D7D7D171-B97B-4D39-A65D-4C9C5CB1CC14}"/>
            </a:ext>
          </a:extLst>
        </xdr:cNvPr>
        <xdr:cNvSpPr txBox="1"/>
      </xdr:nvSpPr>
      <xdr:spPr>
        <a:xfrm>
          <a:off x="21075650" y="7132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102870</xdr:rowOff>
    </xdr:from>
    <xdr:ext cx="464185" cy="259080"/>
    <xdr:sp macro="" textlink="">
      <xdr:nvSpPr>
        <xdr:cNvPr id="608" name="n_2mainValue【認定こども園・幼稚園・保育所】&#10;一人当たり面積">
          <a:extLst>
            <a:ext uri="{FF2B5EF4-FFF2-40B4-BE49-F238E27FC236}">
              <a16:creationId xmlns:a16="http://schemas.microsoft.com/office/drawing/2014/main" id="{F2677FD0-ED68-4AC2-901E-E4D0252A5FE8}"/>
            </a:ext>
          </a:extLst>
        </xdr:cNvPr>
        <xdr:cNvSpPr txBox="1"/>
      </xdr:nvSpPr>
      <xdr:spPr>
        <a:xfrm>
          <a:off x="20199350" y="71323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99060</xdr:rowOff>
    </xdr:from>
    <xdr:ext cx="464185" cy="253365"/>
    <xdr:sp macro="" textlink="">
      <xdr:nvSpPr>
        <xdr:cNvPr id="609" name="n_3mainValue【認定こども園・幼稚園・保育所】&#10;一人当たり面積">
          <a:extLst>
            <a:ext uri="{FF2B5EF4-FFF2-40B4-BE49-F238E27FC236}">
              <a16:creationId xmlns:a16="http://schemas.microsoft.com/office/drawing/2014/main" id="{98DA4BEF-9162-440D-93AC-49AA5E3B4B9E}"/>
            </a:ext>
          </a:extLst>
        </xdr:cNvPr>
        <xdr:cNvSpPr txBox="1"/>
      </xdr:nvSpPr>
      <xdr:spPr>
        <a:xfrm>
          <a:off x="19310350" y="71285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87630</xdr:rowOff>
    </xdr:from>
    <xdr:ext cx="464185" cy="253365"/>
    <xdr:sp macro="" textlink="">
      <xdr:nvSpPr>
        <xdr:cNvPr id="610" name="n_4mainValue【認定こども園・幼稚園・保育所】&#10;一人当たり面積">
          <a:extLst>
            <a:ext uri="{FF2B5EF4-FFF2-40B4-BE49-F238E27FC236}">
              <a16:creationId xmlns:a16="http://schemas.microsoft.com/office/drawing/2014/main" id="{0ED75826-CE70-4C5A-9978-08F0F5E7CE93}"/>
            </a:ext>
          </a:extLst>
        </xdr:cNvPr>
        <xdr:cNvSpPr txBox="1"/>
      </xdr:nvSpPr>
      <xdr:spPr>
        <a:xfrm>
          <a:off x="18421350" y="71170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DDB34CBF-70CB-4183-BC32-E32DC78FB13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E2F4F3B5-D2FD-4189-8367-1CBAE6A75F1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7C3061F6-18AD-4ACA-9E6F-714DA84E6723}"/>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C74D3EA0-AFCF-4B8A-989B-B8653CF587B3}"/>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13F78D1-E296-4D61-ACE2-B8F10BF35B8B}"/>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B3809E7B-D3B7-4C28-A567-7F0B190A7445}"/>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35DA4FDC-DE9A-4C3A-BAC5-5E3E0D46213D}"/>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33532FBC-29B6-4915-BC18-AC04E21EFD49}"/>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2735" cy="225425"/>
    <xdr:sp macro="" textlink="">
      <xdr:nvSpPr>
        <xdr:cNvPr id="619" name="テキスト ボックス 618">
          <a:extLst>
            <a:ext uri="{FF2B5EF4-FFF2-40B4-BE49-F238E27FC236}">
              <a16:creationId xmlns:a16="http://schemas.microsoft.com/office/drawing/2014/main" id="{4484E702-B183-41B5-A037-036CA9CABC4D}"/>
            </a:ext>
          </a:extLst>
        </xdr:cNvPr>
        <xdr:cNvSpPr txBox="1"/>
      </xdr:nvSpPr>
      <xdr:spPr>
        <a:xfrm>
          <a:off x="12407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84E767B7-D7B1-43EA-8C9F-A20ED9734B39}"/>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1645" cy="253365"/>
    <xdr:sp macro="" textlink="">
      <xdr:nvSpPr>
        <xdr:cNvPr id="621" name="テキスト ボックス 620">
          <a:extLst>
            <a:ext uri="{FF2B5EF4-FFF2-40B4-BE49-F238E27FC236}">
              <a16:creationId xmlns:a16="http://schemas.microsoft.com/office/drawing/2014/main" id="{11C79659-B709-4712-BAAD-35D0BEBF0862}"/>
            </a:ext>
          </a:extLst>
        </xdr:cNvPr>
        <xdr:cNvSpPr txBox="1"/>
      </xdr:nvSpPr>
      <xdr:spPr>
        <a:xfrm>
          <a:off x="11978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798FB6E3-13FC-4EFB-9202-20352C9A256F}"/>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1645" cy="259080"/>
    <xdr:sp macro="" textlink="">
      <xdr:nvSpPr>
        <xdr:cNvPr id="623" name="テキスト ボックス 622">
          <a:extLst>
            <a:ext uri="{FF2B5EF4-FFF2-40B4-BE49-F238E27FC236}">
              <a16:creationId xmlns:a16="http://schemas.microsoft.com/office/drawing/2014/main" id="{C547E0C2-1892-46E7-816A-77BF8B4878CB}"/>
            </a:ext>
          </a:extLst>
        </xdr:cNvPr>
        <xdr:cNvSpPr txBox="1"/>
      </xdr:nvSpPr>
      <xdr:spPr>
        <a:xfrm>
          <a:off x="11978640" y="1090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4B57A837-7B7C-4FEF-AEA3-FCB49EAB2C0B}"/>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5" name="テキスト ボックス 624">
          <a:extLst>
            <a:ext uri="{FF2B5EF4-FFF2-40B4-BE49-F238E27FC236}">
              <a16:creationId xmlns:a16="http://schemas.microsoft.com/office/drawing/2014/main" id="{B27E4177-4814-4BD3-A6BF-0022CFAECBB3}"/>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6913D774-F413-4DFD-B194-84DE5DAF7585}"/>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3365"/>
    <xdr:sp macro="" textlink="">
      <xdr:nvSpPr>
        <xdr:cNvPr id="627" name="テキスト ボックス 626">
          <a:extLst>
            <a:ext uri="{FF2B5EF4-FFF2-40B4-BE49-F238E27FC236}">
              <a16:creationId xmlns:a16="http://schemas.microsoft.com/office/drawing/2014/main" id="{74F63EAE-F6F5-40A3-A206-E05F136CA3E9}"/>
            </a:ext>
          </a:extLst>
        </xdr:cNvPr>
        <xdr:cNvSpPr txBox="1"/>
      </xdr:nvSpPr>
      <xdr:spPr>
        <a:xfrm>
          <a:off x="12042775" y="10144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601B0F32-96A9-43DF-9F10-3CC4B11EC498}"/>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9" name="テキスト ボックス 628">
          <a:extLst>
            <a:ext uri="{FF2B5EF4-FFF2-40B4-BE49-F238E27FC236}">
              <a16:creationId xmlns:a16="http://schemas.microsoft.com/office/drawing/2014/main" id="{A24F7933-91BF-4571-B970-DED0917CCE7B}"/>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5C24B1CF-1882-4F49-A30A-4D11762D34ED}"/>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31" name="テキスト ボックス 630">
          <a:extLst>
            <a:ext uri="{FF2B5EF4-FFF2-40B4-BE49-F238E27FC236}">
              <a16:creationId xmlns:a16="http://schemas.microsoft.com/office/drawing/2014/main" id="{E7148B58-7E90-42C7-B938-04C0968A18AA}"/>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6A8DF841-8FDB-4E46-B09A-FA38432FF8C8}"/>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3375" cy="253365"/>
    <xdr:sp macro="" textlink="">
      <xdr:nvSpPr>
        <xdr:cNvPr id="633" name="テキスト ボックス 632">
          <a:extLst>
            <a:ext uri="{FF2B5EF4-FFF2-40B4-BE49-F238E27FC236}">
              <a16:creationId xmlns:a16="http://schemas.microsoft.com/office/drawing/2014/main" id="{4AF96ABF-3ACC-47BC-B277-138B0119BFE4}"/>
            </a:ext>
          </a:extLst>
        </xdr:cNvPr>
        <xdr:cNvSpPr txBox="1"/>
      </xdr:nvSpPr>
      <xdr:spPr>
        <a:xfrm>
          <a:off x="12106910" y="900176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4772C5F3-80E0-4D45-BB03-0B0BB92E2752}"/>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152400</xdr:rowOff>
    </xdr:from>
    <xdr:to>
      <xdr:col>85</xdr:col>
      <xdr:colOff>126365</xdr:colOff>
      <xdr:row>63</xdr:row>
      <xdr:rowOff>116205</xdr:rowOff>
    </xdr:to>
    <xdr:cxnSp macro="">
      <xdr:nvCxnSpPr>
        <xdr:cNvPr id="635" name="直線コネクタ 634">
          <a:extLst>
            <a:ext uri="{FF2B5EF4-FFF2-40B4-BE49-F238E27FC236}">
              <a16:creationId xmlns:a16="http://schemas.microsoft.com/office/drawing/2014/main" id="{57623EBE-E524-44A1-8CE8-701A5B14A106}"/>
            </a:ext>
          </a:extLst>
        </xdr:cNvPr>
        <xdr:cNvCxnSpPr/>
      </xdr:nvCxnSpPr>
      <xdr:spPr>
        <a:xfrm flipV="1">
          <a:off x="16318865" y="9753600"/>
          <a:ext cx="0" cy="1163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120650</xdr:rowOff>
    </xdr:from>
    <xdr:ext cx="405130" cy="253365"/>
    <xdr:sp macro="" textlink="">
      <xdr:nvSpPr>
        <xdr:cNvPr id="636" name="【学校施設】&#10;有形固定資産減価償却率最小値テキスト">
          <a:extLst>
            <a:ext uri="{FF2B5EF4-FFF2-40B4-BE49-F238E27FC236}">
              <a16:creationId xmlns:a16="http://schemas.microsoft.com/office/drawing/2014/main" id="{5D099B17-C834-4F07-88BB-5EDA6BABA1B5}"/>
            </a:ext>
          </a:extLst>
        </xdr:cNvPr>
        <xdr:cNvSpPr txBox="1"/>
      </xdr:nvSpPr>
      <xdr:spPr>
        <a:xfrm>
          <a:off x="16357600" y="109220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a:extLst>
            <a:ext uri="{FF2B5EF4-FFF2-40B4-BE49-F238E27FC236}">
              <a16:creationId xmlns:a16="http://schemas.microsoft.com/office/drawing/2014/main" id="{D33AAFE6-1E0B-4F8E-A4F9-7EBF08E05FB9}"/>
            </a:ext>
          </a:extLst>
        </xdr:cNvPr>
        <xdr:cNvCxnSpPr/>
      </xdr:nvCxnSpPr>
      <xdr:spPr>
        <a:xfrm>
          <a:off x="16230600" y="1091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99060</xdr:rowOff>
    </xdr:from>
    <xdr:ext cx="405130" cy="253365"/>
    <xdr:sp macro="" textlink="">
      <xdr:nvSpPr>
        <xdr:cNvPr id="638" name="【学校施設】&#10;有形固定資産減価償却率最大値テキスト">
          <a:extLst>
            <a:ext uri="{FF2B5EF4-FFF2-40B4-BE49-F238E27FC236}">
              <a16:creationId xmlns:a16="http://schemas.microsoft.com/office/drawing/2014/main" id="{B3F1A6F9-42E2-434C-8362-773D02CB464F}"/>
            </a:ext>
          </a:extLst>
        </xdr:cNvPr>
        <xdr:cNvSpPr txBox="1"/>
      </xdr:nvSpPr>
      <xdr:spPr>
        <a:xfrm>
          <a:off x="16357600" y="95288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9DBF478E-2CD6-4B06-B5F9-BB4F826FBDEA}"/>
            </a:ext>
          </a:extLst>
        </xdr:cNvPr>
        <xdr:cNvCxnSpPr/>
      </xdr:nvCxnSpPr>
      <xdr:spPr>
        <a:xfrm>
          <a:off x="16230600" y="975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103505</xdr:rowOff>
    </xdr:from>
    <xdr:ext cx="405130" cy="259080"/>
    <xdr:sp macro="" textlink="">
      <xdr:nvSpPr>
        <xdr:cNvPr id="640" name="【学校施設】&#10;有形固定資産減価償却率平均値テキスト">
          <a:extLst>
            <a:ext uri="{FF2B5EF4-FFF2-40B4-BE49-F238E27FC236}">
              <a16:creationId xmlns:a16="http://schemas.microsoft.com/office/drawing/2014/main" id="{114B5CA1-D6C0-45EF-802A-D3989B9A46FE}"/>
            </a:ext>
          </a:extLst>
        </xdr:cNvPr>
        <xdr:cNvSpPr txBox="1"/>
      </xdr:nvSpPr>
      <xdr:spPr>
        <a:xfrm>
          <a:off x="16357600" y="10219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a:extLst>
            <a:ext uri="{FF2B5EF4-FFF2-40B4-BE49-F238E27FC236}">
              <a16:creationId xmlns:a16="http://schemas.microsoft.com/office/drawing/2014/main" id="{470603A3-8DA9-4552-9A99-EAE78C977EC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a:extLst>
            <a:ext uri="{FF2B5EF4-FFF2-40B4-BE49-F238E27FC236}">
              <a16:creationId xmlns:a16="http://schemas.microsoft.com/office/drawing/2014/main" id="{616B0D42-B90E-46A2-9720-E203092E4C9B}"/>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a:extLst>
            <a:ext uri="{FF2B5EF4-FFF2-40B4-BE49-F238E27FC236}">
              <a16:creationId xmlns:a16="http://schemas.microsoft.com/office/drawing/2014/main" id="{788650CC-1B35-4E06-A6BD-022C4BB7753E}"/>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4" name="フローチャート: 判断 643">
          <a:extLst>
            <a:ext uri="{FF2B5EF4-FFF2-40B4-BE49-F238E27FC236}">
              <a16:creationId xmlns:a16="http://schemas.microsoft.com/office/drawing/2014/main" id="{AA866D0D-DAD7-4F46-A523-2AC346244A76}"/>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645" name="フローチャート: 判断 644">
          <a:extLst>
            <a:ext uri="{FF2B5EF4-FFF2-40B4-BE49-F238E27FC236}">
              <a16:creationId xmlns:a16="http://schemas.microsoft.com/office/drawing/2014/main" id="{0694D40A-7B8C-4320-A94C-2CB14239F402}"/>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3365"/>
    <xdr:sp macro="" textlink="">
      <xdr:nvSpPr>
        <xdr:cNvPr id="646" name="テキスト ボックス 645">
          <a:extLst>
            <a:ext uri="{FF2B5EF4-FFF2-40B4-BE49-F238E27FC236}">
              <a16:creationId xmlns:a16="http://schemas.microsoft.com/office/drawing/2014/main" id="{645DDDD4-34E3-429D-955A-4F666687FE81}"/>
            </a:ext>
          </a:extLst>
        </xdr:cNvPr>
        <xdr:cNvSpPr txBox="1"/>
      </xdr:nvSpPr>
      <xdr:spPr>
        <a:xfrm>
          <a:off x="16129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3365"/>
    <xdr:sp macro="" textlink="">
      <xdr:nvSpPr>
        <xdr:cNvPr id="647" name="テキスト ボックス 646">
          <a:extLst>
            <a:ext uri="{FF2B5EF4-FFF2-40B4-BE49-F238E27FC236}">
              <a16:creationId xmlns:a16="http://schemas.microsoft.com/office/drawing/2014/main" id="{6E7601E0-DCB0-4C28-967C-531A3E0D62DC}"/>
            </a:ext>
          </a:extLst>
        </xdr:cNvPr>
        <xdr:cNvSpPr txBox="1"/>
      </xdr:nvSpPr>
      <xdr:spPr>
        <a:xfrm>
          <a:off x="1529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3365"/>
    <xdr:sp macro="" textlink="">
      <xdr:nvSpPr>
        <xdr:cNvPr id="648" name="テキスト ボックス 647">
          <a:extLst>
            <a:ext uri="{FF2B5EF4-FFF2-40B4-BE49-F238E27FC236}">
              <a16:creationId xmlns:a16="http://schemas.microsoft.com/office/drawing/2014/main" id="{7445A286-CD96-4740-8BB6-19F5392959DC}"/>
            </a:ext>
          </a:extLst>
        </xdr:cNvPr>
        <xdr:cNvSpPr txBox="1"/>
      </xdr:nvSpPr>
      <xdr:spPr>
        <a:xfrm>
          <a:off x="1440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3365"/>
    <xdr:sp macro="" textlink="">
      <xdr:nvSpPr>
        <xdr:cNvPr id="649" name="テキスト ボックス 648">
          <a:extLst>
            <a:ext uri="{FF2B5EF4-FFF2-40B4-BE49-F238E27FC236}">
              <a16:creationId xmlns:a16="http://schemas.microsoft.com/office/drawing/2014/main" id="{ABFFD798-0C8A-4D2B-8DC5-8CEC8346C81F}"/>
            </a:ext>
          </a:extLst>
        </xdr:cNvPr>
        <xdr:cNvSpPr txBox="1"/>
      </xdr:nvSpPr>
      <xdr:spPr>
        <a:xfrm>
          <a:off x="1351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3365"/>
    <xdr:sp macro="" textlink="">
      <xdr:nvSpPr>
        <xdr:cNvPr id="650" name="テキスト ボックス 649">
          <a:extLst>
            <a:ext uri="{FF2B5EF4-FFF2-40B4-BE49-F238E27FC236}">
              <a16:creationId xmlns:a16="http://schemas.microsoft.com/office/drawing/2014/main" id="{DBA66609-6077-4F2B-9E2C-D6096C83F402}"/>
            </a:ext>
          </a:extLst>
        </xdr:cNvPr>
        <xdr:cNvSpPr txBox="1"/>
      </xdr:nvSpPr>
      <xdr:spPr>
        <a:xfrm>
          <a:off x="1262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162560</xdr:rowOff>
    </xdr:from>
    <xdr:to>
      <xdr:col>85</xdr:col>
      <xdr:colOff>177800</xdr:colOff>
      <xdr:row>62</xdr:row>
      <xdr:rowOff>92710</xdr:rowOff>
    </xdr:to>
    <xdr:sp macro="" textlink="">
      <xdr:nvSpPr>
        <xdr:cNvPr id="651" name="楕円 650">
          <a:extLst>
            <a:ext uri="{FF2B5EF4-FFF2-40B4-BE49-F238E27FC236}">
              <a16:creationId xmlns:a16="http://schemas.microsoft.com/office/drawing/2014/main" id="{389736BC-A0C7-4B10-B6F3-C6C12AAAEF84}"/>
            </a:ext>
          </a:extLst>
        </xdr:cNvPr>
        <xdr:cNvSpPr/>
      </xdr:nvSpPr>
      <xdr:spPr>
        <a:xfrm>
          <a:off x="16268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140970</xdr:rowOff>
    </xdr:from>
    <xdr:ext cx="405130" cy="259080"/>
    <xdr:sp macro="" textlink="">
      <xdr:nvSpPr>
        <xdr:cNvPr id="652" name="【学校施設】&#10;有形固定資産減価償却率該当値テキスト">
          <a:extLst>
            <a:ext uri="{FF2B5EF4-FFF2-40B4-BE49-F238E27FC236}">
              <a16:creationId xmlns:a16="http://schemas.microsoft.com/office/drawing/2014/main" id="{5DB97474-55D7-45A7-AAB0-4DAEB0FA0C41}"/>
            </a:ext>
          </a:extLst>
        </xdr:cNvPr>
        <xdr:cNvSpPr txBox="1"/>
      </xdr:nvSpPr>
      <xdr:spPr>
        <a:xfrm>
          <a:off x="16357600" y="10599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137795</xdr:rowOff>
    </xdr:from>
    <xdr:to>
      <xdr:col>81</xdr:col>
      <xdr:colOff>101600</xdr:colOff>
      <xdr:row>62</xdr:row>
      <xdr:rowOff>67945</xdr:rowOff>
    </xdr:to>
    <xdr:sp macro="" textlink="">
      <xdr:nvSpPr>
        <xdr:cNvPr id="653" name="楕円 652">
          <a:extLst>
            <a:ext uri="{FF2B5EF4-FFF2-40B4-BE49-F238E27FC236}">
              <a16:creationId xmlns:a16="http://schemas.microsoft.com/office/drawing/2014/main" id="{09883A55-52C3-4595-9AC0-9F4B963EF93B}"/>
            </a:ext>
          </a:extLst>
        </xdr:cNvPr>
        <xdr:cNvSpPr/>
      </xdr:nvSpPr>
      <xdr:spPr>
        <a:xfrm>
          <a:off x="15430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17780</xdr:rowOff>
    </xdr:from>
    <xdr:to>
      <xdr:col>85</xdr:col>
      <xdr:colOff>127000</xdr:colOff>
      <xdr:row>62</xdr:row>
      <xdr:rowOff>41910</xdr:rowOff>
    </xdr:to>
    <xdr:cxnSp macro="">
      <xdr:nvCxnSpPr>
        <xdr:cNvPr id="654" name="直線コネクタ 653">
          <a:extLst>
            <a:ext uri="{FF2B5EF4-FFF2-40B4-BE49-F238E27FC236}">
              <a16:creationId xmlns:a16="http://schemas.microsoft.com/office/drawing/2014/main" id="{A8E7E3B5-8D5E-49DB-BE78-3EB314EC79D4}"/>
            </a:ext>
          </a:extLst>
        </xdr:cNvPr>
        <xdr:cNvCxnSpPr/>
      </xdr:nvCxnSpPr>
      <xdr:spPr>
        <a:xfrm>
          <a:off x="15481300" y="1064768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111125</xdr:rowOff>
    </xdr:from>
    <xdr:to>
      <xdr:col>76</xdr:col>
      <xdr:colOff>165100</xdr:colOff>
      <xdr:row>62</xdr:row>
      <xdr:rowOff>41275</xdr:rowOff>
    </xdr:to>
    <xdr:sp macro="" textlink="">
      <xdr:nvSpPr>
        <xdr:cNvPr id="655" name="楕円 654">
          <a:extLst>
            <a:ext uri="{FF2B5EF4-FFF2-40B4-BE49-F238E27FC236}">
              <a16:creationId xmlns:a16="http://schemas.microsoft.com/office/drawing/2014/main" id="{EAAB0A25-A508-4329-9C82-5AAAC9A397B7}"/>
            </a:ext>
          </a:extLst>
        </xdr:cNvPr>
        <xdr:cNvSpPr/>
      </xdr:nvSpPr>
      <xdr:spPr>
        <a:xfrm>
          <a:off x="14541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161925</xdr:rowOff>
    </xdr:from>
    <xdr:to>
      <xdr:col>81</xdr:col>
      <xdr:colOff>50800</xdr:colOff>
      <xdr:row>62</xdr:row>
      <xdr:rowOff>17780</xdr:rowOff>
    </xdr:to>
    <xdr:cxnSp macro="">
      <xdr:nvCxnSpPr>
        <xdr:cNvPr id="656" name="直線コネクタ 655">
          <a:extLst>
            <a:ext uri="{FF2B5EF4-FFF2-40B4-BE49-F238E27FC236}">
              <a16:creationId xmlns:a16="http://schemas.microsoft.com/office/drawing/2014/main" id="{48B1F647-F138-4F1C-8D8D-96DC6D17518D}"/>
            </a:ext>
          </a:extLst>
        </xdr:cNvPr>
        <xdr:cNvCxnSpPr/>
      </xdr:nvCxnSpPr>
      <xdr:spPr>
        <a:xfrm>
          <a:off x="14592300" y="106203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82550</xdr:rowOff>
    </xdr:from>
    <xdr:to>
      <xdr:col>72</xdr:col>
      <xdr:colOff>38100</xdr:colOff>
      <xdr:row>62</xdr:row>
      <xdr:rowOff>12700</xdr:rowOff>
    </xdr:to>
    <xdr:sp macro="" textlink="">
      <xdr:nvSpPr>
        <xdr:cNvPr id="657" name="楕円 656">
          <a:extLst>
            <a:ext uri="{FF2B5EF4-FFF2-40B4-BE49-F238E27FC236}">
              <a16:creationId xmlns:a16="http://schemas.microsoft.com/office/drawing/2014/main" id="{A4B10D8A-B6E2-4072-BA76-2674E9E2902B}"/>
            </a:ext>
          </a:extLst>
        </xdr:cNvPr>
        <xdr:cNvSpPr/>
      </xdr:nvSpPr>
      <xdr:spPr>
        <a:xfrm>
          <a:off x="1365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133350</xdr:rowOff>
    </xdr:from>
    <xdr:to>
      <xdr:col>76</xdr:col>
      <xdr:colOff>114300</xdr:colOff>
      <xdr:row>61</xdr:row>
      <xdr:rowOff>161925</xdr:rowOff>
    </xdr:to>
    <xdr:cxnSp macro="">
      <xdr:nvCxnSpPr>
        <xdr:cNvPr id="658" name="直線コネクタ 657">
          <a:extLst>
            <a:ext uri="{FF2B5EF4-FFF2-40B4-BE49-F238E27FC236}">
              <a16:creationId xmlns:a16="http://schemas.microsoft.com/office/drawing/2014/main" id="{331B473E-8C20-4D08-8381-C54B2694CF74}"/>
            </a:ext>
          </a:extLst>
        </xdr:cNvPr>
        <xdr:cNvCxnSpPr/>
      </xdr:nvCxnSpPr>
      <xdr:spPr>
        <a:xfrm>
          <a:off x="13703300" y="105918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50165</xdr:rowOff>
    </xdr:from>
    <xdr:to>
      <xdr:col>67</xdr:col>
      <xdr:colOff>101600</xdr:colOff>
      <xdr:row>61</xdr:row>
      <xdr:rowOff>151765</xdr:rowOff>
    </xdr:to>
    <xdr:sp macro="" textlink="">
      <xdr:nvSpPr>
        <xdr:cNvPr id="659" name="楕円 658">
          <a:extLst>
            <a:ext uri="{FF2B5EF4-FFF2-40B4-BE49-F238E27FC236}">
              <a16:creationId xmlns:a16="http://schemas.microsoft.com/office/drawing/2014/main" id="{242F01A1-81CD-4C10-A00E-54879E56FCCB}"/>
            </a:ext>
          </a:extLst>
        </xdr:cNvPr>
        <xdr:cNvSpPr/>
      </xdr:nvSpPr>
      <xdr:spPr>
        <a:xfrm>
          <a:off x="12763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100965</xdr:rowOff>
    </xdr:from>
    <xdr:to>
      <xdr:col>71</xdr:col>
      <xdr:colOff>177800</xdr:colOff>
      <xdr:row>61</xdr:row>
      <xdr:rowOff>133350</xdr:rowOff>
    </xdr:to>
    <xdr:cxnSp macro="">
      <xdr:nvCxnSpPr>
        <xdr:cNvPr id="660" name="直線コネクタ 659">
          <a:extLst>
            <a:ext uri="{FF2B5EF4-FFF2-40B4-BE49-F238E27FC236}">
              <a16:creationId xmlns:a16="http://schemas.microsoft.com/office/drawing/2014/main" id="{D875C58B-AD53-4A9B-90C6-67A4923C61D0}"/>
            </a:ext>
          </a:extLst>
        </xdr:cNvPr>
        <xdr:cNvCxnSpPr/>
      </xdr:nvCxnSpPr>
      <xdr:spPr>
        <a:xfrm>
          <a:off x="12814300" y="105594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17780</xdr:rowOff>
    </xdr:from>
    <xdr:ext cx="405130" cy="253365"/>
    <xdr:sp macro="" textlink="">
      <xdr:nvSpPr>
        <xdr:cNvPr id="661" name="n_1aveValue【学校施設】&#10;有形固定資産減価償却率">
          <a:extLst>
            <a:ext uri="{FF2B5EF4-FFF2-40B4-BE49-F238E27FC236}">
              <a16:creationId xmlns:a16="http://schemas.microsoft.com/office/drawing/2014/main" id="{28A7BBFC-6F99-4C27-A5BE-C0964C1A60E8}"/>
            </a:ext>
          </a:extLst>
        </xdr:cNvPr>
        <xdr:cNvSpPr txBox="1"/>
      </xdr:nvSpPr>
      <xdr:spPr>
        <a:xfrm>
          <a:off x="15266035" y="101333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6350</xdr:rowOff>
    </xdr:from>
    <xdr:ext cx="399415" cy="253365"/>
    <xdr:sp macro="" textlink="">
      <xdr:nvSpPr>
        <xdr:cNvPr id="662" name="n_2aveValue【学校施設】&#10;有形固定資産減価償却率">
          <a:extLst>
            <a:ext uri="{FF2B5EF4-FFF2-40B4-BE49-F238E27FC236}">
              <a16:creationId xmlns:a16="http://schemas.microsoft.com/office/drawing/2014/main" id="{41E66416-BF48-4CE1-952D-C8963C69C453}"/>
            </a:ext>
          </a:extLst>
        </xdr:cNvPr>
        <xdr:cNvSpPr txBox="1"/>
      </xdr:nvSpPr>
      <xdr:spPr>
        <a:xfrm>
          <a:off x="14389735" y="101219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166370</xdr:rowOff>
    </xdr:from>
    <xdr:ext cx="399415" cy="253365"/>
    <xdr:sp macro="" textlink="">
      <xdr:nvSpPr>
        <xdr:cNvPr id="663" name="n_3aveValue【学校施設】&#10;有形固定資産減価償却率">
          <a:extLst>
            <a:ext uri="{FF2B5EF4-FFF2-40B4-BE49-F238E27FC236}">
              <a16:creationId xmlns:a16="http://schemas.microsoft.com/office/drawing/2014/main" id="{8555C528-7A70-4E58-B004-D93403B283FA}"/>
            </a:ext>
          </a:extLst>
        </xdr:cNvPr>
        <xdr:cNvSpPr txBox="1"/>
      </xdr:nvSpPr>
      <xdr:spPr>
        <a:xfrm>
          <a:off x="13500735" y="101104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156845</xdr:rowOff>
    </xdr:from>
    <xdr:ext cx="399415" cy="253365"/>
    <xdr:sp macro="" textlink="">
      <xdr:nvSpPr>
        <xdr:cNvPr id="664" name="n_4aveValue【学校施設】&#10;有形固定資産減価償却率">
          <a:extLst>
            <a:ext uri="{FF2B5EF4-FFF2-40B4-BE49-F238E27FC236}">
              <a16:creationId xmlns:a16="http://schemas.microsoft.com/office/drawing/2014/main" id="{75B236D1-9C35-4838-A612-148E9F23B69A}"/>
            </a:ext>
          </a:extLst>
        </xdr:cNvPr>
        <xdr:cNvSpPr txBox="1"/>
      </xdr:nvSpPr>
      <xdr:spPr>
        <a:xfrm>
          <a:off x="12611735" y="1010094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59055</xdr:rowOff>
    </xdr:from>
    <xdr:ext cx="405130" cy="259080"/>
    <xdr:sp macro="" textlink="">
      <xdr:nvSpPr>
        <xdr:cNvPr id="665" name="n_1mainValue【学校施設】&#10;有形固定資産減価償却率">
          <a:extLst>
            <a:ext uri="{FF2B5EF4-FFF2-40B4-BE49-F238E27FC236}">
              <a16:creationId xmlns:a16="http://schemas.microsoft.com/office/drawing/2014/main" id="{AE667C0E-4D1D-467A-AB8D-0B5D037D09B5}"/>
            </a:ext>
          </a:extLst>
        </xdr:cNvPr>
        <xdr:cNvSpPr txBox="1"/>
      </xdr:nvSpPr>
      <xdr:spPr>
        <a:xfrm>
          <a:off x="15266035" y="10688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32385</xdr:rowOff>
    </xdr:from>
    <xdr:ext cx="399415" cy="253365"/>
    <xdr:sp macro="" textlink="">
      <xdr:nvSpPr>
        <xdr:cNvPr id="666" name="n_2mainValue【学校施設】&#10;有形固定資産減価償却率">
          <a:extLst>
            <a:ext uri="{FF2B5EF4-FFF2-40B4-BE49-F238E27FC236}">
              <a16:creationId xmlns:a16="http://schemas.microsoft.com/office/drawing/2014/main" id="{1852FED3-A45D-4890-B699-98024A98E099}"/>
            </a:ext>
          </a:extLst>
        </xdr:cNvPr>
        <xdr:cNvSpPr txBox="1"/>
      </xdr:nvSpPr>
      <xdr:spPr>
        <a:xfrm>
          <a:off x="14389735" y="1066228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3810</xdr:rowOff>
    </xdr:from>
    <xdr:ext cx="399415" cy="259080"/>
    <xdr:sp macro="" textlink="">
      <xdr:nvSpPr>
        <xdr:cNvPr id="667" name="n_3mainValue【学校施設】&#10;有形固定資産減価償却率">
          <a:extLst>
            <a:ext uri="{FF2B5EF4-FFF2-40B4-BE49-F238E27FC236}">
              <a16:creationId xmlns:a16="http://schemas.microsoft.com/office/drawing/2014/main" id="{47CCC68D-D875-48E0-834D-D0700FBD363C}"/>
            </a:ext>
          </a:extLst>
        </xdr:cNvPr>
        <xdr:cNvSpPr txBox="1"/>
      </xdr:nvSpPr>
      <xdr:spPr>
        <a:xfrm>
          <a:off x="13500735" y="106337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143510</xdr:rowOff>
    </xdr:from>
    <xdr:ext cx="399415" cy="253365"/>
    <xdr:sp macro="" textlink="">
      <xdr:nvSpPr>
        <xdr:cNvPr id="668" name="n_4mainValue【学校施設】&#10;有形固定資産減価償却率">
          <a:extLst>
            <a:ext uri="{FF2B5EF4-FFF2-40B4-BE49-F238E27FC236}">
              <a16:creationId xmlns:a16="http://schemas.microsoft.com/office/drawing/2014/main" id="{FABA9BEF-8EBA-4414-B1DD-BF7EDE846D46}"/>
            </a:ext>
          </a:extLst>
        </xdr:cNvPr>
        <xdr:cNvSpPr txBox="1"/>
      </xdr:nvSpPr>
      <xdr:spPr>
        <a:xfrm>
          <a:off x="12611735" y="106019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279F8573-ABD1-423C-8EFA-AB2187F8D0D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F9C9DF25-5209-4466-99E8-6A384F21C996}"/>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1ED70B2C-227C-467D-AC90-164290B8B83F}"/>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90BCD58B-DC13-4AE2-8358-FB01696D1848}"/>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94925FEC-A99F-4BCF-8538-EC002C5F3341}"/>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D5A228B6-52EF-4ACE-B5DE-685D27FC2687}"/>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5FD08D96-C937-4FF3-9D39-0FCD61095E87}"/>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64A01AB6-EB3F-40B8-8B4E-E4AFD532894A}"/>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4170" cy="225425"/>
    <xdr:sp macro="" textlink="">
      <xdr:nvSpPr>
        <xdr:cNvPr id="677" name="テキスト ボックス 676">
          <a:extLst>
            <a:ext uri="{FF2B5EF4-FFF2-40B4-BE49-F238E27FC236}">
              <a16:creationId xmlns:a16="http://schemas.microsoft.com/office/drawing/2014/main" id="{B73A8A47-FF25-472D-A98C-B079EBA12C1B}"/>
            </a:ext>
          </a:extLst>
        </xdr:cNvPr>
        <xdr:cNvSpPr txBox="1"/>
      </xdr:nvSpPr>
      <xdr:spPr>
        <a:xfrm>
          <a:off x="18249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EA5256D2-3631-446D-A6CD-EF2B60A33C85}"/>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1645" cy="253365"/>
    <xdr:sp macro="" textlink="">
      <xdr:nvSpPr>
        <xdr:cNvPr id="679" name="テキスト ボックス 678">
          <a:extLst>
            <a:ext uri="{FF2B5EF4-FFF2-40B4-BE49-F238E27FC236}">
              <a16:creationId xmlns:a16="http://schemas.microsoft.com/office/drawing/2014/main" id="{B8436B02-A009-4DEE-8559-98481EEDD5FE}"/>
            </a:ext>
          </a:extLst>
        </xdr:cNvPr>
        <xdr:cNvSpPr txBox="1"/>
      </xdr:nvSpPr>
      <xdr:spPr>
        <a:xfrm>
          <a:off x="17820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3F7A4EE4-D0E3-4176-A8D4-FB1D0CA9713E}"/>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1645" cy="253365"/>
    <xdr:sp macro="" textlink="">
      <xdr:nvSpPr>
        <xdr:cNvPr id="681" name="テキスト ボックス 680">
          <a:extLst>
            <a:ext uri="{FF2B5EF4-FFF2-40B4-BE49-F238E27FC236}">
              <a16:creationId xmlns:a16="http://schemas.microsoft.com/office/drawing/2014/main" id="{A4929616-AC12-446D-AF18-4CA2024DF8E4}"/>
            </a:ext>
          </a:extLst>
        </xdr:cNvPr>
        <xdr:cNvSpPr txBox="1"/>
      </xdr:nvSpPr>
      <xdr:spPr>
        <a:xfrm>
          <a:off x="17820640" y="108305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5DB2C3D8-7759-4BC9-90F3-C9784F9EA322}"/>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1645" cy="253365"/>
    <xdr:sp macro="" textlink="">
      <xdr:nvSpPr>
        <xdr:cNvPr id="683" name="テキスト ボックス 682">
          <a:extLst>
            <a:ext uri="{FF2B5EF4-FFF2-40B4-BE49-F238E27FC236}">
              <a16:creationId xmlns:a16="http://schemas.microsoft.com/office/drawing/2014/main" id="{DECC7763-6DA4-4D81-B010-23B871764A78}"/>
            </a:ext>
          </a:extLst>
        </xdr:cNvPr>
        <xdr:cNvSpPr txBox="1"/>
      </xdr:nvSpPr>
      <xdr:spPr>
        <a:xfrm>
          <a:off x="17820640" y="10373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7C04EC0D-5804-4EF8-95B2-2634612EFD13}"/>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1645" cy="253365"/>
    <xdr:sp macro="" textlink="">
      <xdr:nvSpPr>
        <xdr:cNvPr id="685" name="テキスト ボックス 684">
          <a:extLst>
            <a:ext uri="{FF2B5EF4-FFF2-40B4-BE49-F238E27FC236}">
              <a16:creationId xmlns:a16="http://schemas.microsoft.com/office/drawing/2014/main" id="{301D7F84-3022-471B-97A6-677C11610417}"/>
            </a:ext>
          </a:extLst>
        </xdr:cNvPr>
        <xdr:cNvSpPr txBox="1"/>
      </xdr:nvSpPr>
      <xdr:spPr>
        <a:xfrm>
          <a:off x="17820640" y="9916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ABC9E91B-1C0E-40C9-BC4E-74F3592CE1CB}"/>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1645" cy="253365"/>
    <xdr:sp macro="" textlink="">
      <xdr:nvSpPr>
        <xdr:cNvPr id="687" name="テキスト ボックス 686">
          <a:extLst>
            <a:ext uri="{FF2B5EF4-FFF2-40B4-BE49-F238E27FC236}">
              <a16:creationId xmlns:a16="http://schemas.microsoft.com/office/drawing/2014/main" id="{15C8F276-033D-4DEF-BE4B-14D2BBBB50C5}"/>
            </a:ext>
          </a:extLst>
        </xdr:cNvPr>
        <xdr:cNvSpPr txBox="1"/>
      </xdr:nvSpPr>
      <xdr:spPr>
        <a:xfrm>
          <a:off x="17820640" y="9458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EFC6C9C-3637-4944-B9B6-62F735090B77}"/>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1645" cy="253365"/>
    <xdr:sp macro="" textlink="">
      <xdr:nvSpPr>
        <xdr:cNvPr id="689" name="テキスト ボックス 688">
          <a:extLst>
            <a:ext uri="{FF2B5EF4-FFF2-40B4-BE49-F238E27FC236}">
              <a16:creationId xmlns:a16="http://schemas.microsoft.com/office/drawing/2014/main" id="{B8A6164A-5844-4A00-817F-82B0CC008C54}"/>
            </a:ext>
          </a:extLst>
        </xdr:cNvPr>
        <xdr:cNvSpPr txBox="1"/>
      </xdr:nvSpPr>
      <xdr:spPr>
        <a:xfrm>
          <a:off x="17820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B758B626-C3CA-4BAC-94A1-A6AB4B5ED939}"/>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80010</xdr:rowOff>
    </xdr:from>
    <xdr:to>
      <xdr:col>116</xdr:col>
      <xdr:colOff>62865</xdr:colOff>
      <xdr:row>64</xdr:row>
      <xdr:rowOff>98425</xdr:rowOff>
    </xdr:to>
    <xdr:cxnSp macro="">
      <xdr:nvCxnSpPr>
        <xdr:cNvPr id="691" name="直線コネクタ 690">
          <a:extLst>
            <a:ext uri="{FF2B5EF4-FFF2-40B4-BE49-F238E27FC236}">
              <a16:creationId xmlns:a16="http://schemas.microsoft.com/office/drawing/2014/main" id="{D4670FFA-E9E7-4AD2-B7AE-BB73E49919E1}"/>
            </a:ext>
          </a:extLst>
        </xdr:cNvPr>
        <xdr:cNvCxnSpPr/>
      </xdr:nvCxnSpPr>
      <xdr:spPr>
        <a:xfrm flipV="1">
          <a:off x="22160865" y="9509760"/>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102235</xdr:rowOff>
    </xdr:from>
    <xdr:ext cx="469900" cy="258445"/>
    <xdr:sp macro="" textlink="">
      <xdr:nvSpPr>
        <xdr:cNvPr id="692" name="【学校施設】&#10;一人当たり面積最小値テキスト">
          <a:extLst>
            <a:ext uri="{FF2B5EF4-FFF2-40B4-BE49-F238E27FC236}">
              <a16:creationId xmlns:a16="http://schemas.microsoft.com/office/drawing/2014/main" id="{BC83BCE1-E77A-49F0-97CB-72A113C74EF4}"/>
            </a:ext>
          </a:extLst>
        </xdr:cNvPr>
        <xdr:cNvSpPr txBox="1"/>
      </xdr:nvSpPr>
      <xdr:spPr>
        <a:xfrm>
          <a:off x="22199600" y="11075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0.785</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98425</xdr:rowOff>
    </xdr:from>
    <xdr:to>
      <xdr:col>116</xdr:col>
      <xdr:colOff>152400</xdr:colOff>
      <xdr:row>64</xdr:row>
      <xdr:rowOff>98425</xdr:rowOff>
    </xdr:to>
    <xdr:cxnSp macro="">
      <xdr:nvCxnSpPr>
        <xdr:cNvPr id="693" name="直線コネクタ 692">
          <a:extLst>
            <a:ext uri="{FF2B5EF4-FFF2-40B4-BE49-F238E27FC236}">
              <a16:creationId xmlns:a16="http://schemas.microsoft.com/office/drawing/2014/main" id="{4184B0E6-CB72-481D-B79F-107E5E8EB4FD}"/>
            </a:ext>
          </a:extLst>
        </xdr:cNvPr>
        <xdr:cNvCxnSpPr/>
      </xdr:nvCxnSpPr>
      <xdr:spPr>
        <a:xfrm>
          <a:off x="22072600" y="1107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26670</xdr:rowOff>
    </xdr:from>
    <xdr:ext cx="469900" cy="259080"/>
    <xdr:sp macro="" textlink="">
      <xdr:nvSpPr>
        <xdr:cNvPr id="694" name="【学校施設】&#10;一人当たり面積最大値テキスト">
          <a:extLst>
            <a:ext uri="{FF2B5EF4-FFF2-40B4-BE49-F238E27FC236}">
              <a16:creationId xmlns:a16="http://schemas.microsoft.com/office/drawing/2014/main" id="{55FF1A92-F95D-4BC2-B9A0-F02DA49B0173}"/>
            </a:ext>
          </a:extLst>
        </xdr:cNvPr>
        <xdr:cNvSpPr txBox="1"/>
      </xdr:nvSpPr>
      <xdr:spPr>
        <a:xfrm>
          <a:off x="22199600" y="9284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a:extLst>
            <a:ext uri="{FF2B5EF4-FFF2-40B4-BE49-F238E27FC236}">
              <a16:creationId xmlns:a16="http://schemas.microsoft.com/office/drawing/2014/main" id="{D2056300-4A15-4915-B41B-6C3463E00A60}"/>
            </a:ext>
          </a:extLst>
        </xdr:cNvPr>
        <xdr:cNvCxnSpPr/>
      </xdr:nvCxnSpPr>
      <xdr:spPr>
        <a:xfrm>
          <a:off x="22072600" y="950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109220</xdr:rowOff>
    </xdr:from>
    <xdr:ext cx="469900" cy="253365"/>
    <xdr:sp macro="" textlink="">
      <xdr:nvSpPr>
        <xdr:cNvPr id="696" name="【学校施設】&#10;一人当たり面積平均値テキスト">
          <a:extLst>
            <a:ext uri="{FF2B5EF4-FFF2-40B4-BE49-F238E27FC236}">
              <a16:creationId xmlns:a16="http://schemas.microsoft.com/office/drawing/2014/main" id="{287115FD-3D81-4338-92A6-1053D1327F68}"/>
            </a:ext>
          </a:extLst>
        </xdr:cNvPr>
        <xdr:cNvSpPr txBox="1"/>
      </xdr:nvSpPr>
      <xdr:spPr>
        <a:xfrm>
          <a:off x="22199600" y="1056767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a:extLst>
            <a:ext uri="{FF2B5EF4-FFF2-40B4-BE49-F238E27FC236}">
              <a16:creationId xmlns:a16="http://schemas.microsoft.com/office/drawing/2014/main" id="{62934CA5-8882-4898-89C2-8850FEB8A8C1}"/>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95250</xdr:rowOff>
    </xdr:from>
    <xdr:to>
      <xdr:col>112</xdr:col>
      <xdr:colOff>38100</xdr:colOff>
      <xdr:row>63</xdr:row>
      <xdr:rowOff>25400</xdr:rowOff>
    </xdr:to>
    <xdr:sp macro="" textlink="">
      <xdr:nvSpPr>
        <xdr:cNvPr id="698" name="フローチャート: 判断 697">
          <a:extLst>
            <a:ext uri="{FF2B5EF4-FFF2-40B4-BE49-F238E27FC236}">
              <a16:creationId xmlns:a16="http://schemas.microsoft.com/office/drawing/2014/main" id="{62F0CFA1-464C-4D76-9D48-3C43BFEC0DF1}"/>
            </a:ext>
          </a:extLst>
        </xdr:cNvPr>
        <xdr:cNvSpPr/>
      </xdr:nvSpPr>
      <xdr:spPr>
        <a:xfrm>
          <a:off x="21272500" y="1072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95250</xdr:rowOff>
    </xdr:from>
    <xdr:to>
      <xdr:col>107</xdr:col>
      <xdr:colOff>101600</xdr:colOff>
      <xdr:row>63</xdr:row>
      <xdr:rowOff>25400</xdr:rowOff>
    </xdr:to>
    <xdr:sp macro="" textlink="">
      <xdr:nvSpPr>
        <xdr:cNvPr id="699" name="フローチャート: 判断 698">
          <a:extLst>
            <a:ext uri="{FF2B5EF4-FFF2-40B4-BE49-F238E27FC236}">
              <a16:creationId xmlns:a16="http://schemas.microsoft.com/office/drawing/2014/main" id="{9A8194D7-5B71-4774-9A24-62D0E21A11B5}"/>
            </a:ext>
          </a:extLst>
        </xdr:cNvPr>
        <xdr:cNvSpPr/>
      </xdr:nvSpPr>
      <xdr:spPr>
        <a:xfrm>
          <a:off x="20383500" y="1072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86995</xdr:rowOff>
    </xdr:from>
    <xdr:to>
      <xdr:col>102</xdr:col>
      <xdr:colOff>165100</xdr:colOff>
      <xdr:row>63</xdr:row>
      <xdr:rowOff>17780</xdr:rowOff>
    </xdr:to>
    <xdr:sp macro="" textlink="">
      <xdr:nvSpPr>
        <xdr:cNvPr id="700" name="フローチャート: 判断 699">
          <a:extLst>
            <a:ext uri="{FF2B5EF4-FFF2-40B4-BE49-F238E27FC236}">
              <a16:creationId xmlns:a16="http://schemas.microsoft.com/office/drawing/2014/main" id="{D2E554F2-6A1A-4ED7-A131-FF63754D962A}"/>
            </a:ext>
          </a:extLst>
        </xdr:cNvPr>
        <xdr:cNvSpPr/>
      </xdr:nvSpPr>
      <xdr:spPr>
        <a:xfrm>
          <a:off x="194945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92075</xdr:rowOff>
    </xdr:from>
    <xdr:to>
      <xdr:col>98</xdr:col>
      <xdr:colOff>38100</xdr:colOff>
      <xdr:row>63</xdr:row>
      <xdr:rowOff>22225</xdr:rowOff>
    </xdr:to>
    <xdr:sp macro="" textlink="">
      <xdr:nvSpPr>
        <xdr:cNvPr id="701" name="フローチャート: 判断 700">
          <a:extLst>
            <a:ext uri="{FF2B5EF4-FFF2-40B4-BE49-F238E27FC236}">
              <a16:creationId xmlns:a16="http://schemas.microsoft.com/office/drawing/2014/main" id="{F5510832-C8A1-4B0D-A83D-4F5A4FEAE730}"/>
            </a:ext>
          </a:extLst>
        </xdr:cNvPr>
        <xdr:cNvSpPr/>
      </xdr:nvSpPr>
      <xdr:spPr>
        <a:xfrm>
          <a:off x="18605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3365"/>
    <xdr:sp macro="" textlink="">
      <xdr:nvSpPr>
        <xdr:cNvPr id="702" name="テキスト ボックス 701">
          <a:extLst>
            <a:ext uri="{FF2B5EF4-FFF2-40B4-BE49-F238E27FC236}">
              <a16:creationId xmlns:a16="http://schemas.microsoft.com/office/drawing/2014/main" id="{1289258F-022E-4984-97DA-18EB926F7DCF}"/>
            </a:ext>
          </a:extLst>
        </xdr:cNvPr>
        <xdr:cNvSpPr txBox="1"/>
      </xdr:nvSpPr>
      <xdr:spPr>
        <a:xfrm>
          <a:off x="21971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3365"/>
    <xdr:sp macro="" textlink="">
      <xdr:nvSpPr>
        <xdr:cNvPr id="703" name="テキスト ボックス 702">
          <a:extLst>
            <a:ext uri="{FF2B5EF4-FFF2-40B4-BE49-F238E27FC236}">
              <a16:creationId xmlns:a16="http://schemas.microsoft.com/office/drawing/2014/main" id="{3AEDDEF3-0084-4BE3-8E58-188DAD80A500}"/>
            </a:ext>
          </a:extLst>
        </xdr:cNvPr>
        <xdr:cNvSpPr txBox="1"/>
      </xdr:nvSpPr>
      <xdr:spPr>
        <a:xfrm>
          <a:off x="2113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3365"/>
    <xdr:sp macro="" textlink="">
      <xdr:nvSpPr>
        <xdr:cNvPr id="704" name="テキスト ボックス 703">
          <a:extLst>
            <a:ext uri="{FF2B5EF4-FFF2-40B4-BE49-F238E27FC236}">
              <a16:creationId xmlns:a16="http://schemas.microsoft.com/office/drawing/2014/main" id="{8C1DDCC2-A4A9-4A22-B440-07AB7E9714EF}"/>
            </a:ext>
          </a:extLst>
        </xdr:cNvPr>
        <xdr:cNvSpPr txBox="1"/>
      </xdr:nvSpPr>
      <xdr:spPr>
        <a:xfrm>
          <a:off x="2024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3365"/>
    <xdr:sp macro="" textlink="">
      <xdr:nvSpPr>
        <xdr:cNvPr id="705" name="テキスト ボックス 704">
          <a:extLst>
            <a:ext uri="{FF2B5EF4-FFF2-40B4-BE49-F238E27FC236}">
              <a16:creationId xmlns:a16="http://schemas.microsoft.com/office/drawing/2014/main" id="{88E0B687-CA84-4525-AAE3-7BC760EA256B}"/>
            </a:ext>
          </a:extLst>
        </xdr:cNvPr>
        <xdr:cNvSpPr txBox="1"/>
      </xdr:nvSpPr>
      <xdr:spPr>
        <a:xfrm>
          <a:off x="19354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3365"/>
    <xdr:sp macro="" textlink="">
      <xdr:nvSpPr>
        <xdr:cNvPr id="706" name="テキスト ボックス 705">
          <a:extLst>
            <a:ext uri="{FF2B5EF4-FFF2-40B4-BE49-F238E27FC236}">
              <a16:creationId xmlns:a16="http://schemas.microsoft.com/office/drawing/2014/main" id="{7CAC455A-6EB0-43B5-8B77-B5B43F5898A0}"/>
            </a:ext>
          </a:extLst>
        </xdr:cNvPr>
        <xdr:cNvSpPr txBox="1"/>
      </xdr:nvSpPr>
      <xdr:spPr>
        <a:xfrm>
          <a:off x="18465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66675</xdr:rowOff>
    </xdr:from>
    <xdr:to>
      <xdr:col>116</xdr:col>
      <xdr:colOff>114300</xdr:colOff>
      <xdr:row>63</xdr:row>
      <xdr:rowOff>168275</xdr:rowOff>
    </xdr:to>
    <xdr:sp macro="" textlink="">
      <xdr:nvSpPr>
        <xdr:cNvPr id="707" name="楕円 706">
          <a:extLst>
            <a:ext uri="{FF2B5EF4-FFF2-40B4-BE49-F238E27FC236}">
              <a16:creationId xmlns:a16="http://schemas.microsoft.com/office/drawing/2014/main" id="{8C56BDC4-ACF1-4DE4-B0D6-06125555A385}"/>
            </a:ext>
          </a:extLst>
        </xdr:cNvPr>
        <xdr:cNvSpPr/>
      </xdr:nvSpPr>
      <xdr:spPr>
        <a:xfrm>
          <a:off x="22110700" y="108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45085</xdr:rowOff>
    </xdr:from>
    <xdr:ext cx="469900" cy="258445"/>
    <xdr:sp macro="" textlink="">
      <xdr:nvSpPr>
        <xdr:cNvPr id="708" name="【学校施設】&#10;一人当たり面積該当値テキスト">
          <a:extLst>
            <a:ext uri="{FF2B5EF4-FFF2-40B4-BE49-F238E27FC236}">
              <a16:creationId xmlns:a16="http://schemas.microsoft.com/office/drawing/2014/main" id="{22BFC58A-8464-46EC-A882-E68BA934AE7A}"/>
            </a:ext>
          </a:extLst>
        </xdr:cNvPr>
        <xdr:cNvSpPr txBox="1"/>
      </xdr:nvSpPr>
      <xdr:spPr>
        <a:xfrm>
          <a:off x="22199600" y="10846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60960</xdr:rowOff>
    </xdr:from>
    <xdr:to>
      <xdr:col>112</xdr:col>
      <xdr:colOff>38100</xdr:colOff>
      <xdr:row>63</xdr:row>
      <xdr:rowOff>162560</xdr:rowOff>
    </xdr:to>
    <xdr:sp macro="" textlink="">
      <xdr:nvSpPr>
        <xdr:cNvPr id="709" name="楕円 708">
          <a:extLst>
            <a:ext uri="{FF2B5EF4-FFF2-40B4-BE49-F238E27FC236}">
              <a16:creationId xmlns:a16="http://schemas.microsoft.com/office/drawing/2014/main" id="{FB9A4659-E8F4-4178-8797-ACABC54CF92B}"/>
            </a:ext>
          </a:extLst>
        </xdr:cNvPr>
        <xdr:cNvSpPr/>
      </xdr:nvSpPr>
      <xdr:spPr>
        <a:xfrm>
          <a:off x="21272500" y="108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111760</xdr:rowOff>
    </xdr:from>
    <xdr:to>
      <xdr:col>116</xdr:col>
      <xdr:colOff>63500</xdr:colOff>
      <xdr:row>63</xdr:row>
      <xdr:rowOff>117475</xdr:rowOff>
    </xdr:to>
    <xdr:cxnSp macro="">
      <xdr:nvCxnSpPr>
        <xdr:cNvPr id="710" name="直線コネクタ 709">
          <a:extLst>
            <a:ext uri="{FF2B5EF4-FFF2-40B4-BE49-F238E27FC236}">
              <a16:creationId xmlns:a16="http://schemas.microsoft.com/office/drawing/2014/main" id="{98942B6F-9E44-4418-A938-5637439AACBF}"/>
            </a:ext>
          </a:extLst>
        </xdr:cNvPr>
        <xdr:cNvCxnSpPr/>
      </xdr:nvCxnSpPr>
      <xdr:spPr>
        <a:xfrm>
          <a:off x="21323300" y="1091311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57785</xdr:rowOff>
    </xdr:from>
    <xdr:to>
      <xdr:col>107</xdr:col>
      <xdr:colOff>101600</xdr:colOff>
      <xdr:row>63</xdr:row>
      <xdr:rowOff>159385</xdr:rowOff>
    </xdr:to>
    <xdr:sp macro="" textlink="">
      <xdr:nvSpPr>
        <xdr:cNvPr id="711" name="楕円 710">
          <a:extLst>
            <a:ext uri="{FF2B5EF4-FFF2-40B4-BE49-F238E27FC236}">
              <a16:creationId xmlns:a16="http://schemas.microsoft.com/office/drawing/2014/main" id="{9677576E-2220-4634-82C1-CF380A98199D}"/>
            </a:ext>
          </a:extLst>
        </xdr:cNvPr>
        <xdr:cNvSpPr/>
      </xdr:nvSpPr>
      <xdr:spPr>
        <a:xfrm>
          <a:off x="20383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109220</xdr:rowOff>
    </xdr:from>
    <xdr:to>
      <xdr:col>111</xdr:col>
      <xdr:colOff>177800</xdr:colOff>
      <xdr:row>63</xdr:row>
      <xdr:rowOff>111760</xdr:rowOff>
    </xdr:to>
    <xdr:cxnSp macro="">
      <xdr:nvCxnSpPr>
        <xdr:cNvPr id="712" name="直線コネクタ 711">
          <a:extLst>
            <a:ext uri="{FF2B5EF4-FFF2-40B4-BE49-F238E27FC236}">
              <a16:creationId xmlns:a16="http://schemas.microsoft.com/office/drawing/2014/main" id="{94067C10-DD32-4569-84ED-FDC1DF381A19}"/>
            </a:ext>
          </a:extLst>
        </xdr:cNvPr>
        <xdr:cNvCxnSpPr/>
      </xdr:nvCxnSpPr>
      <xdr:spPr>
        <a:xfrm>
          <a:off x="20434300" y="109105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55880</xdr:rowOff>
    </xdr:from>
    <xdr:to>
      <xdr:col>102</xdr:col>
      <xdr:colOff>165100</xdr:colOff>
      <xdr:row>63</xdr:row>
      <xdr:rowOff>157480</xdr:rowOff>
    </xdr:to>
    <xdr:sp macro="" textlink="">
      <xdr:nvSpPr>
        <xdr:cNvPr id="713" name="楕円 712">
          <a:extLst>
            <a:ext uri="{FF2B5EF4-FFF2-40B4-BE49-F238E27FC236}">
              <a16:creationId xmlns:a16="http://schemas.microsoft.com/office/drawing/2014/main" id="{8897929F-D669-48D3-8103-7BB00CE711AA}"/>
            </a:ext>
          </a:extLst>
        </xdr:cNvPr>
        <xdr:cNvSpPr/>
      </xdr:nvSpPr>
      <xdr:spPr>
        <a:xfrm>
          <a:off x="19494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109220</xdr:rowOff>
    </xdr:to>
    <xdr:cxnSp macro="">
      <xdr:nvCxnSpPr>
        <xdr:cNvPr id="714" name="直線コネクタ 713">
          <a:extLst>
            <a:ext uri="{FF2B5EF4-FFF2-40B4-BE49-F238E27FC236}">
              <a16:creationId xmlns:a16="http://schemas.microsoft.com/office/drawing/2014/main" id="{29B4653B-94F2-4136-A8AB-845B0E309EE8}"/>
            </a:ext>
          </a:extLst>
        </xdr:cNvPr>
        <xdr:cNvCxnSpPr/>
      </xdr:nvCxnSpPr>
      <xdr:spPr>
        <a:xfrm>
          <a:off x="19545300" y="109080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53340</xdr:rowOff>
    </xdr:from>
    <xdr:to>
      <xdr:col>98</xdr:col>
      <xdr:colOff>38100</xdr:colOff>
      <xdr:row>63</xdr:row>
      <xdr:rowOff>154940</xdr:rowOff>
    </xdr:to>
    <xdr:sp macro="" textlink="">
      <xdr:nvSpPr>
        <xdr:cNvPr id="715" name="楕円 714">
          <a:extLst>
            <a:ext uri="{FF2B5EF4-FFF2-40B4-BE49-F238E27FC236}">
              <a16:creationId xmlns:a16="http://schemas.microsoft.com/office/drawing/2014/main" id="{60FDDEF5-F879-49A4-8911-84908ADAA1FA}"/>
            </a:ext>
          </a:extLst>
        </xdr:cNvPr>
        <xdr:cNvSpPr/>
      </xdr:nvSpPr>
      <xdr:spPr>
        <a:xfrm>
          <a:off x="18605500" y="1085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104140</xdr:rowOff>
    </xdr:from>
    <xdr:to>
      <xdr:col>102</xdr:col>
      <xdr:colOff>114300</xdr:colOff>
      <xdr:row>63</xdr:row>
      <xdr:rowOff>106680</xdr:rowOff>
    </xdr:to>
    <xdr:cxnSp macro="">
      <xdr:nvCxnSpPr>
        <xdr:cNvPr id="716" name="直線コネクタ 715">
          <a:extLst>
            <a:ext uri="{FF2B5EF4-FFF2-40B4-BE49-F238E27FC236}">
              <a16:creationId xmlns:a16="http://schemas.microsoft.com/office/drawing/2014/main" id="{C06AF603-67BD-4523-A6C4-FD813B79C020}"/>
            </a:ext>
          </a:extLst>
        </xdr:cNvPr>
        <xdr:cNvCxnSpPr/>
      </xdr:nvCxnSpPr>
      <xdr:spPr>
        <a:xfrm>
          <a:off x="18656300" y="109054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41910</xdr:rowOff>
    </xdr:from>
    <xdr:ext cx="469900" cy="253365"/>
    <xdr:sp macro="" textlink="">
      <xdr:nvSpPr>
        <xdr:cNvPr id="717" name="n_1aveValue【学校施設】&#10;一人当たり面積">
          <a:extLst>
            <a:ext uri="{FF2B5EF4-FFF2-40B4-BE49-F238E27FC236}">
              <a16:creationId xmlns:a16="http://schemas.microsoft.com/office/drawing/2014/main" id="{19646C3F-4785-49DF-9AAE-01A547B2D2AE}"/>
            </a:ext>
          </a:extLst>
        </xdr:cNvPr>
        <xdr:cNvSpPr txBox="1"/>
      </xdr:nvSpPr>
      <xdr:spPr>
        <a:xfrm>
          <a:off x="21075650" y="105003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41910</xdr:rowOff>
    </xdr:from>
    <xdr:ext cx="464185" cy="253365"/>
    <xdr:sp macro="" textlink="">
      <xdr:nvSpPr>
        <xdr:cNvPr id="718" name="n_2aveValue【学校施設】&#10;一人当たり面積">
          <a:extLst>
            <a:ext uri="{FF2B5EF4-FFF2-40B4-BE49-F238E27FC236}">
              <a16:creationId xmlns:a16="http://schemas.microsoft.com/office/drawing/2014/main" id="{469B3BFD-657F-44F4-9203-55D9C5DD9E2F}"/>
            </a:ext>
          </a:extLst>
        </xdr:cNvPr>
        <xdr:cNvSpPr txBox="1"/>
      </xdr:nvSpPr>
      <xdr:spPr>
        <a:xfrm>
          <a:off x="20199350" y="105003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33655</xdr:rowOff>
    </xdr:from>
    <xdr:ext cx="464185" cy="258445"/>
    <xdr:sp macro="" textlink="">
      <xdr:nvSpPr>
        <xdr:cNvPr id="719" name="n_3aveValue【学校施設】&#10;一人当たり面積">
          <a:extLst>
            <a:ext uri="{FF2B5EF4-FFF2-40B4-BE49-F238E27FC236}">
              <a16:creationId xmlns:a16="http://schemas.microsoft.com/office/drawing/2014/main" id="{F6C352BD-85E8-4019-A6CB-A0256693E230}"/>
            </a:ext>
          </a:extLst>
        </xdr:cNvPr>
        <xdr:cNvSpPr txBox="1"/>
      </xdr:nvSpPr>
      <xdr:spPr>
        <a:xfrm>
          <a:off x="19310350" y="104921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38735</xdr:rowOff>
    </xdr:from>
    <xdr:ext cx="464185" cy="259080"/>
    <xdr:sp macro="" textlink="">
      <xdr:nvSpPr>
        <xdr:cNvPr id="720" name="n_4aveValue【学校施設】&#10;一人当たり面積">
          <a:extLst>
            <a:ext uri="{FF2B5EF4-FFF2-40B4-BE49-F238E27FC236}">
              <a16:creationId xmlns:a16="http://schemas.microsoft.com/office/drawing/2014/main" id="{62E0D289-46D0-44EF-ADAC-D66DE374293B}"/>
            </a:ext>
          </a:extLst>
        </xdr:cNvPr>
        <xdr:cNvSpPr txBox="1"/>
      </xdr:nvSpPr>
      <xdr:spPr>
        <a:xfrm>
          <a:off x="18421350" y="104971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153670</xdr:rowOff>
    </xdr:from>
    <xdr:ext cx="469900" cy="259080"/>
    <xdr:sp macro="" textlink="">
      <xdr:nvSpPr>
        <xdr:cNvPr id="721" name="n_1mainValue【学校施設】&#10;一人当たり面積">
          <a:extLst>
            <a:ext uri="{FF2B5EF4-FFF2-40B4-BE49-F238E27FC236}">
              <a16:creationId xmlns:a16="http://schemas.microsoft.com/office/drawing/2014/main" id="{C1A9CA9C-3BC4-4CD6-ACF2-0DD5E6792F11}"/>
            </a:ext>
          </a:extLst>
        </xdr:cNvPr>
        <xdr:cNvSpPr txBox="1"/>
      </xdr:nvSpPr>
      <xdr:spPr>
        <a:xfrm>
          <a:off x="21075650" y="10955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150495</xdr:rowOff>
    </xdr:from>
    <xdr:ext cx="464185" cy="259080"/>
    <xdr:sp macro="" textlink="">
      <xdr:nvSpPr>
        <xdr:cNvPr id="722" name="n_2mainValue【学校施設】&#10;一人当たり面積">
          <a:extLst>
            <a:ext uri="{FF2B5EF4-FFF2-40B4-BE49-F238E27FC236}">
              <a16:creationId xmlns:a16="http://schemas.microsoft.com/office/drawing/2014/main" id="{9FCC8922-6BBC-48C0-89F6-B6FB7168BA84}"/>
            </a:ext>
          </a:extLst>
        </xdr:cNvPr>
        <xdr:cNvSpPr txBox="1"/>
      </xdr:nvSpPr>
      <xdr:spPr>
        <a:xfrm>
          <a:off x="20199350" y="109518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148590</xdr:rowOff>
    </xdr:from>
    <xdr:ext cx="464185" cy="259080"/>
    <xdr:sp macro="" textlink="">
      <xdr:nvSpPr>
        <xdr:cNvPr id="723" name="n_3mainValue【学校施設】&#10;一人当たり面積">
          <a:extLst>
            <a:ext uri="{FF2B5EF4-FFF2-40B4-BE49-F238E27FC236}">
              <a16:creationId xmlns:a16="http://schemas.microsoft.com/office/drawing/2014/main" id="{679EA058-0E32-43FD-A699-40819E641695}"/>
            </a:ext>
          </a:extLst>
        </xdr:cNvPr>
        <xdr:cNvSpPr txBox="1"/>
      </xdr:nvSpPr>
      <xdr:spPr>
        <a:xfrm>
          <a:off x="19310350" y="109499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146050</xdr:rowOff>
    </xdr:from>
    <xdr:ext cx="464185" cy="253365"/>
    <xdr:sp macro="" textlink="">
      <xdr:nvSpPr>
        <xdr:cNvPr id="724" name="n_4mainValue【学校施設】&#10;一人当たり面積">
          <a:extLst>
            <a:ext uri="{FF2B5EF4-FFF2-40B4-BE49-F238E27FC236}">
              <a16:creationId xmlns:a16="http://schemas.microsoft.com/office/drawing/2014/main" id="{ECC4246A-59F7-4E99-9F29-72B3ED1E31F5}"/>
            </a:ext>
          </a:extLst>
        </xdr:cNvPr>
        <xdr:cNvSpPr txBox="1"/>
      </xdr:nvSpPr>
      <xdr:spPr>
        <a:xfrm>
          <a:off x="18421350" y="109474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BA5CADA2-DCDB-46D3-B92A-BEF3796BED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3739116B-0708-43CC-B44C-618F60857726}"/>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DC440313-A0B9-45AC-BA31-9A6740A6C4C8}"/>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F272609-1264-4B4C-A7BB-6A0DC368B1C5}"/>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B94DD186-ED57-415C-B62C-E03D7B9CF58D}"/>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C024E0EC-3F2E-4558-AF5A-B047CC721B68}"/>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24C2F705-74D0-4E75-BCA1-4972ABD40BDA}"/>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4148E20B-D2F3-4623-8099-CBCE9B0D6FD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F62A9ED1-53FE-412B-A4E2-0677D94714E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27D96996-325F-4DAC-8699-5F3A92CD822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9F39F305-AE4E-471E-AAD7-C59E8301E7CA}"/>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DF02E26D-15CD-4BB7-9968-D0BBE79941D3}"/>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A0CFB2A4-91E7-43F2-BCAE-6E9DF9FC74FE}"/>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AC49E8B5-9C9D-4AA0-A81F-96DD5CA7C2BC}"/>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96408BC9-62AB-4999-8D2E-DFCBA2E9EBF5}"/>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2597F83B-A99B-404F-8DE1-A091A214C4B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5CE0F8-4514-4164-9B43-35361D83B7C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2CBE1DA7-2A79-4077-9032-AE5A02241053}"/>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B5E459AA-ABCA-49C3-BD19-DAC9E1DD0495}"/>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B59B424A-5203-4CBC-8525-BD3C7997352F}"/>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75044765-3404-407E-8915-0BAF7081119B}"/>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7863D7E1-5127-4461-836E-C88E79C2EA82}"/>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35D45FCF-F02B-489B-B94A-3EE4148514C3}"/>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49668309-26B4-4404-85E0-6BA18B69E3F6}"/>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2735" cy="225425"/>
    <xdr:sp macro="" textlink="">
      <xdr:nvSpPr>
        <xdr:cNvPr id="749" name="テキスト ボックス 748">
          <a:extLst>
            <a:ext uri="{FF2B5EF4-FFF2-40B4-BE49-F238E27FC236}">
              <a16:creationId xmlns:a16="http://schemas.microsoft.com/office/drawing/2014/main" id="{71463F89-29CD-4B25-BBC5-37F179998803}"/>
            </a:ext>
          </a:extLst>
        </xdr:cNvPr>
        <xdr:cNvSpPr txBox="1"/>
      </xdr:nvSpPr>
      <xdr:spPr>
        <a:xfrm>
          <a:off x="12407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598C5502-906A-4FDF-98CA-BD100D12621E}"/>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1645" cy="259080"/>
    <xdr:sp macro="" textlink="">
      <xdr:nvSpPr>
        <xdr:cNvPr id="751" name="テキスト ボックス 750">
          <a:extLst>
            <a:ext uri="{FF2B5EF4-FFF2-40B4-BE49-F238E27FC236}">
              <a16:creationId xmlns:a16="http://schemas.microsoft.com/office/drawing/2014/main" id="{37C54A96-FF11-4996-8370-D75952FFEEFB}"/>
            </a:ext>
          </a:extLst>
        </xdr:cNvPr>
        <xdr:cNvSpPr txBox="1"/>
      </xdr:nvSpPr>
      <xdr:spPr>
        <a:xfrm>
          <a:off x="11978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084421EA-91FF-4747-B767-37E2B298A0E3}"/>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1645" cy="259080"/>
    <xdr:sp macro="" textlink="">
      <xdr:nvSpPr>
        <xdr:cNvPr id="753" name="テキスト ボックス 752">
          <a:extLst>
            <a:ext uri="{FF2B5EF4-FFF2-40B4-BE49-F238E27FC236}">
              <a16:creationId xmlns:a16="http://schemas.microsoft.com/office/drawing/2014/main" id="{ECBA6B13-A4BE-47D8-AC17-ED0C12E25FD7}"/>
            </a:ext>
          </a:extLst>
        </xdr:cNvPr>
        <xdr:cNvSpPr txBox="1"/>
      </xdr:nvSpPr>
      <xdr:spPr>
        <a:xfrm>
          <a:off x="11978640" y="1852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82F535C2-E3E7-4544-B57B-4FA79318741F}"/>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3365"/>
    <xdr:sp macro="" textlink="">
      <xdr:nvSpPr>
        <xdr:cNvPr id="755" name="テキスト ボックス 754">
          <a:extLst>
            <a:ext uri="{FF2B5EF4-FFF2-40B4-BE49-F238E27FC236}">
              <a16:creationId xmlns:a16="http://schemas.microsoft.com/office/drawing/2014/main" id="{C2519561-CC55-4CC1-AE5E-2448712D2E5B}"/>
            </a:ext>
          </a:extLst>
        </xdr:cNvPr>
        <xdr:cNvSpPr txBox="1"/>
      </xdr:nvSpPr>
      <xdr:spPr>
        <a:xfrm>
          <a:off x="12042775" y="18145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018A30CB-F363-49C4-9C89-22CFAC1A97CE}"/>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7" name="テキスト ボックス 756">
          <a:extLst>
            <a:ext uri="{FF2B5EF4-FFF2-40B4-BE49-F238E27FC236}">
              <a16:creationId xmlns:a16="http://schemas.microsoft.com/office/drawing/2014/main" id="{ACC1D30A-ED64-457B-BFCE-21EF41139AB2}"/>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656B8423-E170-4E52-BA3D-155DD441E1FB}"/>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9" name="テキスト ボックス 758">
          <a:extLst>
            <a:ext uri="{FF2B5EF4-FFF2-40B4-BE49-F238E27FC236}">
              <a16:creationId xmlns:a16="http://schemas.microsoft.com/office/drawing/2014/main" id="{82FDB887-4F9A-4298-9B5B-42EE3C76B7E6}"/>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5BF1EB5F-3DC2-4C6B-A4FA-DFD13E0422D6}"/>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3365"/>
    <xdr:sp macro="" textlink="">
      <xdr:nvSpPr>
        <xdr:cNvPr id="761" name="テキスト ボックス 760">
          <a:extLst>
            <a:ext uri="{FF2B5EF4-FFF2-40B4-BE49-F238E27FC236}">
              <a16:creationId xmlns:a16="http://schemas.microsoft.com/office/drawing/2014/main" id="{7BCA24A9-1364-405F-A6BC-946C0A01868D}"/>
            </a:ext>
          </a:extLst>
        </xdr:cNvPr>
        <xdr:cNvSpPr txBox="1"/>
      </xdr:nvSpPr>
      <xdr:spPr>
        <a:xfrm>
          <a:off x="12042775" y="17002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B695762C-23AF-4F27-883A-9882A793E9D3}"/>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3375" cy="259080"/>
    <xdr:sp macro="" textlink="">
      <xdr:nvSpPr>
        <xdr:cNvPr id="763" name="テキスト ボックス 762">
          <a:extLst>
            <a:ext uri="{FF2B5EF4-FFF2-40B4-BE49-F238E27FC236}">
              <a16:creationId xmlns:a16="http://schemas.microsoft.com/office/drawing/2014/main" id="{9D77C08E-A18A-4F60-8F32-2D6A8F2B9B75}"/>
            </a:ext>
          </a:extLst>
        </xdr:cNvPr>
        <xdr:cNvSpPr txBox="1"/>
      </xdr:nvSpPr>
      <xdr:spPr>
        <a:xfrm>
          <a:off x="12106910" y="1662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7B0B30E6-35D8-4579-82A2-F6D6695F8ECA}"/>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60960</xdr:rowOff>
    </xdr:from>
    <xdr:to>
      <xdr:col>85</xdr:col>
      <xdr:colOff>126365</xdr:colOff>
      <xdr:row>108</xdr:row>
      <xdr:rowOff>152400</xdr:rowOff>
    </xdr:to>
    <xdr:cxnSp macro="">
      <xdr:nvCxnSpPr>
        <xdr:cNvPr id="765" name="直線コネクタ 764">
          <a:extLst>
            <a:ext uri="{FF2B5EF4-FFF2-40B4-BE49-F238E27FC236}">
              <a16:creationId xmlns:a16="http://schemas.microsoft.com/office/drawing/2014/main" id="{C8E27D49-2495-47B6-9321-894B74E92B39}"/>
            </a:ext>
          </a:extLst>
        </xdr:cNvPr>
        <xdr:cNvCxnSpPr/>
      </xdr:nvCxnSpPr>
      <xdr:spPr>
        <a:xfrm flipV="1">
          <a:off x="16318865" y="17034510"/>
          <a:ext cx="0" cy="1634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3365"/>
    <xdr:sp macro="" textlink="">
      <xdr:nvSpPr>
        <xdr:cNvPr id="766" name="【公民館】&#10;有形固定資産減価償却率最小値テキスト">
          <a:extLst>
            <a:ext uri="{FF2B5EF4-FFF2-40B4-BE49-F238E27FC236}">
              <a16:creationId xmlns:a16="http://schemas.microsoft.com/office/drawing/2014/main" id="{A7D9262D-D969-4978-ACA5-7FE7BF2BDD61}"/>
            </a:ext>
          </a:extLst>
        </xdr:cNvPr>
        <xdr:cNvSpPr txBox="1"/>
      </xdr:nvSpPr>
      <xdr:spPr>
        <a:xfrm>
          <a:off x="16357600" y="186728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7FFD4A13-F8FE-4F5A-B4FF-5E8EDBB8079F}"/>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7620</xdr:rowOff>
    </xdr:from>
    <xdr:ext cx="405130" cy="253365"/>
    <xdr:sp macro="" textlink="">
      <xdr:nvSpPr>
        <xdr:cNvPr id="768" name="【公民館】&#10;有形固定資産減価償却率最大値テキスト">
          <a:extLst>
            <a:ext uri="{FF2B5EF4-FFF2-40B4-BE49-F238E27FC236}">
              <a16:creationId xmlns:a16="http://schemas.microsoft.com/office/drawing/2014/main" id="{5A9EE9A3-6E2E-4834-A646-93070110FA40}"/>
            </a:ext>
          </a:extLst>
        </xdr:cNvPr>
        <xdr:cNvSpPr txBox="1"/>
      </xdr:nvSpPr>
      <xdr:spPr>
        <a:xfrm>
          <a:off x="16357600" y="168097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60960</xdr:rowOff>
    </xdr:from>
    <xdr:to>
      <xdr:col>86</xdr:col>
      <xdr:colOff>25400</xdr:colOff>
      <xdr:row>99</xdr:row>
      <xdr:rowOff>60960</xdr:rowOff>
    </xdr:to>
    <xdr:cxnSp macro="">
      <xdr:nvCxnSpPr>
        <xdr:cNvPr id="769" name="直線コネクタ 768">
          <a:extLst>
            <a:ext uri="{FF2B5EF4-FFF2-40B4-BE49-F238E27FC236}">
              <a16:creationId xmlns:a16="http://schemas.microsoft.com/office/drawing/2014/main" id="{4E0F86DA-CEEA-42B9-A6A5-88AECA962B55}"/>
            </a:ext>
          </a:extLst>
        </xdr:cNvPr>
        <xdr:cNvCxnSpPr/>
      </xdr:nvCxnSpPr>
      <xdr:spPr>
        <a:xfrm>
          <a:off x="16230600" y="1703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53340</xdr:rowOff>
    </xdr:from>
    <xdr:ext cx="405130" cy="253365"/>
    <xdr:sp macro="" textlink="">
      <xdr:nvSpPr>
        <xdr:cNvPr id="770" name="【公民館】&#10;有形固定資産減価償却率平均値テキスト">
          <a:extLst>
            <a:ext uri="{FF2B5EF4-FFF2-40B4-BE49-F238E27FC236}">
              <a16:creationId xmlns:a16="http://schemas.microsoft.com/office/drawing/2014/main" id="{D3384EE1-7AB2-427A-B2BF-0450C1C18D9A}"/>
            </a:ext>
          </a:extLst>
        </xdr:cNvPr>
        <xdr:cNvSpPr txBox="1"/>
      </xdr:nvSpPr>
      <xdr:spPr>
        <a:xfrm>
          <a:off x="16357600" y="1788414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1" name="フローチャート: 判断 770">
          <a:extLst>
            <a:ext uri="{FF2B5EF4-FFF2-40B4-BE49-F238E27FC236}">
              <a16:creationId xmlns:a16="http://schemas.microsoft.com/office/drawing/2014/main" id="{5ED36E41-93CF-4264-B9F2-0A44800CF8C2}"/>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2" name="フローチャート: 判断 771">
          <a:extLst>
            <a:ext uri="{FF2B5EF4-FFF2-40B4-BE49-F238E27FC236}">
              <a16:creationId xmlns:a16="http://schemas.microsoft.com/office/drawing/2014/main" id="{5589F3F0-6E8A-4FB8-8732-3F38A456FA71}"/>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3" name="フローチャート: 判断 772">
          <a:extLst>
            <a:ext uri="{FF2B5EF4-FFF2-40B4-BE49-F238E27FC236}">
              <a16:creationId xmlns:a16="http://schemas.microsoft.com/office/drawing/2014/main" id="{CD2ED975-A417-42E3-928B-1A544668D8F3}"/>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48260</xdr:rowOff>
    </xdr:from>
    <xdr:to>
      <xdr:col>72</xdr:col>
      <xdr:colOff>38100</xdr:colOff>
      <xdr:row>104</xdr:row>
      <xdr:rowOff>149860</xdr:rowOff>
    </xdr:to>
    <xdr:sp macro="" textlink="">
      <xdr:nvSpPr>
        <xdr:cNvPr id="774" name="フローチャート: 判断 773">
          <a:extLst>
            <a:ext uri="{FF2B5EF4-FFF2-40B4-BE49-F238E27FC236}">
              <a16:creationId xmlns:a16="http://schemas.microsoft.com/office/drawing/2014/main" id="{3D1C697D-814F-4D3A-B5E3-327CA84D7BE8}"/>
            </a:ext>
          </a:extLst>
        </xdr:cNvPr>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154940</xdr:rowOff>
    </xdr:from>
    <xdr:to>
      <xdr:col>67</xdr:col>
      <xdr:colOff>101600</xdr:colOff>
      <xdr:row>104</xdr:row>
      <xdr:rowOff>85090</xdr:rowOff>
    </xdr:to>
    <xdr:sp macro="" textlink="">
      <xdr:nvSpPr>
        <xdr:cNvPr id="775" name="フローチャート: 判断 774">
          <a:extLst>
            <a:ext uri="{FF2B5EF4-FFF2-40B4-BE49-F238E27FC236}">
              <a16:creationId xmlns:a16="http://schemas.microsoft.com/office/drawing/2014/main" id="{A48B719A-BC61-4D18-87F2-381EF176466A}"/>
            </a:ext>
          </a:extLst>
        </xdr:cNvPr>
        <xdr:cNvSpPr/>
      </xdr:nvSpPr>
      <xdr:spPr>
        <a:xfrm>
          <a:off x="12763500" y="1781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6" name="テキスト ボックス 775">
          <a:extLst>
            <a:ext uri="{FF2B5EF4-FFF2-40B4-BE49-F238E27FC236}">
              <a16:creationId xmlns:a16="http://schemas.microsoft.com/office/drawing/2014/main" id="{8F277C2A-78D4-46FC-BCB5-0FB92BB3238F}"/>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2956D4BC-55CF-45A9-AE4A-2549C1798C7D}"/>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3C1563F7-BBDD-44AF-9AE4-75C2EFB3311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9" name="テキスト ボックス 778">
          <a:extLst>
            <a:ext uri="{FF2B5EF4-FFF2-40B4-BE49-F238E27FC236}">
              <a16:creationId xmlns:a16="http://schemas.microsoft.com/office/drawing/2014/main" id="{EACC0F39-786A-4C69-91B2-5132500DA834}"/>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0" name="テキスト ボックス 779">
          <a:extLst>
            <a:ext uri="{FF2B5EF4-FFF2-40B4-BE49-F238E27FC236}">
              <a16:creationId xmlns:a16="http://schemas.microsoft.com/office/drawing/2014/main" id="{856739CE-A7EA-496B-8E24-F4483C215858}"/>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74930</xdr:rowOff>
    </xdr:from>
    <xdr:to>
      <xdr:col>85</xdr:col>
      <xdr:colOff>177800</xdr:colOff>
      <xdr:row>103</xdr:row>
      <xdr:rowOff>5080</xdr:rowOff>
    </xdr:to>
    <xdr:sp macro="" textlink="">
      <xdr:nvSpPr>
        <xdr:cNvPr id="781" name="楕円 780">
          <a:extLst>
            <a:ext uri="{FF2B5EF4-FFF2-40B4-BE49-F238E27FC236}">
              <a16:creationId xmlns:a16="http://schemas.microsoft.com/office/drawing/2014/main" id="{B07BF915-6BC8-415D-B5D8-6B8094A6D350}"/>
            </a:ext>
          </a:extLst>
        </xdr:cNvPr>
        <xdr:cNvSpPr/>
      </xdr:nvSpPr>
      <xdr:spPr>
        <a:xfrm>
          <a:off x="162687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97790</xdr:rowOff>
    </xdr:from>
    <xdr:ext cx="405130" cy="253365"/>
    <xdr:sp macro="" textlink="">
      <xdr:nvSpPr>
        <xdr:cNvPr id="782" name="【公民館】&#10;有形固定資産減価償却率該当値テキスト">
          <a:extLst>
            <a:ext uri="{FF2B5EF4-FFF2-40B4-BE49-F238E27FC236}">
              <a16:creationId xmlns:a16="http://schemas.microsoft.com/office/drawing/2014/main" id="{68B7C767-E913-4B7C-B5F2-E9266698E991}"/>
            </a:ext>
          </a:extLst>
        </xdr:cNvPr>
        <xdr:cNvSpPr txBox="1"/>
      </xdr:nvSpPr>
      <xdr:spPr>
        <a:xfrm>
          <a:off x="16357600" y="174142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36830</xdr:rowOff>
    </xdr:from>
    <xdr:to>
      <xdr:col>81</xdr:col>
      <xdr:colOff>101600</xdr:colOff>
      <xdr:row>102</xdr:row>
      <xdr:rowOff>138430</xdr:rowOff>
    </xdr:to>
    <xdr:sp macro="" textlink="">
      <xdr:nvSpPr>
        <xdr:cNvPr id="783" name="楕円 782">
          <a:extLst>
            <a:ext uri="{FF2B5EF4-FFF2-40B4-BE49-F238E27FC236}">
              <a16:creationId xmlns:a16="http://schemas.microsoft.com/office/drawing/2014/main" id="{7209060D-4CA2-4BF1-A408-10E4B46CD786}"/>
            </a:ext>
          </a:extLst>
        </xdr:cNvPr>
        <xdr:cNvSpPr/>
      </xdr:nvSpPr>
      <xdr:spPr>
        <a:xfrm>
          <a:off x="15430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87630</xdr:rowOff>
    </xdr:from>
    <xdr:to>
      <xdr:col>85</xdr:col>
      <xdr:colOff>127000</xdr:colOff>
      <xdr:row>102</xdr:row>
      <xdr:rowOff>125730</xdr:rowOff>
    </xdr:to>
    <xdr:cxnSp macro="">
      <xdr:nvCxnSpPr>
        <xdr:cNvPr id="784" name="直線コネクタ 783">
          <a:extLst>
            <a:ext uri="{FF2B5EF4-FFF2-40B4-BE49-F238E27FC236}">
              <a16:creationId xmlns:a16="http://schemas.microsoft.com/office/drawing/2014/main" id="{4B0D73ED-81C9-4C5A-AF11-9F5ABC686DA5}"/>
            </a:ext>
          </a:extLst>
        </xdr:cNvPr>
        <xdr:cNvCxnSpPr/>
      </xdr:nvCxnSpPr>
      <xdr:spPr>
        <a:xfrm>
          <a:off x="15481300" y="1757553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170180</xdr:rowOff>
    </xdr:from>
    <xdr:to>
      <xdr:col>76</xdr:col>
      <xdr:colOff>165100</xdr:colOff>
      <xdr:row>102</xdr:row>
      <xdr:rowOff>100330</xdr:rowOff>
    </xdr:to>
    <xdr:sp macro="" textlink="">
      <xdr:nvSpPr>
        <xdr:cNvPr id="785" name="楕円 784">
          <a:extLst>
            <a:ext uri="{FF2B5EF4-FFF2-40B4-BE49-F238E27FC236}">
              <a16:creationId xmlns:a16="http://schemas.microsoft.com/office/drawing/2014/main" id="{B412798D-997B-4CAB-A50F-DCD56588E4C6}"/>
            </a:ext>
          </a:extLst>
        </xdr:cNvPr>
        <xdr:cNvSpPr/>
      </xdr:nvSpPr>
      <xdr:spPr>
        <a:xfrm>
          <a:off x="14541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49530</xdr:rowOff>
    </xdr:from>
    <xdr:to>
      <xdr:col>81</xdr:col>
      <xdr:colOff>50800</xdr:colOff>
      <xdr:row>102</xdr:row>
      <xdr:rowOff>87630</xdr:rowOff>
    </xdr:to>
    <xdr:cxnSp macro="">
      <xdr:nvCxnSpPr>
        <xdr:cNvPr id="786" name="直線コネクタ 785">
          <a:extLst>
            <a:ext uri="{FF2B5EF4-FFF2-40B4-BE49-F238E27FC236}">
              <a16:creationId xmlns:a16="http://schemas.microsoft.com/office/drawing/2014/main" id="{628AD689-9FB0-46B3-B398-E8998ACE938C}"/>
            </a:ext>
          </a:extLst>
        </xdr:cNvPr>
        <xdr:cNvCxnSpPr/>
      </xdr:nvCxnSpPr>
      <xdr:spPr>
        <a:xfrm>
          <a:off x="14592300" y="175374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132080</xdr:rowOff>
    </xdr:from>
    <xdr:to>
      <xdr:col>72</xdr:col>
      <xdr:colOff>38100</xdr:colOff>
      <xdr:row>102</xdr:row>
      <xdr:rowOff>62230</xdr:rowOff>
    </xdr:to>
    <xdr:sp macro="" textlink="">
      <xdr:nvSpPr>
        <xdr:cNvPr id="787" name="楕円 786">
          <a:extLst>
            <a:ext uri="{FF2B5EF4-FFF2-40B4-BE49-F238E27FC236}">
              <a16:creationId xmlns:a16="http://schemas.microsoft.com/office/drawing/2014/main" id="{BD43F759-D585-4B5D-BBCB-545555192E29}"/>
            </a:ext>
          </a:extLst>
        </xdr:cNvPr>
        <xdr:cNvSpPr/>
      </xdr:nvSpPr>
      <xdr:spPr>
        <a:xfrm>
          <a:off x="136525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11430</xdr:rowOff>
    </xdr:from>
    <xdr:to>
      <xdr:col>76</xdr:col>
      <xdr:colOff>114300</xdr:colOff>
      <xdr:row>102</xdr:row>
      <xdr:rowOff>49530</xdr:rowOff>
    </xdr:to>
    <xdr:cxnSp macro="">
      <xdr:nvCxnSpPr>
        <xdr:cNvPr id="788" name="直線コネクタ 787">
          <a:extLst>
            <a:ext uri="{FF2B5EF4-FFF2-40B4-BE49-F238E27FC236}">
              <a16:creationId xmlns:a16="http://schemas.microsoft.com/office/drawing/2014/main" id="{8A331633-AFE5-4A01-A46F-7D56C05AF687}"/>
            </a:ext>
          </a:extLst>
        </xdr:cNvPr>
        <xdr:cNvCxnSpPr/>
      </xdr:nvCxnSpPr>
      <xdr:spPr>
        <a:xfrm>
          <a:off x="13703300" y="174993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93980</xdr:rowOff>
    </xdr:from>
    <xdr:to>
      <xdr:col>67</xdr:col>
      <xdr:colOff>101600</xdr:colOff>
      <xdr:row>102</xdr:row>
      <xdr:rowOff>24130</xdr:rowOff>
    </xdr:to>
    <xdr:sp macro="" textlink="">
      <xdr:nvSpPr>
        <xdr:cNvPr id="789" name="楕円 788">
          <a:extLst>
            <a:ext uri="{FF2B5EF4-FFF2-40B4-BE49-F238E27FC236}">
              <a16:creationId xmlns:a16="http://schemas.microsoft.com/office/drawing/2014/main" id="{B9C03181-4CC2-4AF8-805A-87D45C78555C}"/>
            </a:ext>
          </a:extLst>
        </xdr:cNvPr>
        <xdr:cNvSpPr/>
      </xdr:nvSpPr>
      <xdr:spPr>
        <a:xfrm>
          <a:off x="12763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144780</xdr:rowOff>
    </xdr:from>
    <xdr:to>
      <xdr:col>71</xdr:col>
      <xdr:colOff>177800</xdr:colOff>
      <xdr:row>102</xdr:row>
      <xdr:rowOff>11430</xdr:rowOff>
    </xdr:to>
    <xdr:cxnSp macro="">
      <xdr:nvCxnSpPr>
        <xdr:cNvPr id="790" name="直線コネクタ 789">
          <a:extLst>
            <a:ext uri="{FF2B5EF4-FFF2-40B4-BE49-F238E27FC236}">
              <a16:creationId xmlns:a16="http://schemas.microsoft.com/office/drawing/2014/main" id="{0423E900-D0B6-4369-A8DB-DFFE83E82B4F}"/>
            </a:ext>
          </a:extLst>
        </xdr:cNvPr>
        <xdr:cNvCxnSpPr/>
      </xdr:nvCxnSpPr>
      <xdr:spPr>
        <a:xfrm>
          <a:off x="12814300" y="174612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127635</xdr:rowOff>
    </xdr:from>
    <xdr:ext cx="405130" cy="259080"/>
    <xdr:sp macro="" textlink="">
      <xdr:nvSpPr>
        <xdr:cNvPr id="791" name="n_1aveValue【公民館】&#10;有形固定資産減価償却率">
          <a:extLst>
            <a:ext uri="{FF2B5EF4-FFF2-40B4-BE49-F238E27FC236}">
              <a16:creationId xmlns:a16="http://schemas.microsoft.com/office/drawing/2014/main" id="{FC0749CD-AAB6-43AD-AE7B-3F3A22A7E53D}"/>
            </a:ext>
          </a:extLst>
        </xdr:cNvPr>
        <xdr:cNvSpPr txBox="1"/>
      </xdr:nvSpPr>
      <xdr:spPr>
        <a:xfrm>
          <a:off x="15266035" y="17958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127635</xdr:rowOff>
    </xdr:from>
    <xdr:ext cx="399415" cy="259080"/>
    <xdr:sp macro="" textlink="">
      <xdr:nvSpPr>
        <xdr:cNvPr id="792" name="n_2aveValue【公民館】&#10;有形固定資産減価償却率">
          <a:extLst>
            <a:ext uri="{FF2B5EF4-FFF2-40B4-BE49-F238E27FC236}">
              <a16:creationId xmlns:a16="http://schemas.microsoft.com/office/drawing/2014/main" id="{BB80C91B-6594-4AA0-862B-488683B5B7DB}"/>
            </a:ext>
          </a:extLst>
        </xdr:cNvPr>
        <xdr:cNvSpPr txBox="1"/>
      </xdr:nvSpPr>
      <xdr:spPr>
        <a:xfrm>
          <a:off x="14389735" y="1795843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140970</xdr:rowOff>
    </xdr:from>
    <xdr:ext cx="399415" cy="259080"/>
    <xdr:sp macro="" textlink="">
      <xdr:nvSpPr>
        <xdr:cNvPr id="793" name="n_3aveValue【公民館】&#10;有形固定資産減価償却率">
          <a:extLst>
            <a:ext uri="{FF2B5EF4-FFF2-40B4-BE49-F238E27FC236}">
              <a16:creationId xmlns:a16="http://schemas.microsoft.com/office/drawing/2014/main" id="{A36ECF88-3D58-4087-A97B-5005F493AB20}"/>
            </a:ext>
          </a:extLst>
        </xdr:cNvPr>
        <xdr:cNvSpPr txBox="1"/>
      </xdr:nvSpPr>
      <xdr:spPr>
        <a:xfrm>
          <a:off x="13500735" y="179717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76200</xdr:rowOff>
    </xdr:from>
    <xdr:ext cx="399415" cy="253365"/>
    <xdr:sp macro="" textlink="">
      <xdr:nvSpPr>
        <xdr:cNvPr id="794" name="n_4aveValue【公民館】&#10;有形固定資産減価償却率">
          <a:extLst>
            <a:ext uri="{FF2B5EF4-FFF2-40B4-BE49-F238E27FC236}">
              <a16:creationId xmlns:a16="http://schemas.microsoft.com/office/drawing/2014/main" id="{261885B1-A6B2-48FF-8E00-131C588032F2}"/>
            </a:ext>
          </a:extLst>
        </xdr:cNvPr>
        <xdr:cNvSpPr txBox="1"/>
      </xdr:nvSpPr>
      <xdr:spPr>
        <a:xfrm>
          <a:off x="12611735" y="179070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154940</xdr:rowOff>
    </xdr:from>
    <xdr:ext cx="405130" cy="253365"/>
    <xdr:sp macro="" textlink="">
      <xdr:nvSpPr>
        <xdr:cNvPr id="795" name="n_1mainValue【公民館】&#10;有形固定資産減価償却率">
          <a:extLst>
            <a:ext uri="{FF2B5EF4-FFF2-40B4-BE49-F238E27FC236}">
              <a16:creationId xmlns:a16="http://schemas.microsoft.com/office/drawing/2014/main" id="{11E1DDA6-1F78-4727-A1DB-CE2CD599948A}"/>
            </a:ext>
          </a:extLst>
        </xdr:cNvPr>
        <xdr:cNvSpPr txBox="1"/>
      </xdr:nvSpPr>
      <xdr:spPr>
        <a:xfrm>
          <a:off x="15266035" y="172999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116840</xdr:rowOff>
    </xdr:from>
    <xdr:ext cx="399415" cy="259080"/>
    <xdr:sp macro="" textlink="">
      <xdr:nvSpPr>
        <xdr:cNvPr id="796" name="n_2mainValue【公民館】&#10;有形固定資産減価償却率">
          <a:extLst>
            <a:ext uri="{FF2B5EF4-FFF2-40B4-BE49-F238E27FC236}">
              <a16:creationId xmlns:a16="http://schemas.microsoft.com/office/drawing/2014/main" id="{E2DD7694-BC7E-41B3-9291-739543F36AC6}"/>
            </a:ext>
          </a:extLst>
        </xdr:cNvPr>
        <xdr:cNvSpPr txBox="1"/>
      </xdr:nvSpPr>
      <xdr:spPr>
        <a:xfrm>
          <a:off x="14389735" y="172618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78740</xdr:rowOff>
    </xdr:from>
    <xdr:ext cx="399415" cy="259080"/>
    <xdr:sp macro="" textlink="">
      <xdr:nvSpPr>
        <xdr:cNvPr id="797" name="n_3mainValue【公民館】&#10;有形固定資産減価償却率">
          <a:extLst>
            <a:ext uri="{FF2B5EF4-FFF2-40B4-BE49-F238E27FC236}">
              <a16:creationId xmlns:a16="http://schemas.microsoft.com/office/drawing/2014/main" id="{67E563AE-1BF8-4179-BB20-ED7E8DED94AC}"/>
            </a:ext>
          </a:extLst>
        </xdr:cNvPr>
        <xdr:cNvSpPr txBox="1"/>
      </xdr:nvSpPr>
      <xdr:spPr>
        <a:xfrm>
          <a:off x="13500735" y="172237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40640</xdr:rowOff>
    </xdr:from>
    <xdr:ext cx="399415" cy="253365"/>
    <xdr:sp macro="" textlink="">
      <xdr:nvSpPr>
        <xdr:cNvPr id="798" name="n_4mainValue【公民館】&#10;有形固定資産減価償却率">
          <a:extLst>
            <a:ext uri="{FF2B5EF4-FFF2-40B4-BE49-F238E27FC236}">
              <a16:creationId xmlns:a16="http://schemas.microsoft.com/office/drawing/2014/main" id="{6BE756F4-3A3C-4A7C-AD92-B48D82D5B1E5}"/>
            </a:ext>
          </a:extLst>
        </xdr:cNvPr>
        <xdr:cNvSpPr txBox="1"/>
      </xdr:nvSpPr>
      <xdr:spPr>
        <a:xfrm>
          <a:off x="12611735" y="1718564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CA4A1DC6-8961-4C27-AD9F-9E99C38F1BD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EA8419C9-A3E6-4B78-88A0-27524551263E}"/>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4D21827A-9A41-4DED-B8AC-6AA5BD080E5E}"/>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6A3992C3-3D6F-4C02-B3CD-75E59E1B2BC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C6F76AC-91D8-46C0-9F2F-7427102638E3}"/>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7D7C6E88-8DBC-4B93-B28C-F52C4FB5353E}"/>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89FAD84B-E293-4B22-913B-5E39F43BC973}"/>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E20B614E-FA0B-4E14-9B1D-703CB9CE6163}"/>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4170" cy="225425"/>
    <xdr:sp macro="" textlink="">
      <xdr:nvSpPr>
        <xdr:cNvPr id="807" name="テキスト ボックス 806">
          <a:extLst>
            <a:ext uri="{FF2B5EF4-FFF2-40B4-BE49-F238E27FC236}">
              <a16:creationId xmlns:a16="http://schemas.microsoft.com/office/drawing/2014/main" id="{21616C78-9965-4AF3-9E27-04D5AF10A701}"/>
            </a:ext>
          </a:extLst>
        </xdr:cNvPr>
        <xdr:cNvSpPr txBox="1"/>
      </xdr:nvSpPr>
      <xdr:spPr>
        <a:xfrm>
          <a:off x="18249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777DF4AC-CDB1-475E-A03D-11B3E76B9B86}"/>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5857D64E-A707-4953-96C0-45E9254C0CF4}"/>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1645" cy="259080"/>
    <xdr:sp macro="" textlink="">
      <xdr:nvSpPr>
        <xdr:cNvPr id="810" name="テキスト ボックス 809">
          <a:extLst>
            <a:ext uri="{FF2B5EF4-FFF2-40B4-BE49-F238E27FC236}">
              <a16:creationId xmlns:a16="http://schemas.microsoft.com/office/drawing/2014/main" id="{180CEE29-BBBA-4AE1-9386-990AC8BF4B28}"/>
            </a:ext>
          </a:extLst>
        </xdr:cNvPr>
        <xdr:cNvSpPr txBox="1"/>
      </xdr:nvSpPr>
      <xdr:spPr>
        <a:xfrm>
          <a:off x="17820640" y="1845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17DBD93B-60A0-43EC-B2BA-EA2F4AC2E893}"/>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1645" cy="259080"/>
    <xdr:sp macro="" textlink="">
      <xdr:nvSpPr>
        <xdr:cNvPr id="812" name="テキスト ボックス 811">
          <a:extLst>
            <a:ext uri="{FF2B5EF4-FFF2-40B4-BE49-F238E27FC236}">
              <a16:creationId xmlns:a16="http://schemas.microsoft.com/office/drawing/2014/main" id="{BF416AD6-1FDA-477D-8497-B36392F29F6C}"/>
            </a:ext>
          </a:extLst>
        </xdr:cNvPr>
        <xdr:cNvSpPr txBox="1"/>
      </xdr:nvSpPr>
      <xdr:spPr>
        <a:xfrm>
          <a:off x="17820640" y="179933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3DE822EE-CB77-4134-A16A-772B4721BFE3}"/>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1645" cy="259080"/>
    <xdr:sp macro="" textlink="">
      <xdr:nvSpPr>
        <xdr:cNvPr id="814" name="テキスト ボックス 813">
          <a:extLst>
            <a:ext uri="{FF2B5EF4-FFF2-40B4-BE49-F238E27FC236}">
              <a16:creationId xmlns:a16="http://schemas.microsoft.com/office/drawing/2014/main" id="{7EB38B5E-E1ED-46EA-9321-A12EA10DAE76}"/>
            </a:ext>
          </a:extLst>
        </xdr:cNvPr>
        <xdr:cNvSpPr txBox="1"/>
      </xdr:nvSpPr>
      <xdr:spPr>
        <a:xfrm>
          <a:off x="17820640" y="175361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7DA41349-0B51-4B0E-951F-C23C744ACEF4}"/>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1645" cy="259080"/>
    <xdr:sp macro="" textlink="">
      <xdr:nvSpPr>
        <xdr:cNvPr id="816" name="テキスト ボックス 815">
          <a:extLst>
            <a:ext uri="{FF2B5EF4-FFF2-40B4-BE49-F238E27FC236}">
              <a16:creationId xmlns:a16="http://schemas.microsoft.com/office/drawing/2014/main" id="{32A12042-A4FC-4C7D-9185-05A1F4FD193E}"/>
            </a:ext>
          </a:extLst>
        </xdr:cNvPr>
        <xdr:cNvSpPr txBox="1"/>
      </xdr:nvSpPr>
      <xdr:spPr>
        <a:xfrm>
          <a:off x="17820640" y="170789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2283D933-8EB2-44A5-B156-FEF7ACAFF218}"/>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1645" cy="259080"/>
    <xdr:sp macro="" textlink="">
      <xdr:nvSpPr>
        <xdr:cNvPr id="818" name="テキスト ボックス 817">
          <a:extLst>
            <a:ext uri="{FF2B5EF4-FFF2-40B4-BE49-F238E27FC236}">
              <a16:creationId xmlns:a16="http://schemas.microsoft.com/office/drawing/2014/main" id="{79D8E386-E39A-4825-B24D-768F4B9BE058}"/>
            </a:ext>
          </a:extLst>
        </xdr:cNvPr>
        <xdr:cNvSpPr txBox="1"/>
      </xdr:nvSpPr>
      <xdr:spPr>
        <a:xfrm>
          <a:off x="17820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C81581C2-ACEA-4679-87D0-7A79F8FD7BD4}"/>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41910</xdr:rowOff>
    </xdr:from>
    <xdr:to>
      <xdr:col>116</xdr:col>
      <xdr:colOff>62865</xdr:colOff>
      <xdr:row>108</xdr:row>
      <xdr:rowOff>71755</xdr:rowOff>
    </xdr:to>
    <xdr:cxnSp macro="">
      <xdr:nvCxnSpPr>
        <xdr:cNvPr id="820" name="直線コネクタ 819">
          <a:extLst>
            <a:ext uri="{FF2B5EF4-FFF2-40B4-BE49-F238E27FC236}">
              <a16:creationId xmlns:a16="http://schemas.microsoft.com/office/drawing/2014/main" id="{52A34C3D-BC7A-4262-863F-811547686313}"/>
            </a:ext>
          </a:extLst>
        </xdr:cNvPr>
        <xdr:cNvCxnSpPr/>
      </xdr:nvCxnSpPr>
      <xdr:spPr>
        <a:xfrm flipV="1">
          <a:off x="22160865" y="17358360"/>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75565</xdr:rowOff>
    </xdr:from>
    <xdr:ext cx="469900" cy="253365"/>
    <xdr:sp macro="" textlink="">
      <xdr:nvSpPr>
        <xdr:cNvPr id="821" name="【公民館】&#10;一人当たり面積最小値テキスト">
          <a:extLst>
            <a:ext uri="{FF2B5EF4-FFF2-40B4-BE49-F238E27FC236}">
              <a16:creationId xmlns:a16="http://schemas.microsoft.com/office/drawing/2014/main" id="{23A52BA4-1A96-4CAD-90EB-A1379006C2F9}"/>
            </a:ext>
          </a:extLst>
        </xdr:cNvPr>
        <xdr:cNvSpPr txBox="1"/>
      </xdr:nvSpPr>
      <xdr:spPr>
        <a:xfrm>
          <a:off x="22199600" y="185921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71755</xdr:rowOff>
    </xdr:from>
    <xdr:to>
      <xdr:col>116</xdr:col>
      <xdr:colOff>152400</xdr:colOff>
      <xdr:row>108</xdr:row>
      <xdr:rowOff>71755</xdr:rowOff>
    </xdr:to>
    <xdr:cxnSp macro="">
      <xdr:nvCxnSpPr>
        <xdr:cNvPr id="822" name="直線コネクタ 821">
          <a:extLst>
            <a:ext uri="{FF2B5EF4-FFF2-40B4-BE49-F238E27FC236}">
              <a16:creationId xmlns:a16="http://schemas.microsoft.com/office/drawing/2014/main" id="{B899E102-00E8-4A68-A9DC-0572D70C6B89}"/>
            </a:ext>
          </a:extLst>
        </xdr:cNvPr>
        <xdr:cNvCxnSpPr/>
      </xdr:nvCxnSpPr>
      <xdr:spPr>
        <a:xfrm>
          <a:off x="22072600" y="1858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160020</xdr:rowOff>
    </xdr:from>
    <xdr:ext cx="469900" cy="259080"/>
    <xdr:sp macro="" textlink="">
      <xdr:nvSpPr>
        <xdr:cNvPr id="823" name="【公民館】&#10;一人当たり面積最大値テキスト">
          <a:extLst>
            <a:ext uri="{FF2B5EF4-FFF2-40B4-BE49-F238E27FC236}">
              <a16:creationId xmlns:a16="http://schemas.microsoft.com/office/drawing/2014/main" id="{7BB80509-3AA8-48B7-A248-194B2146F73C}"/>
            </a:ext>
          </a:extLst>
        </xdr:cNvPr>
        <xdr:cNvSpPr txBox="1"/>
      </xdr:nvSpPr>
      <xdr:spPr>
        <a:xfrm>
          <a:off x="22199600" y="1713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0.540</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41910</xdr:rowOff>
    </xdr:from>
    <xdr:to>
      <xdr:col>116</xdr:col>
      <xdr:colOff>152400</xdr:colOff>
      <xdr:row>101</xdr:row>
      <xdr:rowOff>41910</xdr:rowOff>
    </xdr:to>
    <xdr:cxnSp macro="">
      <xdr:nvCxnSpPr>
        <xdr:cNvPr id="824" name="直線コネクタ 823">
          <a:extLst>
            <a:ext uri="{FF2B5EF4-FFF2-40B4-BE49-F238E27FC236}">
              <a16:creationId xmlns:a16="http://schemas.microsoft.com/office/drawing/2014/main" id="{0177A79F-0DEE-40E8-B3B0-99F299EA49A6}"/>
            </a:ext>
          </a:extLst>
        </xdr:cNvPr>
        <xdr:cNvCxnSpPr/>
      </xdr:nvCxnSpPr>
      <xdr:spPr>
        <a:xfrm>
          <a:off x="22072600" y="1735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152400</xdr:rowOff>
    </xdr:from>
    <xdr:ext cx="469900" cy="259080"/>
    <xdr:sp macro="" textlink="">
      <xdr:nvSpPr>
        <xdr:cNvPr id="825" name="【公民館】&#10;一人当たり面積平均値テキスト">
          <a:extLst>
            <a:ext uri="{FF2B5EF4-FFF2-40B4-BE49-F238E27FC236}">
              <a16:creationId xmlns:a16="http://schemas.microsoft.com/office/drawing/2014/main" id="{63CEA296-B7A7-4723-9DCB-1736F26F9073}"/>
            </a:ext>
          </a:extLst>
        </xdr:cNvPr>
        <xdr:cNvSpPr txBox="1"/>
      </xdr:nvSpPr>
      <xdr:spPr>
        <a:xfrm>
          <a:off x="22199600" y="18326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2540</xdr:rowOff>
    </xdr:from>
    <xdr:to>
      <xdr:col>116</xdr:col>
      <xdr:colOff>114300</xdr:colOff>
      <xdr:row>107</xdr:row>
      <xdr:rowOff>104140</xdr:rowOff>
    </xdr:to>
    <xdr:sp macro="" textlink="">
      <xdr:nvSpPr>
        <xdr:cNvPr id="826" name="フローチャート: 判断 825">
          <a:extLst>
            <a:ext uri="{FF2B5EF4-FFF2-40B4-BE49-F238E27FC236}">
              <a16:creationId xmlns:a16="http://schemas.microsoft.com/office/drawing/2014/main" id="{2589A323-BB6C-4FDD-B2E7-E947233BFF91}"/>
            </a:ext>
          </a:extLst>
        </xdr:cNvPr>
        <xdr:cNvSpPr/>
      </xdr:nvSpPr>
      <xdr:spPr>
        <a:xfrm>
          <a:off x="22110700" y="1834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0</xdr:rowOff>
    </xdr:from>
    <xdr:to>
      <xdr:col>112</xdr:col>
      <xdr:colOff>38100</xdr:colOff>
      <xdr:row>107</xdr:row>
      <xdr:rowOff>101600</xdr:rowOff>
    </xdr:to>
    <xdr:sp macro="" textlink="">
      <xdr:nvSpPr>
        <xdr:cNvPr id="827" name="フローチャート: 判断 826">
          <a:extLst>
            <a:ext uri="{FF2B5EF4-FFF2-40B4-BE49-F238E27FC236}">
              <a16:creationId xmlns:a16="http://schemas.microsoft.com/office/drawing/2014/main" id="{6E1D02F5-CD51-42A4-82A4-A59D59F49DFF}"/>
            </a:ext>
          </a:extLst>
        </xdr:cNvPr>
        <xdr:cNvSpPr/>
      </xdr:nvSpPr>
      <xdr:spPr>
        <a:xfrm>
          <a:off x="21272500" y="1834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5080</xdr:rowOff>
    </xdr:from>
    <xdr:to>
      <xdr:col>107</xdr:col>
      <xdr:colOff>101600</xdr:colOff>
      <xdr:row>107</xdr:row>
      <xdr:rowOff>106680</xdr:rowOff>
    </xdr:to>
    <xdr:sp macro="" textlink="">
      <xdr:nvSpPr>
        <xdr:cNvPr id="828" name="フローチャート: 判断 827">
          <a:extLst>
            <a:ext uri="{FF2B5EF4-FFF2-40B4-BE49-F238E27FC236}">
              <a16:creationId xmlns:a16="http://schemas.microsoft.com/office/drawing/2014/main" id="{C966A19B-5CB2-44F4-A13A-17BDA789B6D3}"/>
            </a:ext>
          </a:extLst>
        </xdr:cNvPr>
        <xdr:cNvSpPr/>
      </xdr:nvSpPr>
      <xdr:spPr>
        <a:xfrm>
          <a:off x="203835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5080</xdr:rowOff>
    </xdr:from>
    <xdr:to>
      <xdr:col>102</xdr:col>
      <xdr:colOff>165100</xdr:colOff>
      <xdr:row>107</xdr:row>
      <xdr:rowOff>106680</xdr:rowOff>
    </xdr:to>
    <xdr:sp macro="" textlink="">
      <xdr:nvSpPr>
        <xdr:cNvPr id="829" name="フローチャート: 判断 828">
          <a:extLst>
            <a:ext uri="{FF2B5EF4-FFF2-40B4-BE49-F238E27FC236}">
              <a16:creationId xmlns:a16="http://schemas.microsoft.com/office/drawing/2014/main" id="{AB8AF37B-1545-4789-8A96-C629AF711B7F}"/>
            </a:ext>
          </a:extLst>
        </xdr:cNvPr>
        <xdr:cNvSpPr/>
      </xdr:nvSpPr>
      <xdr:spPr>
        <a:xfrm>
          <a:off x="194945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0</xdr:rowOff>
    </xdr:from>
    <xdr:to>
      <xdr:col>98</xdr:col>
      <xdr:colOff>38100</xdr:colOff>
      <xdr:row>107</xdr:row>
      <xdr:rowOff>101600</xdr:rowOff>
    </xdr:to>
    <xdr:sp macro="" textlink="">
      <xdr:nvSpPr>
        <xdr:cNvPr id="830" name="フローチャート: 判断 829">
          <a:extLst>
            <a:ext uri="{FF2B5EF4-FFF2-40B4-BE49-F238E27FC236}">
              <a16:creationId xmlns:a16="http://schemas.microsoft.com/office/drawing/2014/main" id="{D2A2B5F9-C95D-4C37-9AC0-11AF6DFD9B32}"/>
            </a:ext>
          </a:extLst>
        </xdr:cNvPr>
        <xdr:cNvSpPr/>
      </xdr:nvSpPr>
      <xdr:spPr>
        <a:xfrm>
          <a:off x="18605500" y="1834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4EA53E7C-CD52-43E5-81EA-5D09865F72B7}"/>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2" name="テキスト ボックス 831">
          <a:extLst>
            <a:ext uri="{FF2B5EF4-FFF2-40B4-BE49-F238E27FC236}">
              <a16:creationId xmlns:a16="http://schemas.microsoft.com/office/drawing/2014/main" id="{45DB447F-AFF7-45CA-8F11-7E85FC7B11E6}"/>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D175F1F1-4139-4508-B1FD-45FE41A3376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4" name="テキスト ボックス 833">
          <a:extLst>
            <a:ext uri="{FF2B5EF4-FFF2-40B4-BE49-F238E27FC236}">
              <a16:creationId xmlns:a16="http://schemas.microsoft.com/office/drawing/2014/main" id="{1BBA90DC-88CE-4ED2-9C26-4E7A5C3C82A8}"/>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5" name="テキスト ボックス 834">
          <a:extLst>
            <a:ext uri="{FF2B5EF4-FFF2-40B4-BE49-F238E27FC236}">
              <a16:creationId xmlns:a16="http://schemas.microsoft.com/office/drawing/2014/main" id="{66E606A0-87D1-4D3D-85BD-559D0DC36D4E}"/>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105410</xdr:rowOff>
    </xdr:from>
    <xdr:to>
      <xdr:col>116</xdr:col>
      <xdr:colOff>114300</xdr:colOff>
      <xdr:row>107</xdr:row>
      <xdr:rowOff>35560</xdr:rowOff>
    </xdr:to>
    <xdr:sp macro="" textlink="">
      <xdr:nvSpPr>
        <xdr:cNvPr id="836" name="楕円 835">
          <a:extLst>
            <a:ext uri="{FF2B5EF4-FFF2-40B4-BE49-F238E27FC236}">
              <a16:creationId xmlns:a16="http://schemas.microsoft.com/office/drawing/2014/main" id="{78A54330-80CE-49C8-8285-784607CDFD63}"/>
            </a:ext>
          </a:extLst>
        </xdr:cNvPr>
        <xdr:cNvSpPr/>
      </xdr:nvSpPr>
      <xdr:spPr>
        <a:xfrm>
          <a:off x="22110700" y="182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128270</xdr:rowOff>
    </xdr:from>
    <xdr:ext cx="469900" cy="259080"/>
    <xdr:sp macro="" textlink="">
      <xdr:nvSpPr>
        <xdr:cNvPr id="837" name="【公民館】&#10;一人当たり面積該当値テキスト">
          <a:extLst>
            <a:ext uri="{FF2B5EF4-FFF2-40B4-BE49-F238E27FC236}">
              <a16:creationId xmlns:a16="http://schemas.microsoft.com/office/drawing/2014/main" id="{C046D17A-7FDF-4AA7-8018-8591A322315C}"/>
            </a:ext>
          </a:extLst>
        </xdr:cNvPr>
        <xdr:cNvSpPr txBox="1"/>
      </xdr:nvSpPr>
      <xdr:spPr>
        <a:xfrm>
          <a:off x="22199600" y="18130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105410</xdr:rowOff>
    </xdr:from>
    <xdr:to>
      <xdr:col>112</xdr:col>
      <xdr:colOff>38100</xdr:colOff>
      <xdr:row>107</xdr:row>
      <xdr:rowOff>35560</xdr:rowOff>
    </xdr:to>
    <xdr:sp macro="" textlink="">
      <xdr:nvSpPr>
        <xdr:cNvPr id="838" name="楕円 837">
          <a:extLst>
            <a:ext uri="{FF2B5EF4-FFF2-40B4-BE49-F238E27FC236}">
              <a16:creationId xmlns:a16="http://schemas.microsoft.com/office/drawing/2014/main" id="{692842FF-FC82-4E66-8D22-8EF3601D3F5A}"/>
            </a:ext>
          </a:extLst>
        </xdr:cNvPr>
        <xdr:cNvSpPr/>
      </xdr:nvSpPr>
      <xdr:spPr>
        <a:xfrm>
          <a:off x="21272500" y="182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156210</xdr:rowOff>
    </xdr:from>
    <xdr:to>
      <xdr:col>116</xdr:col>
      <xdr:colOff>63500</xdr:colOff>
      <xdr:row>106</xdr:row>
      <xdr:rowOff>156210</xdr:rowOff>
    </xdr:to>
    <xdr:cxnSp macro="">
      <xdr:nvCxnSpPr>
        <xdr:cNvPr id="839" name="直線コネクタ 838">
          <a:extLst>
            <a:ext uri="{FF2B5EF4-FFF2-40B4-BE49-F238E27FC236}">
              <a16:creationId xmlns:a16="http://schemas.microsoft.com/office/drawing/2014/main" id="{1E3BD595-8638-4825-95DE-A4A914BA0381}"/>
            </a:ext>
          </a:extLst>
        </xdr:cNvPr>
        <xdr:cNvCxnSpPr/>
      </xdr:nvCxnSpPr>
      <xdr:spPr>
        <a:xfrm>
          <a:off x="21323300" y="183299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102870</xdr:rowOff>
    </xdr:from>
    <xdr:to>
      <xdr:col>107</xdr:col>
      <xdr:colOff>101600</xdr:colOff>
      <xdr:row>107</xdr:row>
      <xdr:rowOff>33020</xdr:rowOff>
    </xdr:to>
    <xdr:sp macro="" textlink="">
      <xdr:nvSpPr>
        <xdr:cNvPr id="840" name="楕円 839">
          <a:extLst>
            <a:ext uri="{FF2B5EF4-FFF2-40B4-BE49-F238E27FC236}">
              <a16:creationId xmlns:a16="http://schemas.microsoft.com/office/drawing/2014/main" id="{45F49DAB-BCA1-4E92-984D-61E1385DC0D2}"/>
            </a:ext>
          </a:extLst>
        </xdr:cNvPr>
        <xdr:cNvSpPr/>
      </xdr:nvSpPr>
      <xdr:spPr>
        <a:xfrm>
          <a:off x="20383500" y="182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153670</xdr:rowOff>
    </xdr:from>
    <xdr:to>
      <xdr:col>111</xdr:col>
      <xdr:colOff>177800</xdr:colOff>
      <xdr:row>106</xdr:row>
      <xdr:rowOff>156210</xdr:rowOff>
    </xdr:to>
    <xdr:cxnSp macro="">
      <xdr:nvCxnSpPr>
        <xdr:cNvPr id="841" name="直線コネクタ 840">
          <a:extLst>
            <a:ext uri="{FF2B5EF4-FFF2-40B4-BE49-F238E27FC236}">
              <a16:creationId xmlns:a16="http://schemas.microsoft.com/office/drawing/2014/main" id="{F0420B1A-144F-44A8-9C5B-930A431DA5E2}"/>
            </a:ext>
          </a:extLst>
        </xdr:cNvPr>
        <xdr:cNvCxnSpPr/>
      </xdr:nvCxnSpPr>
      <xdr:spPr>
        <a:xfrm>
          <a:off x="20434300" y="183273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100965</xdr:rowOff>
    </xdr:from>
    <xdr:to>
      <xdr:col>102</xdr:col>
      <xdr:colOff>165100</xdr:colOff>
      <xdr:row>107</xdr:row>
      <xdr:rowOff>31115</xdr:rowOff>
    </xdr:to>
    <xdr:sp macro="" textlink="">
      <xdr:nvSpPr>
        <xdr:cNvPr id="842" name="楕円 841">
          <a:extLst>
            <a:ext uri="{FF2B5EF4-FFF2-40B4-BE49-F238E27FC236}">
              <a16:creationId xmlns:a16="http://schemas.microsoft.com/office/drawing/2014/main" id="{83BC0174-530A-4842-9E17-6472E9B4183D}"/>
            </a:ext>
          </a:extLst>
        </xdr:cNvPr>
        <xdr:cNvSpPr/>
      </xdr:nvSpPr>
      <xdr:spPr>
        <a:xfrm>
          <a:off x="19494500" y="1827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151765</xdr:rowOff>
    </xdr:from>
    <xdr:to>
      <xdr:col>107</xdr:col>
      <xdr:colOff>50800</xdr:colOff>
      <xdr:row>106</xdr:row>
      <xdr:rowOff>153670</xdr:rowOff>
    </xdr:to>
    <xdr:cxnSp macro="">
      <xdr:nvCxnSpPr>
        <xdr:cNvPr id="843" name="直線コネクタ 842">
          <a:extLst>
            <a:ext uri="{FF2B5EF4-FFF2-40B4-BE49-F238E27FC236}">
              <a16:creationId xmlns:a16="http://schemas.microsoft.com/office/drawing/2014/main" id="{1133D4CE-442A-40CD-931B-6A452E7FC5EA}"/>
            </a:ext>
          </a:extLst>
        </xdr:cNvPr>
        <xdr:cNvCxnSpPr/>
      </xdr:nvCxnSpPr>
      <xdr:spPr>
        <a:xfrm>
          <a:off x="19545300" y="183254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100965</xdr:rowOff>
    </xdr:from>
    <xdr:to>
      <xdr:col>98</xdr:col>
      <xdr:colOff>38100</xdr:colOff>
      <xdr:row>107</xdr:row>
      <xdr:rowOff>31115</xdr:rowOff>
    </xdr:to>
    <xdr:sp macro="" textlink="">
      <xdr:nvSpPr>
        <xdr:cNvPr id="844" name="楕円 843">
          <a:extLst>
            <a:ext uri="{FF2B5EF4-FFF2-40B4-BE49-F238E27FC236}">
              <a16:creationId xmlns:a16="http://schemas.microsoft.com/office/drawing/2014/main" id="{0480A7EE-1A9C-42F6-A072-61F3DB15D0ED}"/>
            </a:ext>
          </a:extLst>
        </xdr:cNvPr>
        <xdr:cNvSpPr/>
      </xdr:nvSpPr>
      <xdr:spPr>
        <a:xfrm>
          <a:off x="18605500" y="1827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151765</xdr:rowOff>
    </xdr:from>
    <xdr:to>
      <xdr:col>102</xdr:col>
      <xdr:colOff>114300</xdr:colOff>
      <xdr:row>106</xdr:row>
      <xdr:rowOff>151765</xdr:rowOff>
    </xdr:to>
    <xdr:cxnSp macro="">
      <xdr:nvCxnSpPr>
        <xdr:cNvPr id="845" name="直線コネクタ 844">
          <a:extLst>
            <a:ext uri="{FF2B5EF4-FFF2-40B4-BE49-F238E27FC236}">
              <a16:creationId xmlns:a16="http://schemas.microsoft.com/office/drawing/2014/main" id="{2B8D12EA-EE17-424C-B339-54ADD8F586D6}"/>
            </a:ext>
          </a:extLst>
        </xdr:cNvPr>
        <xdr:cNvCxnSpPr/>
      </xdr:nvCxnSpPr>
      <xdr:spPr>
        <a:xfrm>
          <a:off x="18656300" y="183254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92710</xdr:rowOff>
    </xdr:from>
    <xdr:ext cx="469900" cy="259080"/>
    <xdr:sp macro="" textlink="">
      <xdr:nvSpPr>
        <xdr:cNvPr id="846" name="n_1aveValue【公民館】&#10;一人当たり面積">
          <a:extLst>
            <a:ext uri="{FF2B5EF4-FFF2-40B4-BE49-F238E27FC236}">
              <a16:creationId xmlns:a16="http://schemas.microsoft.com/office/drawing/2014/main" id="{D143F05A-D47F-4AEA-B1C2-0FB9513D441E}"/>
            </a:ext>
          </a:extLst>
        </xdr:cNvPr>
        <xdr:cNvSpPr txBox="1"/>
      </xdr:nvSpPr>
      <xdr:spPr>
        <a:xfrm>
          <a:off x="21075650" y="18437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97790</xdr:rowOff>
    </xdr:from>
    <xdr:ext cx="464185" cy="253365"/>
    <xdr:sp macro="" textlink="">
      <xdr:nvSpPr>
        <xdr:cNvPr id="847" name="n_2aveValue【公民館】&#10;一人当たり面積">
          <a:extLst>
            <a:ext uri="{FF2B5EF4-FFF2-40B4-BE49-F238E27FC236}">
              <a16:creationId xmlns:a16="http://schemas.microsoft.com/office/drawing/2014/main" id="{6436EC0D-65EA-4C8A-BE54-2CD4BCDF13CE}"/>
            </a:ext>
          </a:extLst>
        </xdr:cNvPr>
        <xdr:cNvSpPr txBox="1"/>
      </xdr:nvSpPr>
      <xdr:spPr>
        <a:xfrm>
          <a:off x="20199350" y="184429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97790</xdr:rowOff>
    </xdr:from>
    <xdr:ext cx="464185" cy="253365"/>
    <xdr:sp macro="" textlink="">
      <xdr:nvSpPr>
        <xdr:cNvPr id="848" name="n_3aveValue【公民館】&#10;一人当たり面積">
          <a:extLst>
            <a:ext uri="{FF2B5EF4-FFF2-40B4-BE49-F238E27FC236}">
              <a16:creationId xmlns:a16="http://schemas.microsoft.com/office/drawing/2014/main" id="{248F1BAF-9B4F-4E7D-92FB-120187483854}"/>
            </a:ext>
          </a:extLst>
        </xdr:cNvPr>
        <xdr:cNvSpPr txBox="1"/>
      </xdr:nvSpPr>
      <xdr:spPr>
        <a:xfrm>
          <a:off x="19310350" y="184429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92710</xdr:rowOff>
    </xdr:from>
    <xdr:ext cx="464185" cy="259080"/>
    <xdr:sp macro="" textlink="">
      <xdr:nvSpPr>
        <xdr:cNvPr id="849" name="n_4aveValue【公民館】&#10;一人当たり面積">
          <a:extLst>
            <a:ext uri="{FF2B5EF4-FFF2-40B4-BE49-F238E27FC236}">
              <a16:creationId xmlns:a16="http://schemas.microsoft.com/office/drawing/2014/main" id="{5BF11B9B-9814-494D-8681-6578914F5D90}"/>
            </a:ext>
          </a:extLst>
        </xdr:cNvPr>
        <xdr:cNvSpPr txBox="1"/>
      </xdr:nvSpPr>
      <xdr:spPr>
        <a:xfrm>
          <a:off x="18421350" y="18437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52070</xdr:rowOff>
    </xdr:from>
    <xdr:ext cx="469900" cy="253365"/>
    <xdr:sp macro="" textlink="">
      <xdr:nvSpPr>
        <xdr:cNvPr id="850" name="n_1mainValue【公民館】&#10;一人当たり面積">
          <a:extLst>
            <a:ext uri="{FF2B5EF4-FFF2-40B4-BE49-F238E27FC236}">
              <a16:creationId xmlns:a16="http://schemas.microsoft.com/office/drawing/2014/main" id="{5A6906EB-868F-44D3-ACB2-7C2A94F844B0}"/>
            </a:ext>
          </a:extLst>
        </xdr:cNvPr>
        <xdr:cNvSpPr txBox="1"/>
      </xdr:nvSpPr>
      <xdr:spPr>
        <a:xfrm>
          <a:off x="21075650" y="180543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49530</xdr:rowOff>
    </xdr:from>
    <xdr:ext cx="464185" cy="259080"/>
    <xdr:sp macro="" textlink="">
      <xdr:nvSpPr>
        <xdr:cNvPr id="851" name="n_2mainValue【公民館】&#10;一人当たり面積">
          <a:extLst>
            <a:ext uri="{FF2B5EF4-FFF2-40B4-BE49-F238E27FC236}">
              <a16:creationId xmlns:a16="http://schemas.microsoft.com/office/drawing/2014/main" id="{A66FD81E-2912-4D6E-A514-1313DCCF89F9}"/>
            </a:ext>
          </a:extLst>
        </xdr:cNvPr>
        <xdr:cNvSpPr txBox="1"/>
      </xdr:nvSpPr>
      <xdr:spPr>
        <a:xfrm>
          <a:off x="20199350" y="180517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47625</xdr:rowOff>
    </xdr:from>
    <xdr:ext cx="464185" cy="259080"/>
    <xdr:sp macro="" textlink="">
      <xdr:nvSpPr>
        <xdr:cNvPr id="852" name="n_3mainValue【公民館】&#10;一人当たり面積">
          <a:extLst>
            <a:ext uri="{FF2B5EF4-FFF2-40B4-BE49-F238E27FC236}">
              <a16:creationId xmlns:a16="http://schemas.microsoft.com/office/drawing/2014/main" id="{B5EE8D22-E686-4C8C-BCDE-2E66795F8F83}"/>
            </a:ext>
          </a:extLst>
        </xdr:cNvPr>
        <xdr:cNvSpPr txBox="1"/>
      </xdr:nvSpPr>
      <xdr:spPr>
        <a:xfrm>
          <a:off x="19310350" y="180498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47625</xdr:rowOff>
    </xdr:from>
    <xdr:ext cx="464185" cy="259080"/>
    <xdr:sp macro="" textlink="">
      <xdr:nvSpPr>
        <xdr:cNvPr id="853" name="n_4mainValue【公民館】&#10;一人当たり面積">
          <a:extLst>
            <a:ext uri="{FF2B5EF4-FFF2-40B4-BE49-F238E27FC236}">
              <a16:creationId xmlns:a16="http://schemas.microsoft.com/office/drawing/2014/main" id="{90EBA489-BF5E-4027-9A25-DE400CA7CAC0}"/>
            </a:ext>
          </a:extLst>
        </xdr:cNvPr>
        <xdr:cNvSpPr txBox="1"/>
      </xdr:nvSpPr>
      <xdr:spPr>
        <a:xfrm>
          <a:off x="18421350" y="180498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97A9F1BA-18AD-4A2E-A1D8-AECDE18EC6F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E8DEB196-B1A9-4CDE-BF26-D3F317CD9535}"/>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423B04D1-8FAE-46D9-95A9-CD1039A92A7F}"/>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有形固定資産減価償却率について、類似団体と比較して、「道路」、「学校施設」、「橋りょう・トンネル」の施設は高い水準にある。</a:t>
          </a:r>
        </a:p>
        <a:p>
          <a:r>
            <a:rPr kumimoji="1" lang="ja-JP" altLang="en-US" sz="1300">
              <a:latin typeface="ＭＳ Ｐゴシック"/>
              <a:ea typeface="ＭＳ Ｐゴシック"/>
            </a:rPr>
            <a:t>「道路」については、令和５年度まで新幹線新大村駅周辺整備事業に伴う道路整備に伴い減価償却率を下げているが、依然として高い。</a:t>
          </a:r>
        </a:p>
        <a:p>
          <a:r>
            <a:rPr kumimoji="1" lang="ja-JP" altLang="en-US" sz="1300">
              <a:latin typeface="ＭＳ Ｐゴシック"/>
              <a:ea typeface="ＭＳ Ｐゴシック"/>
            </a:rPr>
            <a:t>「学校施設」については、個別施設計画として令和元年度に策定した大村市学校施設長寿命化計画、令和２年度に策定した大村市小中学校施設の建替えに関する計画設計基本方針に基づき</a:t>
          </a:r>
        </a:p>
        <a:p>
          <a:r>
            <a:rPr kumimoji="1" lang="ja-JP" altLang="en-US" sz="1300">
              <a:latin typeface="ＭＳ Ｐゴシック"/>
              <a:ea typeface="ＭＳ Ｐゴシック"/>
            </a:rPr>
            <a:t>施設の建替え・大規模改修等の老朽化対策を行っている。</a:t>
          </a:r>
        </a:p>
        <a:p>
          <a:r>
            <a:rPr kumimoji="1" lang="ja-JP" altLang="en-US" sz="1300">
              <a:latin typeface="ＭＳ Ｐゴシック"/>
              <a:ea typeface="ＭＳ Ｐゴシック"/>
            </a:rPr>
            <a:t>また、「認定こども園・幼稚園・保育所」、「公民館」の施設は、既に老朽化した施設の廃止等を実施しており低い水準にある。</a:t>
          </a:r>
        </a:p>
        <a:p>
          <a:r>
            <a:rPr kumimoji="1" lang="ja-JP" altLang="en-US" sz="1300">
              <a:latin typeface="ＭＳ Ｐゴシック"/>
              <a:ea typeface="ＭＳ Ｐゴシック"/>
            </a:rPr>
            <a:t>大村市公共施設等総合管理計画やアセットマネジメント事業計画等の個別施設計画に基づき老朽化等の対策を行うも更新が容易ではないため、老朽化が進んでいると考えられる。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FECBE1-9925-4727-81EC-0BCCC71C6069}"/>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6D73ED8-E278-4D0B-A8B7-1EA9708DB60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D482352-D1BC-481B-A026-4A36E9DE8EE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5F95593-1B21-4CD9-9BEA-D957393DB1C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A04B336-067A-4039-98F9-514D7F0140E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36D945-2D3E-44B6-893D-45AE7E0B619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A9D6976-DBA2-4D4A-812E-35853764432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F2B4AA-1021-4B22-AC2E-8D18F38F14C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B3A846-DF43-4DF6-A0FC-6C24670912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585931-11C8-4062-997D-56844DC19D49}"/>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98,658
98,057
126.73
69,961,583
67,685,016
539,228
22,066,126
39,486,933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0AA533-9203-4AFF-96BA-CBB14A8734EE}"/>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C7D807-D0B4-44C2-8214-62FF0D7B801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295561-8E11-486E-8A3F-7F30275EB9E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70BD9E-B9D1-455B-BD0F-98E70314CDAB}"/>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61069BB-C9E0-45BB-AF2E-8E3169D4945D}"/>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6862ABF-FB32-4F15-8ECA-7B5B7E4EFABE}"/>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4775AC-F5DB-4844-A904-80175D2FF0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0293AF8-13E4-4172-A762-EC077479C69F}"/>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B0572B5-32F5-4193-A35D-94161A8B0E8D}"/>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28169F-BAF0-4D97-A5CB-8CB0EE55EA79}"/>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E61817-6F56-449B-979A-83FBB5BC6A73}"/>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4F305B4-0A5C-404B-864A-3377EAF5C8D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725B612-4E85-40D2-8281-A88D283CB41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42C4E7-37BF-43D0-963D-A2A29B4C3952}"/>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2D1009-C43C-4AB7-936C-848DB842BC54}"/>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BB47DF6-8050-4A4B-BEAE-4C084C5DC476}"/>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0035F12-7B58-41FD-90C7-6B9D28E8C7C4}"/>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C1D52F4-D92D-4759-9C20-362B84D65CAA}"/>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EA3A1751-6762-4BF4-B2B9-793E1B094D1D}"/>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E03AB5B7-95E5-443B-BE26-B857C8447822}"/>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3365"/>
    <xdr:sp macro="" textlink="">
      <xdr:nvSpPr>
        <xdr:cNvPr id="32" name="テキスト ボックス 31">
          <a:extLst>
            <a:ext uri="{FF2B5EF4-FFF2-40B4-BE49-F238E27FC236}">
              <a16:creationId xmlns:a16="http://schemas.microsoft.com/office/drawing/2014/main" id="{8F8CD98F-52D1-4C86-906A-3A27325D41F5}"/>
            </a:ext>
          </a:extLst>
        </xdr:cNvPr>
        <xdr:cNvSpPr txBox="1"/>
      </xdr:nvSpPr>
      <xdr:spPr>
        <a:xfrm>
          <a:off x="698500" y="3746500"/>
          <a:ext cx="4433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B168C1F-8169-4A82-BD3D-33107C86315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35CC86E-4596-4845-B1B9-ADCEC016C0CD}"/>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8EC978E-A60E-4854-AA62-E5637D3AE3D7}"/>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2E661B2-31CE-447C-8AF7-BB26DD378D18}"/>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E84713C-AF90-4E3E-BDC5-88F678186676}"/>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6A34DD9-2327-4F66-8994-DFCF4E9B9D5B}"/>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E7CE652-1244-48AA-85AA-1736B368B841}"/>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54991B-1A63-4544-9F37-13D7DB9416E7}"/>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2735" cy="225425"/>
    <xdr:sp macro="" textlink="">
      <xdr:nvSpPr>
        <xdr:cNvPr id="41" name="テキスト ボックス 40">
          <a:extLst>
            <a:ext uri="{FF2B5EF4-FFF2-40B4-BE49-F238E27FC236}">
              <a16:creationId xmlns:a16="http://schemas.microsoft.com/office/drawing/2014/main" id="{C4445F0B-CDB0-4871-B9A7-E1980A946C0B}"/>
            </a:ext>
          </a:extLst>
        </xdr:cNvPr>
        <xdr:cNvSpPr txBox="1"/>
      </xdr:nvSpPr>
      <xdr:spPr>
        <a:xfrm>
          <a:off x="723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3D17509-A37E-487E-8DAD-4B83D1DC6EE7}"/>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1645" cy="259080"/>
    <xdr:sp macro="" textlink="">
      <xdr:nvSpPr>
        <xdr:cNvPr id="43" name="テキスト ボックス 42">
          <a:extLst>
            <a:ext uri="{FF2B5EF4-FFF2-40B4-BE49-F238E27FC236}">
              <a16:creationId xmlns:a16="http://schemas.microsoft.com/office/drawing/2014/main" id="{51A1E1EA-80BC-4595-A17C-93E1F41321F6}"/>
            </a:ext>
          </a:extLst>
        </xdr:cNvPr>
        <xdr:cNvSpPr txBox="1"/>
      </xdr:nvSpPr>
      <xdr:spPr>
        <a:xfrm>
          <a:off x="294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D7E9FCA1-F31D-4AB2-83A1-892DB0A12995}"/>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1645" cy="253365"/>
    <xdr:sp macro="" textlink="">
      <xdr:nvSpPr>
        <xdr:cNvPr id="45" name="テキスト ボックス 44">
          <a:extLst>
            <a:ext uri="{FF2B5EF4-FFF2-40B4-BE49-F238E27FC236}">
              <a16:creationId xmlns:a16="http://schemas.microsoft.com/office/drawing/2014/main" id="{16431F18-2420-4ED2-8EE5-961B8C3E0390}"/>
            </a:ext>
          </a:extLst>
        </xdr:cNvPr>
        <xdr:cNvSpPr txBox="1"/>
      </xdr:nvSpPr>
      <xdr:spPr>
        <a:xfrm>
          <a:off x="294640" y="715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A95378CF-C1A2-4B98-AD2B-FF757878201D}"/>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42C8388A-8EAA-4C60-B502-9750723CD5D5}"/>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93327B2C-8CAE-4D86-B5F8-603ABE1733CD}"/>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3365"/>
    <xdr:sp macro="" textlink="">
      <xdr:nvSpPr>
        <xdr:cNvPr id="49" name="テキスト ボックス 48">
          <a:extLst>
            <a:ext uri="{FF2B5EF4-FFF2-40B4-BE49-F238E27FC236}">
              <a16:creationId xmlns:a16="http://schemas.microsoft.com/office/drawing/2014/main" id="{84E8E49E-7C3C-47E8-B7B9-B7B70BE928C7}"/>
            </a:ext>
          </a:extLst>
        </xdr:cNvPr>
        <xdr:cNvSpPr txBox="1"/>
      </xdr:nvSpPr>
      <xdr:spPr>
        <a:xfrm>
          <a:off x="358775" y="649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BC4CBF03-D4AE-4CBF-B0C5-1441BF0DF614}"/>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C0A15473-087F-4421-8087-FB7F0A211BBF}"/>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E44253BB-5744-4D1F-A7DC-D8F4F1300DEE}"/>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3DCDA380-F42B-4AE9-BD02-E5C1ABB61F19}"/>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50CBB8F7-BCD9-45D6-805B-7423A03256BD}"/>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3375" cy="253365"/>
    <xdr:sp macro="" textlink="">
      <xdr:nvSpPr>
        <xdr:cNvPr id="55" name="テキスト ボックス 54">
          <a:extLst>
            <a:ext uri="{FF2B5EF4-FFF2-40B4-BE49-F238E27FC236}">
              <a16:creationId xmlns:a16="http://schemas.microsoft.com/office/drawing/2014/main" id="{AE0E9EAA-8503-4A9B-A4C4-6C30A824DBB0}"/>
            </a:ext>
          </a:extLst>
        </xdr:cNvPr>
        <xdr:cNvSpPr txBox="1"/>
      </xdr:nvSpPr>
      <xdr:spPr>
        <a:xfrm>
          <a:off x="422910" y="551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C75C85C-D71A-4C23-87FD-758341D56A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8E2DECF-9FAD-4793-8F65-C62A95FEBCEB}"/>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92710</xdr:rowOff>
    </xdr:from>
    <xdr:to>
      <xdr:col>24</xdr:col>
      <xdr:colOff>62865</xdr:colOff>
      <xdr:row>42</xdr:row>
      <xdr:rowOff>79375</xdr:rowOff>
    </xdr:to>
    <xdr:cxnSp macro="">
      <xdr:nvCxnSpPr>
        <xdr:cNvPr id="58" name="直線コネクタ 57">
          <a:extLst>
            <a:ext uri="{FF2B5EF4-FFF2-40B4-BE49-F238E27FC236}">
              <a16:creationId xmlns:a16="http://schemas.microsoft.com/office/drawing/2014/main" id="{F117899A-3BEF-40A5-9FB8-4AC3B821E71C}"/>
            </a:ext>
          </a:extLst>
        </xdr:cNvPr>
        <xdr:cNvCxnSpPr/>
      </xdr:nvCxnSpPr>
      <xdr:spPr>
        <a:xfrm flipV="1">
          <a:off x="4634865" y="5750560"/>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83185</xdr:rowOff>
    </xdr:from>
    <xdr:ext cx="405130" cy="259080"/>
    <xdr:sp macro="" textlink="">
      <xdr:nvSpPr>
        <xdr:cNvPr id="59" name="【図書館】&#10;有形固定資産減価償却率最小値テキスト">
          <a:extLst>
            <a:ext uri="{FF2B5EF4-FFF2-40B4-BE49-F238E27FC236}">
              <a16:creationId xmlns:a16="http://schemas.microsoft.com/office/drawing/2014/main" id="{81D85D74-2529-44D2-A697-D7D43F80BE70}"/>
            </a:ext>
          </a:extLst>
        </xdr:cNvPr>
        <xdr:cNvSpPr txBox="1"/>
      </xdr:nvSpPr>
      <xdr:spPr>
        <a:xfrm>
          <a:off x="4673600" y="7284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79375</xdr:rowOff>
    </xdr:from>
    <xdr:to>
      <xdr:col>24</xdr:col>
      <xdr:colOff>152400</xdr:colOff>
      <xdr:row>42</xdr:row>
      <xdr:rowOff>79375</xdr:rowOff>
    </xdr:to>
    <xdr:cxnSp macro="">
      <xdr:nvCxnSpPr>
        <xdr:cNvPr id="60" name="直線コネクタ 59">
          <a:extLst>
            <a:ext uri="{FF2B5EF4-FFF2-40B4-BE49-F238E27FC236}">
              <a16:creationId xmlns:a16="http://schemas.microsoft.com/office/drawing/2014/main" id="{7A34C935-2784-47F3-88C7-8911DD271652}"/>
            </a:ext>
          </a:extLst>
        </xdr:cNvPr>
        <xdr:cNvCxnSpPr/>
      </xdr:nvCxnSpPr>
      <xdr:spPr>
        <a:xfrm>
          <a:off x="4546600" y="7280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39370</xdr:rowOff>
    </xdr:from>
    <xdr:ext cx="340360" cy="259080"/>
    <xdr:sp macro="" textlink="">
      <xdr:nvSpPr>
        <xdr:cNvPr id="61" name="【図書館】&#10;有形固定資産減価償却率最大値テキスト">
          <a:extLst>
            <a:ext uri="{FF2B5EF4-FFF2-40B4-BE49-F238E27FC236}">
              <a16:creationId xmlns:a16="http://schemas.microsoft.com/office/drawing/2014/main" id="{3B8B0EFA-551A-402A-9BC9-167D32A74BC9}"/>
            </a:ext>
          </a:extLst>
        </xdr:cNvPr>
        <xdr:cNvSpPr txBox="1"/>
      </xdr:nvSpPr>
      <xdr:spPr>
        <a:xfrm>
          <a:off x="4673600" y="55257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92710</xdr:rowOff>
    </xdr:from>
    <xdr:to>
      <xdr:col>24</xdr:col>
      <xdr:colOff>152400</xdr:colOff>
      <xdr:row>33</xdr:row>
      <xdr:rowOff>92710</xdr:rowOff>
    </xdr:to>
    <xdr:cxnSp macro="">
      <xdr:nvCxnSpPr>
        <xdr:cNvPr id="62" name="直線コネクタ 61">
          <a:extLst>
            <a:ext uri="{FF2B5EF4-FFF2-40B4-BE49-F238E27FC236}">
              <a16:creationId xmlns:a16="http://schemas.microsoft.com/office/drawing/2014/main" id="{1ACF0CFE-9257-443E-8BC5-1E93E395AC80}"/>
            </a:ext>
          </a:extLst>
        </xdr:cNvPr>
        <xdr:cNvCxnSpPr/>
      </xdr:nvCxnSpPr>
      <xdr:spPr>
        <a:xfrm>
          <a:off x="4546600" y="575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109220</xdr:rowOff>
    </xdr:from>
    <xdr:ext cx="405130" cy="253365"/>
    <xdr:sp macro="" textlink="">
      <xdr:nvSpPr>
        <xdr:cNvPr id="63" name="【図書館】&#10;有形固定資産減価償却率平均値テキスト">
          <a:extLst>
            <a:ext uri="{FF2B5EF4-FFF2-40B4-BE49-F238E27FC236}">
              <a16:creationId xmlns:a16="http://schemas.microsoft.com/office/drawing/2014/main" id="{269AD5BE-CC91-4F52-9064-EB89E7D4E202}"/>
            </a:ext>
          </a:extLst>
        </xdr:cNvPr>
        <xdr:cNvSpPr txBox="1"/>
      </xdr:nvSpPr>
      <xdr:spPr>
        <a:xfrm>
          <a:off x="4673600" y="645287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4" name="フローチャート: 判断 63">
          <a:extLst>
            <a:ext uri="{FF2B5EF4-FFF2-40B4-BE49-F238E27FC236}">
              <a16:creationId xmlns:a16="http://schemas.microsoft.com/office/drawing/2014/main" id="{815D7155-34BB-405B-B5C4-BAFB732F4009}"/>
            </a:ext>
          </a:extLst>
        </xdr:cNvPr>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90805</xdr:rowOff>
    </xdr:from>
    <xdr:to>
      <xdr:col>20</xdr:col>
      <xdr:colOff>38100</xdr:colOff>
      <xdr:row>38</xdr:row>
      <xdr:rowOff>20955</xdr:rowOff>
    </xdr:to>
    <xdr:sp macro="" textlink="">
      <xdr:nvSpPr>
        <xdr:cNvPr id="65" name="フローチャート: 判断 64">
          <a:extLst>
            <a:ext uri="{FF2B5EF4-FFF2-40B4-BE49-F238E27FC236}">
              <a16:creationId xmlns:a16="http://schemas.microsoft.com/office/drawing/2014/main" id="{90EB5E03-1579-4817-955D-286771C35E7E}"/>
            </a:ext>
          </a:extLst>
        </xdr:cNvPr>
        <xdr:cNvSpPr/>
      </xdr:nvSpPr>
      <xdr:spPr>
        <a:xfrm>
          <a:off x="3746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73025</xdr:rowOff>
    </xdr:from>
    <xdr:to>
      <xdr:col>15</xdr:col>
      <xdr:colOff>101600</xdr:colOff>
      <xdr:row>38</xdr:row>
      <xdr:rowOff>3175</xdr:rowOff>
    </xdr:to>
    <xdr:sp macro="" textlink="">
      <xdr:nvSpPr>
        <xdr:cNvPr id="66" name="フローチャート: 判断 65">
          <a:extLst>
            <a:ext uri="{FF2B5EF4-FFF2-40B4-BE49-F238E27FC236}">
              <a16:creationId xmlns:a16="http://schemas.microsoft.com/office/drawing/2014/main" id="{58F42256-44C9-4282-BAA2-8BF4D53B3487}"/>
            </a:ext>
          </a:extLst>
        </xdr:cNvPr>
        <xdr:cNvSpPr/>
      </xdr:nvSpPr>
      <xdr:spPr>
        <a:xfrm>
          <a:off x="2857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54610</xdr:rowOff>
    </xdr:from>
    <xdr:to>
      <xdr:col>10</xdr:col>
      <xdr:colOff>165100</xdr:colOff>
      <xdr:row>37</xdr:row>
      <xdr:rowOff>156210</xdr:rowOff>
    </xdr:to>
    <xdr:sp macro="" textlink="">
      <xdr:nvSpPr>
        <xdr:cNvPr id="67" name="フローチャート: 判断 66">
          <a:extLst>
            <a:ext uri="{FF2B5EF4-FFF2-40B4-BE49-F238E27FC236}">
              <a16:creationId xmlns:a16="http://schemas.microsoft.com/office/drawing/2014/main" id="{92B58330-E482-47EC-A586-9410F6D30444}"/>
            </a:ext>
          </a:extLst>
        </xdr:cNvPr>
        <xdr:cNvSpPr/>
      </xdr:nvSpPr>
      <xdr:spPr>
        <a:xfrm>
          <a:off x="1968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8" name="フローチャート: 判断 67">
          <a:extLst>
            <a:ext uri="{FF2B5EF4-FFF2-40B4-BE49-F238E27FC236}">
              <a16:creationId xmlns:a16="http://schemas.microsoft.com/office/drawing/2014/main" id="{F58B5B11-BBD9-4B9C-984A-C43BED38016F}"/>
            </a:ext>
          </a:extLst>
        </xdr:cNvPr>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8616F20F-2E88-4114-90FF-82E64029E13C}"/>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9D7AE462-DC55-4551-896E-44254910CAC1}"/>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83985E1-DEC5-4FEB-B4CF-11E4D1A801BB}"/>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6A23AB16-6B91-4786-BA4F-7A0CE27E7447}"/>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8D283C79-129A-4C0D-A0D2-A81E050FA57A}"/>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128270</xdr:rowOff>
    </xdr:from>
    <xdr:to>
      <xdr:col>24</xdr:col>
      <xdr:colOff>114300</xdr:colOff>
      <xdr:row>34</xdr:row>
      <xdr:rowOff>58420</xdr:rowOff>
    </xdr:to>
    <xdr:sp macro="" textlink="">
      <xdr:nvSpPr>
        <xdr:cNvPr id="74" name="楕円 73">
          <a:extLst>
            <a:ext uri="{FF2B5EF4-FFF2-40B4-BE49-F238E27FC236}">
              <a16:creationId xmlns:a16="http://schemas.microsoft.com/office/drawing/2014/main" id="{6C694773-63EA-4F20-8A4C-27571C879713}"/>
            </a:ext>
          </a:extLst>
        </xdr:cNvPr>
        <xdr:cNvSpPr/>
      </xdr:nvSpPr>
      <xdr:spPr>
        <a:xfrm>
          <a:off x="45847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43180</xdr:rowOff>
    </xdr:from>
    <xdr:ext cx="405130" cy="253365"/>
    <xdr:sp macro="" textlink="">
      <xdr:nvSpPr>
        <xdr:cNvPr id="75" name="【図書館】&#10;有形固定資産減価償却率該当値テキスト">
          <a:extLst>
            <a:ext uri="{FF2B5EF4-FFF2-40B4-BE49-F238E27FC236}">
              <a16:creationId xmlns:a16="http://schemas.microsoft.com/office/drawing/2014/main" id="{FC122227-61B0-471E-AA46-22CFE51E374D}"/>
            </a:ext>
          </a:extLst>
        </xdr:cNvPr>
        <xdr:cNvSpPr txBox="1"/>
      </xdr:nvSpPr>
      <xdr:spPr>
        <a:xfrm>
          <a:off x="4673600" y="57010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84455</xdr:rowOff>
    </xdr:from>
    <xdr:to>
      <xdr:col>20</xdr:col>
      <xdr:colOff>38100</xdr:colOff>
      <xdr:row>34</xdr:row>
      <xdr:rowOff>14605</xdr:rowOff>
    </xdr:to>
    <xdr:sp macro="" textlink="">
      <xdr:nvSpPr>
        <xdr:cNvPr id="76" name="楕円 75">
          <a:extLst>
            <a:ext uri="{FF2B5EF4-FFF2-40B4-BE49-F238E27FC236}">
              <a16:creationId xmlns:a16="http://schemas.microsoft.com/office/drawing/2014/main" id="{1D46353D-8E34-4590-9F45-1D07840872D1}"/>
            </a:ext>
          </a:extLst>
        </xdr:cNvPr>
        <xdr:cNvSpPr/>
      </xdr:nvSpPr>
      <xdr:spPr>
        <a:xfrm>
          <a:off x="37465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135255</xdr:rowOff>
    </xdr:from>
    <xdr:to>
      <xdr:col>24</xdr:col>
      <xdr:colOff>63500</xdr:colOff>
      <xdr:row>34</xdr:row>
      <xdr:rowOff>7620</xdr:rowOff>
    </xdr:to>
    <xdr:cxnSp macro="">
      <xdr:nvCxnSpPr>
        <xdr:cNvPr id="77" name="直線コネクタ 76">
          <a:extLst>
            <a:ext uri="{FF2B5EF4-FFF2-40B4-BE49-F238E27FC236}">
              <a16:creationId xmlns:a16="http://schemas.microsoft.com/office/drawing/2014/main" id="{DBBFB565-D368-4D85-89B8-8D5FB24D25FE}"/>
            </a:ext>
          </a:extLst>
        </xdr:cNvPr>
        <xdr:cNvCxnSpPr/>
      </xdr:nvCxnSpPr>
      <xdr:spPr>
        <a:xfrm>
          <a:off x="3797300" y="579310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40640</xdr:rowOff>
    </xdr:from>
    <xdr:to>
      <xdr:col>15</xdr:col>
      <xdr:colOff>101600</xdr:colOff>
      <xdr:row>33</xdr:row>
      <xdr:rowOff>141605</xdr:rowOff>
    </xdr:to>
    <xdr:sp macro="" textlink="">
      <xdr:nvSpPr>
        <xdr:cNvPr id="78" name="楕円 77">
          <a:extLst>
            <a:ext uri="{FF2B5EF4-FFF2-40B4-BE49-F238E27FC236}">
              <a16:creationId xmlns:a16="http://schemas.microsoft.com/office/drawing/2014/main" id="{E98EEDE2-BF24-48B5-93F7-B1008302613E}"/>
            </a:ext>
          </a:extLst>
        </xdr:cNvPr>
        <xdr:cNvSpPr/>
      </xdr:nvSpPr>
      <xdr:spPr>
        <a:xfrm>
          <a:off x="2857500" y="5698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90805</xdr:rowOff>
    </xdr:from>
    <xdr:to>
      <xdr:col>19</xdr:col>
      <xdr:colOff>177800</xdr:colOff>
      <xdr:row>33</xdr:row>
      <xdr:rowOff>135255</xdr:rowOff>
    </xdr:to>
    <xdr:cxnSp macro="">
      <xdr:nvCxnSpPr>
        <xdr:cNvPr id="79" name="直線コネクタ 78">
          <a:extLst>
            <a:ext uri="{FF2B5EF4-FFF2-40B4-BE49-F238E27FC236}">
              <a16:creationId xmlns:a16="http://schemas.microsoft.com/office/drawing/2014/main" id="{CE1908CE-A1A2-4DF7-A7DE-5F85D612F22D}"/>
            </a:ext>
          </a:extLst>
        </xdr:cNvPr>
        <xdr:cNvCxnSpPr/>
      </xdr:nvCxnSpPr>
      <xdr:spPr>
        <a:xfrm>
          <a:off x="2908300" y="574865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12065</xdr:rowOff>
    </xdr:from>
    <xdr:ext cx="405130" cy="259080"/>
    <xdr:sp macro="" textlink="">
      <xdr:nvSpPr>
        <xdr:cNvPr id="80" name="n_1aveValue【図書館】&#10;有形固定資産減価償却率">
          <a:extLst>
            <a:ext uri="{FF2B5EF4-FFF2-40B4-BE49-F238E27FC236}">
              <a16:creationId xmlns:a16="http://schemas.microsoft.com/office/drawing/2014/main" id="{81E7EC47-AD50-478F-878D-0007A2C00904}"/>
            </a:ext>
          </a:extLst>
        </xdr:cNvPr>
        <xdr:cNvSpPr txBox="1"/>
      </xdr:nvSpPr>
      <xdr:spPr>
        <a:xfrm>
          <a:off x="3582035" y="6527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166370</xdr:rowOff>
    </xdr:from>
    <xdr:ext cx="399415" cy="253365"/>
    <xdr:sp macro="" textlink="">
      <xdr:nvSpPr>
        <xdr:cNvPr id="81" name="n_2aveValue【図書館】&#10;有形固定資産減価償却率">
          <a:extLst>
            <a:ext uri="{FF2B5EF4-FFF2-40B4-BE49-F238E27FC236}">
              <a16:creationId xmlns:a16="http://schemas.microsoft.com/office/drawing/2014/main" id="{1CE29DA1-3FE4-4F2D-8E60-2651589A24C8}"/>
            </a:ext>
          </a:extLst>
        </xdr:cNvPr>
        <xdr:cNvSpPr txBox="1"/>
      </xdr:nvSpPr>
      <xdr:spPr>
        <a:xfrm>
          <a:off x="2705735" y="65100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1270</xdr:rowOff>
    </xdr:from>
    <xdr:ext cx="399415" cy="259080"/>
    <xdr:sp macro="" textlink="">
      <xdr:nvSpPr>
        <xdr:cNvPr id="82" name="n_3aveValue【図書館】&#10;有形固定資産減価償却率">
          <a:extLst>
            <a:ext uri="{FF2B5EF4-FFF2-40B4-BE49-F238E27FC236}">
              <a16:creationId xmlns:a16="http://schemas.microsoft.com/office/drawing/2014/main" id="{25DC8377-4F5E-4496-BD00-09C39254A6B4}"/>
            </a:ext>
          </a:extLst>
        </xdr:cNvPr>
        <xdr:cNvSpPr txBox="1"/>
      </xdr:nvSpPr>
      <xdr:spPr>
        <a:xfrm>
          <a:off x="1816735" y="61734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145415</xdr:rowOff>
    </xdr:from>
    <xdr:ext cx="399415" cy="253365"/>
    <xdr:sp macro="" textlink="">
      <xdr:nvSpPr>
        <xdr:cNvPr id="83" name="n_4aveValue【図書館】&#10;有形固定資産減価償却率">
          <a:extLst>
            <a:ext uri="{FF2B5EF4-FFF2-40B4-BE49-F238E27FC236}">
              <a16:creationId xmlns:a16="http://schemas.microsoft.com/office/drawing/2014/main" id="{ACC9509B-9FF3-4DC1-8B28-B20A718041E9}"/>
            </a:ext>
          </a:extLst>
        </xdr:cNvPr>
        <xdr:cNvSpPr txBox="1"/>
      </xdr:nvSpPr>
      <xdr:spPr>
        <a:xfrm>
          <a:off x="927735" y="61461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185420</xdr:colOff>
      <xdr:row>32</xdr:row>
      <xdr:rowOff>31115</xdr:rowOff>
    </xdr:from>
    <xdr:ext cx="340360" cy="253365"/>
    <xdr:sp macro="" textlink="">
      <xdr:nvSpPr>
        <xdr:cNvPr id="84" name="n_1mainValue【図書館】&#10;有形固定資産減価償却率">
          <a:extLst>
            <a:ext uri="{FF2B5EF4-FFF2-40B4-BE49-F238E27FC236}">
              <a16:creationId xmlns:a16="http://schemas.microsoft.com/office/drawing/2014/main" id="{25BE00DF-D4BB-4855-A57A-1755E9054DE0}"/>
            </a:ext>
          </a:extLst>
        </xdr:cNvPr>
        <xdr:cNvSpPr txBox="1"/>
      </xdr:nvSpPr>
      <xdr:spPr>
        <a:xfrm>
          <a:off x="3614420" y="5517515"/>
          <a:ext cx="340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71120</xdr:colOff>
      <xdr:row>31</xdr:row>
      <xdr:rowOff>158115</xdr:rowOff>
    </xdr:from>
    <xdr:ext cx="340360" cy="253365"/>
    <xdr:sp macro="" textlink="">
      <xdr:nvSpPr>
        <xdr:cNvPr id="85" name="n_2mainValue【図書館】&#10;有形固定資産減価償却率">
          <a:extLst>
            <a:ext uri="{FF2B5EF4-FFF2-40B4-BE49-F238E27FC236}">
              <a16:creationId xmlns:a16="http://schemas.microsoft.com/office/drawing/2014/main" id="{6DA21421-1A10-4ED4-BFB1-94DE083F84FD}"/>
            </a:ext>
          </a:extLst>
        </xdr:cNvPr>
        <xdr:cNvSpPr txBox="1"/>
      </xdr:nvSpPr>
      <xdr:spPr>
        <a:xfrm>
          <a:off x="2738120" y="5473065"/>
          <a:ext cx="340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9198EECB-7E3E-445F-AD6D-26E12CE0A19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7D067119-4015-461A-90B7-62DFC6E85A88}"/>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91657926-F228-4FD7-AFD1-E60A682AA8DE}"/>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56/104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F0B0C48F-8F93-4770-A961-3039077CD1B7}"/>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3BA9A08D-DA69-4966-BE52-C8407EE26952}"/>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DD207BBF-0C14-43C9-B7AC-C55803F8FDD8}"/>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8FC05B9A-26F5-4DC7-877B-5EDC3D3242DF}"/>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B75D8F17-9477-450E-959F-C593AD99F4F2}"/>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4170" cy="225425"/>
    <xdr:sp macro="" textlink="">
      <xdr:nvSpPr>
        <xdr:cNvPr id="94" name="テキスト ボックス 93">
          <a:extLst>
            <a:ext uri="{FF2B5EF4-FFF2-40B4-BE49-F238E27FC236}">
              <a16:creationId xmlns:a16="http://schemas.microsoft.com/office/drawing/2014/main" id="{235C2481-5624-4121-934A-FF3E282B9AD7}"/>
            </a:ext>
          </a:extLst>
        </xdr:cNvPr>
        <xdr:cNvSpPr txBox="1"/>
      </xdr:nvSpPr>
      <xdr:spPr>
        <a:xfrm>
          <a:off x="6565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392F71CF-5892-4FEF-A07B-284B3489893C}"/>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C59B67EB-B7E4-4652-9968-74B45D28F4E5}"/>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1645" cy="259080"/>
    <xdr:sp macro="" textlink="">
      <xdr:nvSpPr>
        <xdr:cNvPr id="97" name="テキスト ボックス 96">
          <a:extLst>
            <a:ext uri="{FF2B5EF4-FFF2-40B4-BE49-F238E27FC236}">
              <a16:creationId xmlns:a16="http://schemas.microsoft.com/office/drawing/2014/main" id="{96D803E2-0553-4704-A8E3-53F6909DEB6F}"/>
            </a:ext>
          </a:extLst>
        </xdr:cNvPr>
        <xdr:cNvSpPr txBox="1"/>
      </xdr:nvSpPr>
      <xdr:spPr>
        <a:xfrm>
          <a:off x="6136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2843121B-7401-4EAD-A7BE-D916B43C719B}"/>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1645" cy="253365"/>
    <xdr:sp macro="" textlink="">
      <xdr:nvSpPr>
        <xdr:cNvPr id="99" name="テキスト ボックス 98">
          <a:extLst>
            <a:ext uri="{FF2B5EF4-FFF2-40B4-BE49-F238E27FC236}">
              <a16:creationId xmlns:a16="http://schemas.microsoft.com/office/drawing/2014/main" id="{769F6862-BFEC-45FF-A8FF-25D33737C688}"/>
            </a:ext>
          </a:extLst>
        </xdr:cNvPr>
        <xdr:cNvSpPr txBox="1"/>
      </xdr:nvSpPr>
      <xdr:spPr>
        <a:xfrm>
          <a:off x="6136640" y="6715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F51A80F-5888-430F-90FE-8DEF0BA571EE}"/>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1645" cy="259080"/>
    <xdr:sp macro="" textlink="">
      <xdr:nvSpPr>
        <xdr:cNvPr id="101" name="テキスト ボックス 100">
          <a:extLst>
            <a:ext uri="{FF2B5EF4-FFF2-40B4-BE49-F238E27FC236}">
              <a16:creationId xmlns:a16="http://schemas.microsoft.com/office/drawing/2014/main" id="{0C0AD2E1-465A-42C3-BB20-24E1D820FC34}"/>
            </a:ext>
          </a:extLst>
        </xdr:cNvPr>
        <xdr:cNvSpPr txBox="1"/>
      </xdr:nvSpPr>
      <xdr:spPr>
        <a:xfrm>
          <a:off x="6136640" y="633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6A945B12-0E74-4032-91E8-A88FEB5929E1}"/>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1645" cy="259080"/>
    <xdr:sp macro="" textlink="">
      <xdr:nvSpPr>
        <xdr:cNvPr id="103" name="テキスト ボックス 102">
          <a:extLst>
            <a:ext uri="{FF2B5EF4-FFF2-40B4-BE49-F238E27FC236}">
              <a16:creationId xmlns:a16="http://schemas.microsoft.com/office/drawing/2014/main" id="{B2305B1F-0856-4BAA-9E3D-716AE985E313}"/>
            </a:ext>
          </a:extLst>
        </xdr:cNvPr>
        <xdr:cNvSpPr txBox="1"/>
      </xdr:nvSpPr>
      <xdr:spPr>
        <a:xfrm>
          <a:off x="6136640" y="595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E35DB2A9-B936-410E-9764-80D1E447A599}"/>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1645" cy="253365"/>
    <xdr:sp macro="" textlink="">
      <xdr:nvSpPr>
        <xdr:cNvPr id="105" name="テキスト ボックス 104">
          <a:extLst>
            <a:ext uri="{FF2B5EF4-FFF2-40B4-BE49-F238E27FC236}">
              <a16:creationId xmlns:a16="http://schemas.microsoft.com/office/drawing/2014/main" id="{1063834C-3FD0-465A-A78D-06644CAC92CA}"/>
            </a:ext>
          </a:extLst>
        </xdr:cNvPr>
        <xdr:cNvSpPr txBox="1"/>
      </xdr:nvSpPr>
      <xdr:spPr>
        <a:xfrm>
          <a:off x="6136640" y="5572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7DEF562B-EBE3-40B9-8283-CA785F443F57}"/>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1645" cy="259080"/>
    <xdr:sp macro="" textlink="">
      <xdr:nvSpPr>
        <xdr:cNvPr id="107" name="テキスト ボックス 106">
          <a:extLst>
            <a:ext uri="{FF2B5EF4-FFF2-40B4-BE49-F238E27FC236}">
              <a16:creationId xmlns:a16="http://schemas.microsoft.com/office/drawing/2014/main" id="{E4964F6D-B7D0-420F-915A-100EF8B51B2F}"/>
            </a:ext>
          </a:extLst>
        </xdr:cNvPr>
        <xdr:cNvSpPr txBox="1"/>
      </xdr:nvSpPr>
      <xdr:spPr>
        <a:xfrm>
          <a:off x="6136640" y="519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CDAC7965-B387-437B-AD44-9B745E5AD135}"/>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09" name="直線コネクタ 108">
          <a:extLst>
            <a:ext uri="{FF2B5EF4-FFF2-40B4-BE49-F238E27FC236}">
              <a16:creationId xmlns:a16="http://schemas.microsoft.com/office/drawing/2014/main" id="{02BF9401-E8E7-49E9-88E8-372B3871F710}"/>
            </a:ext>
          </a:extLst>
        </xdr:cNvPr>
        <xdr:cNvCxnSpPr/>
      </xdr:nvCxnSpPr>
      <xdr:spPr>
        <a:xfrm flipV="1">
          <a:off x="10476865" y="5689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16510</xdr:rowOff>
    </xdr:from>
    <xdr:ext cx="469900" cy="259080"/>
    <xdr:sp macro="" textlink="">
      <xdr:nvSpPr>
        <xdr:cNvPr id="110" name="【図書館】&#10;一人当たり面積最小値テキスト">
          <a:extLst>
            <a:ext uri="{FF2B5EF4-FFF2-40B4-BE49-F238E27FC236}">
              <a16:creationId xmlns:a16="http://schemas.microsoft.com/office/drawing/2014/main" id="{DC6A693D-4D17-4BF5-92AC-4D04C7E89D35}"/>
            </a:ext>
          </a:extLst>
        </xdr:cNvPr>
        <xdr:cNvSpPr txBox="1"/>
      </xdr:nvSpPr>
      <xdr:spPr>
        <a:xfrm>
          <a:off x="10515600" y="7217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a:extLst>
            <a:ext uri="{FF2B5EF4-FFF2-40B4-BE49-F238E27FC236}">
              <a16:creationId xmlns:a16="http://schemas.microsoft.com/office/drawing/2014/main" id="{06B07EBE-9AC2-4C6E-B4DD-7E7568E7F2A1}"/>
            </a:ext>
          </a:extLst>
        </xdr:cNvPr>
        <xdr:cNvCxnSpPr/>
      </xdr:nvCxnSpPr>
      <xdr:spPr>
        <a:xfrm>
          <a:off x="10388600" y="721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149860</xdr:rowOff>
    </xdr:from>
    <xdr:ext cx="469900" cy="259080"/>
    <xdr:sp macro="" textlink="">
      <xdr:nvSpPr>
        <xdr:cNvPr id="112" name="【図書館】&#10;一人当たり面積最大値テキスト">
          <a:extLst>
            <a:ext uri="{FF2B5EF4-FFF2-40B4-BE49-F238E27FC236}">
              <a16:creationId xmlns:a16="http://schemas.microsoft.com/office/drawing/2014/main" id="{C1CC7DB5-D9B6-43AB-8F82-2F8B74248E3F}"/>
            </a:ext>
          </a:extLst>
        </xdr:cNvPr>
        <xdr:cNvSpPr txBox="1"/>
      </xdr:nvSpPr>
      <xdr:spPr>
        <a:xfrm>
          <a:off x="10515600" y="546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3" name="直線コネクタ 112">
          <a:extLst>
            <a:ext uri="{FF2B5EF4-FFF2-40B4-BE49-F238E27FC236}">
              <a16:creationId xmlns:a16="http://schemas.microsoft.com/office/drawing/2014/main" id="{F685ACAC-D448-4FE6-9BA8-4776801C4C1F}"/>
            </a:ext>
          </a:extLst>
        </xdr:cNvPr>
        <xdr:cNvCxnSpPr/>
      </xdr:nvCxnSpPr>
      <xdr:spPr>
        <a:xfrm>
          <a:off x="10388600" y="568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149860</xdr:rowOff>
    </xdr:from>
    <xdr:ext cx="469900" cy="259080"/>
    <xdr:sp macro="" textlink="">
      <xdr:nvSpPr>
        <xdr:cNvPr id="114" name="【図書館】&#10;一人当たり面積平均値テキスト">
          <a:extLst>
            <a:ext uri="{FF2B5EF4-FFF2-40B4-BE49-F238E27FC236}">
              <a16:creationId xmlns:a16="http://schemas.microsoft.com/office/drawing/2014/main" id="{692DC080-9DE9-4EE6-B764-B9C27FCDB79D}"/>
            </a:ext>
          </a:extLst>
        </xdr:cNvPr>
        <xdr:cNvSpPr txBox="1"/>
      </xdr:nvSpPr>
      <xdr:spPr>
        <a:xfrm>
          <a:off x="10515600" y="6493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15" name="フローチャート: 判断 114">
          <a:extLst>
            <a:ext uri="{FF2B5EF4-FFF2-40B4-BE49-F238E27FC236}">
              <a16:creationId xmlns:a16="http://schemas.microsoft.com/office/drawing/2014/main" id="{1A33B2A9-ADA9-476F-BA76-7B7718DE0F1F}"/>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6" name="フローチャート: 判断 115">
          <a:extLst>
            <a:ext uri="{FF2B5EF4-FFF2-40B4-BE49-F238E27FC236}">
              <a16:creationId xmlns:a16="http://schemas.microsoft.com/office/drawing/2014/main" id="{980D186A-4FD9-4D25-98A7-0F3739D797B1}"/>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17" name="フローチャート: 判断 116">
          <a:extLst>
            <a:ext uri="{FF2B5EF4-FFF2-40B4-BE49-F238E27FC236}">
              <a16:creationId xmlns:a16="http://schemas.microsoft.com/office/drawing/2014/main" id="{DFF84962-2FC7-4E2E-9772-C78B6B609CEE}"/>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18" name="フローチャート: 判断 117">
          <a:extLst>
            <a:ext uri="{FF2B5EF4-FFF2-40B4-BE49-F238E27FC236}">
              <a16:creationId xmlns:a16="http://schemas.microsoft.com/office/drawing/2014/main" id="{568F34F4-4022-4FE1-BA5B-F8B7782282A5}"/>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19" name="フローチャート: 判断 118">
          <a:extLst>
            <a:ext uri="{FF2B5EF4-FFF2-40B4-BE49-F238E27FC236}">
              <a16:creationId xmlns:a16="http://schemas.microsoft.com/office/drawing/2014/main" id="{91286F64-11DF-4D46-8397-0A800EBCB679}"/>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0" name="テキスト ボックス 119">
          <a:extLst>
            <a:ext uri="{FF2B5EF4-FFF2-40B4-BE49-F238E27FC236}">
              <a16:creationId xmlns:a16="http://schemas.microsoft.com/office/drawing/2014/main" id="{630D90CE-014C-4BAE-8D19-C77B82BEBB8B}"/>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1" name="テキスト ボックス 120">
          <a:extLst>
            <a:ext uri="{FF2B5EF4-FFF2-40B4-BE49-F238E27FC236}">
              <a16:creationId xmlns:a16="http://schemas.microsoft.com/office/drawing/2014/main" id="{9B92ADA6-8BDE-4F6C-A049-D01E3E8F92ED}"/>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2" name="テキスト ボックス 121">
          <a:extLst>
            <a:ext uri="{FF2B5EF4-FFF2-40B4-BE49-F238E27FC236}">
              <a16:creationId xmlns:a16="http://schemas.microsoft.com/office/drawing/2014/main" id="{107549D3-080B-4877-9ABD-0AE432FEC3D9}"/>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EA5D84AE-05D6-40B1-A7FA-B675920BE3FF}"/>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8A0AFB39-EF9B-4E05-A426-3E3679D123F4}"/>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31750</xdr:rowOff>
    </xdr:from>
    <xdr:to>
      <xdr:col>55</xdr:col>
      <xdr:colOff>50800</xdr:colOff>
      <xdr:row>39</xdr:row>
      <xdr:rowOff>133350</xdr:rowOff>
    </xdr:to>
    <xdr:sp macro="" textlink="">
      <xdr:nvSpPr>
        <xdr:cNvPr id="125" name="楕円 124">
          <a:extLst>
            <a:ext uri="{FF2B5EF4-FFF2-40B4-BE49-F238E27FC236}">
              <a16:creationId xmlns:a16="http://schemas.microsoft.com/office/drawing/2014/main" id="{78EB6C83-3CF4-4229-842C-243879C61FD0}"/>
            </a:ext>
          </a:extLst>
        </xdr:cNvPr>
        <xdr:cNvSpPr/>
      </xdr:nvSpPr>
      <xdr:spPr>
        <a:xfrm>
          <a:off x="104267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10160</xdr:rowOff>
    </xdr:from>
    <xdr:ext cx="469900" cy="259080"/>
    <xdr:sp macro="" textlink="">
      <xdr:nvSpPr>
        <xdr:cNvPr id="126" name="【図書館】&#10;一人当たり面積該当値テキスト">
          <a:extLst>
            <a:ext uri="{FF2B5EF4-FFF2-40B4-BE49-F238E27FC236}">
              <a16:creationId xmlns:a16="http://schemas.microsoft.com/office/drawing/2014/main" id="{B3EA7839-1AD5-4E2E-90F6-3414FEA07597}"/>
            </a:ext>
          </a:extLst>
        </xdr:cNvPr>
        <xdr:cNvSpPr txBox="1"/>
      </xdr:nvSpPr>
      <xdr:spPr>
        <a:xfrm>
          <a:off x="10515600" y="6696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31750</xdr:rowOff>
    </xdr:from>
    <xdr:to>
      <xdr:col>50</xdr:col>
      <xdr:colOff>165100</xdr:colOff>
      <xdr:row>39</xdr:row>
      <xdr:rowOff>133350</xdr:rowOff>
    </xdr:to>
    <xdr:sp macro="" textlink="">
      <xdr:nvSpPr>
        <xdr:cNvPr id="127" name="楕円 126">
          <a:extLst>
            <a:ext uri="{FF2B5EF4-FFF2-40B4-BE49-F238E27FC236}">
              <a16:creationId xmlns:a16="http://schemas.microsoft.com/office/drawing/2014/main" id="{63DF1126-EAC6-4F4B-9E8D-C62FCA23C481}"/>
            </a:ext>
          </a:extLst>
        </xdr:cNvPr>
        <xdr:cNvSpPr/>
      </xdr:nvSpPr>
      <xdr:spPr>
        <a:xfrm>
          <a:off x="9588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82550</xdr:rowOff>
    </xdr:from>
    <xdr:to>
      <xdr:col>55</xdr:col>
      <xdr:colOff>0</xdr:colOff>
      <xdr:row>39</xdr:row>
      <xdr:rowOff>82550</xdr:rowOff>
    </xdr:to>
    <xdr:cxnSp macro="">
      <xdr:nvCxnSpPr>
        <xdr:cNvPr id="128" name="直線コネクタ 127">
          <a:extLst>
            <a:ext uri="{FF2B5EF4-FFF2-40B4-BE49-F238E27FC236}">
              <a16:creationId xmlns:a16="http://schemas.microsoft.com/office/drawing/2014/main" id="{16E50583-9179-47C2-91DF-8D06B26C356C}"/>
            </a:ext>
          </a:extLst>
        </xdr:cNvPr>
        <xdr:cNvCxnSpPr/>
      </xdr:nvCxnSpPr>
      <xdr:spPr>
        <a:xfrm>
          <a:off x="9639300" y="67691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31750</xdr:rowOff>
    </xdr:from>
    <xdr:to>
      <xdr:col>46</xdr:col>
      <xdr:colOff>38100</xdr:colOff>
      <xdr:row>39</xdr:row>
      <xdr:rowOff>133350</xdr:rowOff>
    </xdr:to>
    <xdr:sp macro="" textlink="">
      <xdr:nvSpPr>
        <xdr:cNvPr id="129" name="楕円 128">
          <a:extLst>
            <a:ext uri="{FF2B5EF4-FFF2-40B4-BE49-F238E27FC236}">
              <a16:creationId xmlns:a16="http://schemas.microsoft.com/office/drawing/2014/main" id="{2AC50015-7742-4213-BC24-C22649532FE3}"/>
            </a:ext>
          </a:extLst>
        </xdr:cNvPr>
        <xdr:cNvSpPr/>
      </xdr:nvSpPr>
      <xdr:spPr>
        <a:xfrm>
          <a:off x="8699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82550</xdr:rowOff>
    </xdr:from>
    <xdr:to>
      <xdr:col>50</xdr:col>
      <xdr:colOff>114300</xdr:colOff>
      <xdr:row>39</xdr:row>
      <xdr:rowOff>82550</xdr:rowOff>
    </xdr:to>
    <xdr:cxnSp macro="">
      <xdr:nvCxnSpPr>
        <xdr:cNvPr id="130" name="直線コネクタ 129">
          <a:extLst>
            <a:ext uri="{FF2B5EF4-FFF2-40B4-BE49-F238E27FC236}">
              <a16:creationId xmlns:a16="http://schemas.microsoft.com/office/drawing/2014/main" id="{3FBDA7B1-F60B-49C6-82F4-E370DEC4CE6E}"/>
            </a:ext>
          </a:extLst>
        </xdr:cNvPr>
        <xdr:cNvCxnSpPr/>
      </xdr:nvCxnSpPr>
      <xdr:spPr>
        <a:xfrm>
          <a:off x="8750300" y="6769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86360</xdr:rowOff>
    </xdr:from>
    <xdr:ext cx="469900" cy="253365"/>
    <xdr:sp macro="" textlink="">
      <xdr:nvSpPr>
        <xdr:cNvPr id="131" name="n_1aveValue【図書館】&#10;一人当たり面積">
          <a:extLst>
            <a:ext uri="{FF2B5EF4-FFF2-40B4-BE49-F238E27FC236}">
              <a16:creationId xmlns:a16="http://schemas.microsoft.com/office/drawing/2014/main" id="{3A1E90A1-33D8-4F45-9590-682E38BD0879}"/>
            </a:ext>
          </a:extLst>
        </xdr:cNvPr>
        <xdr:cNvSpPr txBox="1"/>
      </xdr:nvSpPr>
      <xdr:spPr>
        <a:xfrm>
          <a:off x="9391650" y="64300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86360</xdr:rowOff>
    </xdr:from>
    <xdr:ext cx="464185" cy="253365"/>
    <xdr:sp macro="" textlink="">
      <xdr:nvSpPr>
        <xdr:cNvPr id="132" name="n_2aveValue【図書館】&#10;一人当たり面積">
          <a:extLst>
            <a:ext uri="{FF2B5EF4-FFF2-40B4-BE49-F238E27FC236}">
              <a16:creationId xmlns:a16="http://schemas.microsoft.com/office/drawing/2014/main" id="{D62C1840-A756-4F24-BF67-22A332084FBD}"/>
            </a:ext>
          </a:extLst>
        </xdr:cNvPr>
        <xdr:cNvSpPr txBox="1"/>
      </xdr:nvSpPr>
      <xdr:spPr>
        <a:xfrm>
          <a:off x="8515350" y="64300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99060</xdr:rowOff>
    </xdr:from>
    <xdr:ext cx="464185" cy="253365"/>
    <xdr:sp macro="" textlink="">
      <xdr:nvSpPr>
        <xdr:cNvPr id="133" name="n_3aveValue【図書館】&#10;一人当たり面積">
          <a:extLst>
            <a:ext uri="{FF2B5EF4-FFF2-40B4-BE49-F238E27FC236}">
              <a16:creationId xmlns:a16="http://schemas.microsoft.com/office/drawing/2014/main" id="{2D2DB0AD-F2E9-4A7C-8293-0FFD19B00105}"/>
            </a:ext>
          </a:extLst>
        </xdr:cNvPr>
        <xdr:cNvSpPr txBox="1"/>
      </xdr:nvSpPr>
      <xdr:spPr>
        <a:xfrm>
          <a:off x="7626350" y="64427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111760</xdr:rowOff>
    </xdr:from>
    <xdr:ext cx="464185" cy="253365"/>
    <xdr:sp macro="" textlink="">
      <xdr:nvSpPr>
        <xdr:cNvPr id="134" name="n_4aveValue【図書館】&#10;一人当たり面積">
          <a:extLst>
            <a:ext uri="{FF2B5EF4-FFF2-40B4-BE49-F238E27FC236}">
              <a16:creationId xmlns:a16="http://schemas.microsoft.com/office/drawing/2014/main" id="{A3E9B15F-63EF-4CAE-9359-A3945CD80322}"/>
            </a:ext>
          </a:extLst>
        </xdr:cNvPr>
        <xdr:cNvSpPr txBox="1"/>
      </xdr:nvSpPr>
      <xdr:spPr>
        <a:xfrm>
          <a:off x="6737350" y="64554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39</xdr:row>
      <xdr:rowOff>124460</xdr:rowOff>
    </xdr:from>
    <xdr:ext cx="469900" cy="259080"/>
    <xdr:sp macro="" textlink="">
      <xdr:nvSpPr>
        <xdr:cNvPr id="135" name="n_1mainValue【図書館】&#10;一人当たり面積">
          <a:extLst>
            <a:ext uri="{FF2B5EF4-FFF2-40B4-BE49-F238E27FC236}">
              <a16:creationId xmlns:a16="http://schemas.microsoft.com/office/drawing/2014/main" id="{AB4BFCC9-0C4F-4196-B94F-0DCE11134DF6}"/>
            </a:ext>
          </a:extLst>
        </xdr:cNvPr>
        <xdr:cNvSpPr txBox="1"/>
      </xdr:nvSpPr>
      <xdr:spPr>
        <a:xfrm>
          <a:off x="9391650" y="6811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39</xdr:row>
      <xdr:rowOff>124460</xdr:rowOff>
    </xdr:from>
    <xdr:ext cx="464185" cy="259080"/>
    <xdr:sp macro="" textlink="">
      <xdr:nvSpPr>
        <xdr:cNvPr id="136" name="n_2mainValue【図書館】&#10;一人当たり面積">
          <a:extLst>
            <a:ext uri="{FF2B5EF4-FFF2-40B4-BE49-F238E27FC236}">
              <a16:creationId xmlns:a16="http://schemas.microsoft.com/office/drawing/2014/main" id="{2D91C890-0DBC-4E78-B3D5-3FFDB19C049E}"/>
            </a:ext>
          </a:extLst>
        </xdr:cNvPr>
        <xdr:cNvSpPr txBox="1"/>
      </xdr:nvSpPr>
      <xdr:spPr>
        <a:xfrm>
          <a:off x="8515350" y="68110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E3F99004-45A0-43FB-93C9-3A62324941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65703DFC-8CDF-4387-85CF-126D757F327D}"/>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3D6A53C6-B13F-4A9A-A9FC-DDAA21709427}"/>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B87D0D03-A1E3-4A16-BD03-260B48FBF998}"/>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98916C99-68BC-4C75-88E4-C7906AF2F931}"/>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086A2457-9F30-4CC3-86D7-8C1C7FA624DA}"/>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1FF86F7E-CA1E-4446-9DEF-27EFB7F87AE8}"/>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79895AF5-E52E-49CD-AE2F-B8AC4CF96FA1}"/>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2735" cy="225425"/>
    <xdr:sp macro="" textlink="">
      <xdr:nvSpPr>
        <xdr:cNvPr id="145" name="テキスト ボックス 144">
          <a:extLst>
            <a:ext uri="{FF2B5EF4-FFF2-40B4-BE49-F238E27FC236}">
              <a16:creationId xmlns:a16="http://schemas.microsoft.com/office/drawing/2014/main" id="{DFBDECE3-A3D5-4DC8-A6A5-EABDD32033AE}"/>
            </a:ext>
          </a:extLst>
        </xdr:cNvPr>
        <xdr:cNvSpPr txBox="1"/>
      </xdr:nvSpPr>
      <xdr:spPr>
        <a:xfrm>
          <a:off x="723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B138EB02-DF73-47A4-A17D-22B67A994E3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1645" cy="253365"/>
    <xdr:sp macro="" textlink="">
      <xdr:nvSpPr>
        <xdr:cNvPr id="147" name="テキスト ボックス 146">
          <a:extLst>
            <a:ext uri="{FF2B5EF4-FFF2-40B4-BE49-F238E27FC236}">
              <a16:creationId xmlns:a16="http://schemas.microsoft.com/office/drawing/2014/main" id="{3B69DEEA-CCF5-4900-A54C-D0DE1EF8D911}"/>
            </a:ext>
          </a:extLst>
        </xdr:cNvPr>
        <xdr:cNvSpPr txBox="1"/>
      </xdr:nvSpPr>
      <xdr:spPr>
        <a:xfrm>
          <a:off x="294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a:extLst>
            <a:ext uri="{FF2B5EF4-FFF2-40B4-BE49-F238E27FC236}">
              <a16:creationId xmlns:a16="http://schemas.microsoft.com/office/drawing/2014/main" id="{3F113B40-ECAE-4748-BCB8-0B2B23CD9FBD}"/>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1645" cy="259080"/>
    <xdr:sp macro="" textlink="">
      <xdr:nvSpPr>
        <xdr:cNvPr id="149" name="テキスト ボックス 148">
          <a:extLst>
            <a:ext uri="{FF2B5EF4-FFF2-40B4-BE49-F238E27FC236}">
              <a16:creationId xmlns:a16="http://schemas.microsoft.com/office/drawing/2014/main" id="{8D269893-2A68-4FA5-B4BC-2A71826D0DF2}"/>
            </a:ext>
          </a:extLst>
        </xdr:cNvPr>
        <xdr:cNvSpPr txBox="1"/>
      </xdr:nvSpPr>
      <xdr:spPr>
        <a:xfrm>
          <a:off x="294640" y="1090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a:extLst>
            <a:ext uri="{FF2B5EF4-FFF2-40B4-BE49-F238E27FC236}">
              <a16:creationId xmlns:a16="http://schemas.microsoft.com/office/drawing/2014/main" id="{D85F39A0-3FDD-4176-8FCA-3C5E7A7879BF}"/>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51" name="テキスト ボックス 150">
          <a:extLst>
            <a:ext uri="{FF2B5EF4-FFF2-40B4-BE49-F238E27FC236}">
              <a16:creationId xmlns:a16="http://schemas.microsoft.com/office/drawing/2014/main" id="{EC280559-D1DD-4575-BED9-4A0C2C968BE9}"/>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a:extLst>
            <a:ext uri="{FF2B5EF4-FFF2-40B4-BE49-F238E27FC236}">
              <a16:creationId xmlns:a16="http://schemas.microsoft.com/office/drawing/2014/main" id="{7DB7D17C-C6C0-42B2-85CA-2C4DFCD19C65}"/>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3365"/>
    <xdr:sp macro="" textlink="">
      <xdr:nvSpPr>
        <xdr:cNvPr id="153" name="テキスト ボックス 152">
          <a:extLst>
            <a:ext uri="{FF2B5EF4-FFF2-40B4-BE49-F238E27FC236}">
              <a16:creationId xmlns:a16="http://schemas.microsoft.com/office/drawing/2014/main" id="{304C62F5-A5DE-4F34-A073-D9B87B327109}"/>
            </a:ext>
          </a:extLst>
        </xdr:cNvPr>
        <xdr:cNvSpPr txBox="1"/>
      </xdr:nvSpPr>
      <xdr:spPr>
        <a:xfrm>
          <a:off x="358775" y="10144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a:extLst>
            <a:ext uri="{FF2B5EF4-FFF2-40B4-BE49-F238E27FC236}">
              <a16:creationId xmlns:a16="http://schemas.microsoft.com/office/drawing/2014/main" id="{95459BA4-DAED-46E1-8248-ACD20B943617}"/>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55" name="テキスト ボックス 154">
          <a:extLst>
            <a:ext uri="{FF2B5EF4-FFF2-40B4-BE49-F238E27FC236}">
              <a16:creationId xmlns:a16="http://schemas.microsoft.com/office/drawing/2014/main" id="{ED59249C-6276-4CCF-84C5-2DE4FC407D2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a:extLst>
            <a:ext uri="{FF2B5EF4-FFF2-40B4-BE49-F238E27FC236}">
              <a16:creationId xmlns:a16="http://schemas.microsoft.com/office/drawing/2014/main" id="{344DF8E1-ABE4-4278-8107-54C2B31BCE89}"/>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57" name="テキスト ボックス 156">
          <a:extLst>
            <a:ext uri="{FF2B5EF4-FFF2-40B4-BE49-F238E27FC236}">
              <a16:creationId xmlns:a16="http://schemas.microsoft.com/office/drawing/2014/main" id="{57B09C72-AC0B-4916-8825-6ACE90D530D9}"/>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5E869212-65B0-4FB5-9EA6-3E7CCF431A8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3375" cy="253365"/>
    <xdr:sp macro="" textlink="">
      <xdr:nvSpPr>
        <xdr:cNvPr id="159" name="テキスト ボックス 158">
          <a:extLst>
            <a:ext uri="{FF2B5EF4-FFF2-40B4-BE49-F238E27FC236}">
              <a16:creationId xmlns:a16="http://schemas.microsoft.com/office/drawing/2014/main" id="{75C7ED72-FAB1-4724-8A39-4277F862A814}"/>
            </a:ext>
          </a:extLst>
        </xdr:cNvPr>
        <xdr:cNvSpPr txBox="1"/>
      </xdr:nvSpPr>
      <xdr:spPr>
        <a:xfrm>
          <a:off x="422910" y="900176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a:extLst>
            <a:ext uri="{FF2B5EF4-FFF2-40B4-BE49-F238E27FC236}">
              <a16:creationId xmlns:a16="http://schemas.microsoft.com/office/drawing/2014/main" id="{11D7B183-2C00-4FF3-A9CD-6B9D3C37B87F}"/>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61" name="直線コネクタ 160">
          <a:extLst>
            <a:ext uri="{FF2B5EF4-FFF2-40B4-BE49-F238E27FC236}">
              <a16:creationId xmlns:a16="http://schemas.microsoft.com/office/drawing/2014/main" id="{62E68B57-A860-4F54-A67C-D3AB8B31F5D4}"/>
            </a:ext>
          </a:extLst>
        </xdr:cNvPr>
        <xdr:cNvCxnSpPr/>
      </xdr:nvCxnSpPr>
      <xdr:spPr>
        <a:xfrm flipV="1">
          <a:off x="4634865" y="966978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62" name="【体育館・プール】&#10;有形固定資産減価償却率最小値テキスト">
          <a:extLst>
            <a:ext uri="{FF2B5EF4-FFF2-40B4-BE49-F238E27FC236}">
              <a16:creationId xmlns:a16="http://schemas.microsoft.com/office/drawing/2014/main" id="{78D9A01C-2CA8-404E-B0C3-ADB883A44CC2}"/>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3" name="直線コネクタ 162">
          <a:extLst>
            <a:ext uri="{FF2B5EF4-FFF2-40B4-BE49-F238E27FC236}">
              <a16:creationId xmlns:a16="http://schemas.microsoft.com/office/drawing/2014/main" id="{99A120D0-E816-4C3F-ADD9-29EC0D648239}"/>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15240</xdr:rowOff>
    </xdr:from>
    <xdr:ext cx="405130" cy="259080"/>
    <xdr:sp macro="" textlink="">
      <xdr:nvSpPr>
        <xdr:cNvPr id="164" name="【体育館・プール】&#10;有形固定資産減価償却率最大値テキスト">
          <a:extLst>
            <a:ext uri="{FF2B5EF4-FFF2-40B4-BE49-F238E27FC236}">
              <a16:creationId xmlns:a16="http://schemas.microsoft.com/office/drawing/2014/main" id="{E6CD791F-66A7-4B4C-BCEB-ABA26592C0BE}"/>
            </a:ext>
          </a:extLst>
        </xdr:cNvPr>
        <xdr:cNvSpPr txBox="1"/>
      </xdr:nvSpPr>
      <xdr:spPr>
        <a:xfrm>
          <a:off x="4673600" y="944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65" name="直線コネクタ 164">
          <a:extLst>
            <a:ext uri="{FF2B5EF4-FFF2-40B4-BE49-F238E27FC236}">
              <a16:creationId xmlns:a16="http://schemas.microsoft.com/office/drawing/2014/main" id="{0481923A-650C-4422-959B-6DEF88AFA977}"/>
            </a:ext>
          </a:extLst>
        </xdr:cNvPr>
        <xdr:cNvCxnSpPr/>
      </xdr:nvCxnSpPr>
      <xdr:spPr>
        <a:xfrm>
          <a:off x="4546600" y="966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24765</xdr:rowOff>
    </xdr:from>
    <xdr:ext cx="405130" cy="259080"/>
    <xdr:sp macro="" textlink="">
      <xdr:nvSpPr>
        <xdr:cNvPr id="166" name="【体育館・プール】&#10;有形固定資産減価償却率平均値テキスト">
          <a:extLst>
            <a:ext uri="{FF2B5EF4-FFF2-40B4-BE49-F238E27FC236}">
              <a16:creationId xmlns:a16="http://schemas.microsoft.com/office/drawing/2014/main" id="{AC41AEC2-C4C9-4DAE-B552-CFDCB1C823F1}"/>
            </a:ext>
          </a:extLst>
        </xdr:cNvPr>
        <xdr:cNvSpPr txBox="1"/>
      </xdr:nvSpPr>
      <xdr:spPr>
        <a:xfrm>
          <a:off x="4673600" y="103117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67" name="フローチャート: 判断 166">
          <a:extLst>
            <a:ext uri="{FF2B5EF4-FFF2-40B4-BE49-F238E27FC236}">
              <a16:creationId xmlns:a16="http://schemas.microsoft.com/office/drawing/2014/main" id="{C9E3AF3B-8359-4474-95BD-3A8306BA1823}"/>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68" name="フローチャート: 判断 167">
          <a:extLst>
            <a:ext uri="{FF2B5EF4-FFF2-40B4-BE49-F238E27FC236}">
              <a16:creationId xmlns:a16="http://schemas.microsoft.com/office/drawing/2014/main" id="{21A17714-5B45-404A-BEEA-7A44AAD53633}"/>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69" name="フローチャート: 判断 168">
          <a:extLst>
            <a:ext uri="{FF2B5EF4-FFF2-40B4-BE49-F238E27FC236}">
              <a16:creationId xmlns:a16="http://schemas.microsoft.com/office/drawing/2014/main" id="{B8DE8C37-C0BA-4B86-A004-007DF13AF489}"/>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70" name="フローチャート: 判断 169">
          <a:extLst>
            <a:ext uri="{FF2B5EF4-FFF2-40B4-BE49-F238E27FC236}">
              <a16:creationId xmlns:a16="http://schemas.microsoft.com/office/drawing/2014/main" id="{A6BE14ED-A5C3-4763-94A7-DEE48AB90B56}"/>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71" name="フローチャート: 判断 170">
          <a:extLst>
            <a:ext uri="{FF2B5EF4-FFF2-40B4-BE49-F238E27FC236}">
              <a16:creationId xmlns:a16="http://schemas.microsoft.com/office/drawing/2014/main" id="{E7A02AEA-5BBC-4852-A04D-BBB88FB9037D}"/>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3365"/>
    <xdr:sp macro="" textlink="">
      <xdr:nvSpPr>
        <xdr:cNvPr id="172" name="テキスト ボックス 171">
          <a:extLst>
            <a:ext uri="{FF2B5EF4-FFF2-40B4-BE49-F238E27FC236}">
              <a16:creationId xmlns:a16="http://schemas.microsoft.com/office/drawing/2014/main" id="{7DD2B98C-9A59-461B-98FD-28905AF2E9E1}"/>
            </a:ext>
          </a:extLst>
        </xdr:cNvPr>
        <xdr:cNvSpPr txBox="1"/>
      </xdr:nvSpPr>
      <xdr:spPr>
        <a:xfrm>
          <a:off x="4445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3365"/>
    <xdr:sp macro="" textlink="">
      <xdr:nvSpPr>
        <xdr:cNvPr id="173" name="テキスト ボックス 172">
          <a:extLst>
            <a:ext uri="{FF2B5EF4-FFF2-40B4-BE49-F238E27FC236}">
              <a16:creationId xmlns:a16="http://schemas.microsoft.com/office/drawing/2014/main" id="{8C3DA446-CF05-47AB-BD84-4AFB9686035B}"/>
            </a:ext>
          </a:extLst>
        </xdr:cNvPr>
        <xdr:cNvSpPr txBox="1"/>
      </xdr:nvSpPr>
      <xdr:spPr>
        <a:xfrm>
          <a:off x="3606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3365"/>
    <xdr:sp macro="" textlink="">
      <xdr:nvSpPr>
        <xdr:cNvPr id="174" name="テキスト ボックス 173">
          <a:extLst>
            <a:ext uri="{FF2B5EF4-FFF2-40B4-BE49-F238E27FC236}">
              <a16:creationId xmlns:a16="http://schemas.microsoft.com/office/drawing/2014/main" id="{72EDA52C-D085-4344-A14D-9C532B474F64}"/>
            </a:ext>
          </a:extLst>
        </xdr:cNvPr>
        <xdr:cNvSpPr txBox="1"/>
      </xdr:nvSpPr>
      <xdr:spPr>
        <a:xfrm>
          <a:off x="2717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3365"/>
    <xdr:sp macro="" textlink="">
      <xdr:nvSpPr>
        <xdr:cNvPr id="175" name="テキスト ボックス 174">
          <a:extLst>
            <a:ext uri="{FF2B5EF4-FFF2-40B4-BE49-F238E27FC236}">
              <a16:creationId xmlns:a16="http://schemas.microsoft.com/office/drawing/2014/main" id="{75D6B7E7-C134-453E-8690-4A5CCA79CEA3}"/>
            </a:ext>
          </a:extLst>
        </xdr:cNvPr>
        <xdr:cNvSpPr txBox="1"/>
      </xdr:nvSpPr>
      <xdr:spPr>
        <a:xfrm>
          <a:off x="182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3365"/>
    <xdr:sp macro="" textlink="">
      <xdr:nvSpPr>
        <xdr:cNvPr id="176" name="テキスト ボックス 175">
          <a:extLst>
            <a:ext uri="{FF2B5EF4-FFF2-40B4-BE49-F238E27FC236}">
              <a16:creationId xmlns:a16="http://schemas.microsoft.com/office/drawing/2014/main" id="{15FE3D84-1A03-4ADE-AD4A-227BC8710F41}"/>
            </a:ext>
          </a:extLst>
        </xdr:cNvPr>
        <xdr:cNvSpPr txBox="1"/>
      </xdr:nvSpPr>
      <xdr:spPr>
        <a:xfrm>
          <a:off x="93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124460</xdr:rowOff>
    </xdr:from>
    <xdr:to>
      <xdr:col>24</xdr:col>
      <xdr:colOff>114300</xdr:colOff>
      <xdr:row>60</xdr:row>
      <xdr:rowOff>54610</xdr:rowOff>
    </xdr:to>
    <xdr:sp macro="" textlink="">
      <xdr:nvSpPr>
        <xdr:cNvPr id="177" name="楕円 176">
          <a:extLst>
            <a:ext uri="{FF2B5EF4-FFF2-40B4-BE49-F238E27FC236}">
              <a16:creationId xmlns:a16="http://schemas.microsoft.com/office/drawing/2014/main" id="{CC6A2F7F-D35F-455B-AD59-B95E3E3902BF}"/>
            </a:ext>
          </a:extLst>
        </xdr:cNvPr>
        <xdr:cNvSpPr/>
      </xdr:nvSpPr>
      <xdr:spPr>
        <a:xfrm>
          <a:off x="45847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147320</xdr:rowOff>
    </xdr:from>
    <xdr:ext cx="405130" cy="259080"/>
    <xdr:sp macro="" textlink="">
      <xdr:nvSpPr>
        <xdr:cNvPr id="178" name="【体育館・プール】&#10;有形固定資産減価償却率該当値テキスト">
          <a:extLst>
            <a:ext uri="{FF2B5EF4-FFF2-40B4-BE49-F238E27FC236}">
              <a16:creationId xmlns:a16="http://schemas.microsoft.com/office/drawing/2014/main" id="{1E111257-103D-4C71-B5D2-E685AA4F86C8}"/>
            </a:ext>
          </a:extLst>
        </xdr:cNvPr>
        <xdr:cNvSpPr txBox="1"/>
      </xdr:nvSpPr>
      <xdr:spPr>
        <a:xfrm>
          <a:off x="4673600" y="10091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84455</xdr:rowOff>
    </xdr:from>
    <xdr:to>
      <xdr:col>20</xdr:col>
      <xdr:colOff>38100</xdr:colOff>
      <xdr:row>60</xdr:row>
      <xdr:rowOff>14605</xdr:rowOff>
    </xdr:to>
    <xdr:sp macro="" textlink="">
      <xdr:nvSpPr>
        <xdr:cNvPr id="179" name="楕円 178">
          <a:extLst>
            <a:ext uri="{FF2B5EF4-FFF2-40B4-BE49-F238E27FC236}">
              <a16:creationId xmlns:a16="http://schemas.microsoft.com/office/drawing/2014/main" id="{4FACE721-9926-409F-8CD0-5E791335F247}"/>
            </a:ext>
          </a:extLst>
        </xdr:cNvPr>
        <xdr:cNvSpPr/>
      </xdr:nvSpPr>
      <xdr:spPr>
        <a:xfrm>
          <a:off x="3746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135255</xdr:rowOff>
    </xdr:from>
    <xdr:to>
      <xdr:col>24</xdr:col>
      <xdr:colOff>63500</xdr:colOff>
      <xdr:row>60</xdr:row>
      <xdr:rowOff>3810</xdr:rowOff>
    </xdr:to>
    <xdr:cxnSp macro="">
      <xdr:nvCxnSpPr>
        <xdr:cNvPr id="180" name="直線コネクタ 179">
          <a:extLst>
            <a:ext uri="{FF2B5EF4-FFF2-40B4-BE49-F238E27FC236}">
              <a16:creationId xmlns:a16="http://schemas.microsoft.com/office/drawing/2014/main" id="{65C8E39D-ACF1-4645-A938-D286A72CB4E9}"/>
            </a:ext>
          </a:extLst>
        </xdr:cNvPr>
        <xdr:cNvCxnSpPr/>
      </xdr:nvCxnSpPr>
      <xdr:spPr>
        <a:xfrm>
          <a:off x="3797300" y="1025080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46355</xdr:rowOff>
    </xdr:from>
    <xdr:to>
      <xdr:col>15</xdr:col>
      <xdr:colOff>101600</xdr:colOff>
      <xdr:row>59</xdr:row>
      <xdr:rowOff>147955</xdr:rowOff>
    </xdr:to>
    <xdr:sp macro="" textlink="">
      <xdr:nvSpPr>
        <xdr:cNvPr id="181" name="楕円 180">
          <a:extLst>
            <a:ext uri="{FF2B5EF4-FFF2-40B4-BE49-F238E27FC236}">
              <a16:creationId xmlns:a16="http://schemas.microsoft.com/office/drawing/2014/main" id="{3A6229CC-B0C0-4A73-94E4-293386BC874F}"/>
            </a:ext>
          </a:extLst>
        </xdr:cNvPr>
        <xdr:cNvSpPr/>
      </xdr:nvSpPr>
      <xdr:spPr>
        <a:xfrm>
          <a:off x="2857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97790</xdr:rowOff>
    </xdr:from>
    <xdr:to>
      <xdr:col>19</xdr:col>
      <xdr:colOff>177800</xdr:colOff>
      <xdr:row>59</xdr:row>
      <xdr:rowOff>135255</xdr:rowOff>
    </xdr:to>
    <xdr:cxnSp macro="">
      <xdr:nvCxnSpPr>
        <xdr:cNvPr id="182" name="直線コネクタ 181">
          <a:extLst>
            <a:ext uri="{FF2B5EF4-FFF2-40B4-BE49-F238E27FC236}">
              <a16:creationId xmlns:a16="http://schemas.microsoft.com/office/drawing/2014/main" id="{F94A8006-E650-4C65-A19B-EE44AB86DB15}"/>
            </a:ext>
          </a:extLst>
        </xdr:cNvPr>
        <xdr:cNvCxnSpPr/>
      </xdr:nvCxnSpPr>
      <xdr:spPr>
        <a:xfrm>
          <a:off x="2908300" y="102133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4445</xdr:rowOff>
    </xdr:from>
    <xdr:to>
      <xdr:col>10</xdr:col>
      <xdr:colOff>165100</xdr:colOff>
      <xdr:row>59</xdr:row>
      <xdr:rowOff>106045</xdr:rowOff>
    </xdr:to>
    <xdr:sp macro="" textlink="">
      <xdr:nvSpPr>
        <xdr:cNvPr id="183" name="楕円 182">
          <a:extLst>
            <a:ext uri="{FF2B5EF4-FFF2-40B4-BE49-F238E27FC236}">
              <a16:creationId xmlns:a16="http://schemas.microsoft.com/office/drawing/2014/main" id="{1A4A30C0-E159-476A-BBDD-31B8C0C25366}"/>
            </a:ext>
          </a:extLst>
        </xdr:cNvPr>
        <xdr:cNvSpPr/>
      </xdr:nvSpPr>
      <xdr:spPr>
        <a:xfrm>
          <a:off x="1968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55245</xdr:rowOff>
    </xdr:from>
    <xdr:to>
      <xdr:col>15</xdr:col>
      <xdr:colOff>50800</xdr:colOff>
      <xdr:row>59</xdr:row>
      <xdr:rowOff>97790</xdr:rowOff>
    </xdr:to>
    <xdr:cxnSp macro="">
      <xdr:nvCxnSpPr>
        <xdr:cNvPr id="184" name="直線コネクタ 183">
          <a:extLst>
            <a:ext uri="{FF2B5EF4-FFF2-40B4-BE49-F238E27FC236}">
              <a16:creationId xmlns:a16="http://schemas.microsoft.com/office/drawing/2014/main" id="{DE5FCD66-3E84-4659-896E-9E593AA24333}"/>
            </a:ext>
          </a:extLst>
        </xdr:cNvPr>
        <xdr:cNvCxnSpPr/>
      </xdr:nvCxnSpPr>
      <xdr:spPr>
        <a:xfrm>
          <a:off x="2019300" y="1017079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135890</xdr:rowOff>
    </xdr:from>
    <xdr:to>
      <xdr:col>6</xdr:col>
      <xdr:colOff>38100</xdr:colOff>
      <xdr:row>59</xdr:row>
      <xdr:rowOff>66040</xdr:rowOff>
    </xdr:to>
    <xdr:sp macro="" textlink="">
      <xdr:nvSpPr>
        <xdr:cNvPr id="185" name="楕円 184">
          <a:extLst>
            <a:ext uri="{FF2B5EF4-FFF2-40B4-BE49-F238E27FC236}">
              <a16:creationId xmlns:a16="http://schemas.microsoft.com/office/drawing/2014/main" id="{D1E93FFE-2CB4-4E2B-9D1A-471BE27F834E}"/>
            </a:ext>
          </a:extLst>
        </xdr:cNvPr>
        <xdr:cNvSpPr/>
      </xdr:nvSpPr>
      <xdr:spPr>
        <a:xfrm>
          <a:off x="1079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xdr:rowOff>
    </xdr:from>
    <xdr:to>
      <xdr:col>10</xdr:col>
      <xdr:colOff>114300</xdr:colOff>
      <xdr:row>59</xdr:row>
      <xdr:rowOff>55245</xdr:rowOff>
    </xdr:to>
    <xdr:cxnSp macro="">
      <xdr:nvCxnSpPr>
        <xdr:cNvPr id="186" name="直線コネクタ 185">
          <a:extLst>
            <a:ext uri="{FF2B5EF4-FFF2-40B4-BE49-F238E27FC236}">
              <a16:creationId xmlns:a16="http://schemas.microsoft.com/office/drawing/2014/main" id="{45B4E460-BE26-46AF-98E3-64E905AEDB45}"/>
            </a:ext>
          </a:extLst>
        </xdr:cNvPr>
        <xdr:cNvCxnSpPr/>
      </xdr:nvCxnSpPr>
      <xdr:spPr>
        <a:xfrm>
          <a:off x="1130300" y="101307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114300</xdr:rowOff>
    </xdr:from>
    <xdr:ext cx="405130" cy="259080"/>
    <xdr:sp macro="" textlink="">
      <xdr:nvSpPr>
        <xdr:cNvPr id="187" name="n_1aveValue【体育館・プール】&#10;有形固定資産減価償却率">
          <a:extLst>
            <a:ext uri="{FF2B5EF4-FFF2-40B4-BE49-F238E27FC236}">
              <a16:creationId xmlns:a16="http://schemas.microsoft.com/office/drawing/2014/main" id="{2527A203-B607-4BA4-85EA-078609B99634}"/>
            </a:ext>
          </a:extLst>
        </xdr:cNvPr>
        <xdr:cNvSpPr txBox="1"/>
      </xdr:nvSpPr>
      <xdr:spPr>
        <a:xfrm>
          <a:off x="3582035" y="10401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91440</xdr:rowOff>
    </xdr:from>
    <xdr:ext cx="399415" cy="259080"/>
    <xdr:sp macro="" textlink="">
      <xdr:nvSpPr>
        <xdr:cNvPr id="188" name="n_2aveValue【体育館・プール】&#10;有形固定資産減価償却率">
          <a:extLst>
            <a:ext uri="{FF2B5EF4-FFF2-40B4-BE49-F238E27FC236}">
              <a16:creationId xmlns:a16="http://schemas.microsoft.com/office/drawing/2014/main" id="{7CFDD06C-B442-4471-97A2-684A66F97E9F}"/>
            </a:ext>
          </a:extLst>
        </xdr:cNvPr>
        <xdr:cNvSpPr txBox="1"/>
      </xdr:nvSpPr>
      <xdr:spPr>
        <a:xfrm>
          <a:off x="2705735" y="103784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97790</xdr:rowOff>
    </xdr:from>
    <xdr:ext cx="399415" cy="253365"/>
    <xdr:sp macro="" textlink="">
      <xdr:nvSpPr>
        <xdr:cNvPr id="189" name="n_3aveValue【体育館・プール】&#10;有形固定資産減価償却率">
          <a:extLst>
            <a:ext uri="{FF2B5EF4-FFF2-40B4-BE49-F238E27FC236}">
              <a16:creationId xmlns:a16="http://schemas.microsoft.com/office/drawing/2014/main" id="{51063778-B31B-4C70-80B5-94CC964DDED8}"/>
            </a:ext>
          </a:extLst>
        </xdr:cNvPr>
        <xdr:cNvSpPr txBox="1"/>
      </xdr:nvSpPr>
      <xdr:spPr>
        <a:xfrm>
          <a:off x="1816735" y="1038479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86360</xdr:rowOff>
    </xdr:from>
    <xdr:ext cx="399415" cy="253365"/>
    <xdr:sp macro="" textlink="">
      <xdr:nvSpPr>
        <xdr:cNvPr id="190" name="n_4aveValue【体育館・プール】&#10;有形固定資産減価償却率">
          <a:extLst>
            <a:ext uri="{FF2B5EF4-FFF2-40B4-BE49-F238E27FC236}">
              <a16:creationId xmlns:a16="http://schemas.microsoft.com/office/drawing/2014/main" id="{402AB42A-6D5C-4F10-B9CA-F0BE6244C022}"/>
            </a:ext>
          </a:extLst>
        </xdr:cNvPr>
        <xdr:cNvSpPr txBox="1"/>
      </xdr:nvSpPr>
      <xdr:spPr>
        <a:xfrm>
          <a:off x="927735" y="103733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31115</xdr:rowOff>
    </xdr:from>
    <xdr:ext cx="405130" cy="253365"/>
    <xdr:sp macro="" textlink="">
      <xdr:nvSpPr>
        <xdr:cNvPr id="191" name="n_1mainValue【体育館・プール】&#10;有形固定資産減価償却率">
          <a:extLst>
            <a:ext uri="{FF2B5EF4-FFF2-40B4-BE49-F238E27FC236}">
              <a16:creationId xmlns:a16="http://schemas.microsoft.com/office/drawing/2014/main" id="{36272AB7-DC8C-446B-8D7D-EB7F12917F62}"/>
            </a:ext>
          </a:extLst>
        </xdr:cNvPr>
        <xdr:cNvSpPr txBox="1"/>
      </xdr:nvSpPr>
      <xdr:spPr>
        <a:xfrm>
          <a:off x="3582035" y="99752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164465</xdr:rowOff>
    </xdr:from>
    <xdr:ext cx="399415" cy="259080"/>
    <xdr:sp macro="" textlink="">
      <xdr:nvSpPr>
        <xdr:cNvPr id="192" name="n_2mainValue【体育館・プール】&#10;有形固定資産減価償却率">
          <a:extLst>
            <a:ext uri="{FF2B5EF4-FFF2-40B4-BE49-F238E27FC236}">
              <a16:creationId xmlns:a16="http://schemas.microsoft.com/office/drawing/2014/main" id="{CDCB685A-E22B-41CD-A61A-64B3B2CF0079}"/>
            </a:ext>
          </a:extLst>
        </xdr:cNvPr>
        <xdr:cNvSpPr txBox="1"/>
      </xdr:nvSpPr>
      <xdr:spPr>
        <a:xfrm>
          <a:off x="2705735" y="993711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122555</xdr:rowOff>
    </xdr:from>
    <xdr:ext cx="399415" cy="253365"/>
    <xdr:sp macro="" textlink="">
      <xdr:nvSpPr>
        <xdr:cNvPr id="193" name="n_3mainValue【体育館・プール】&#10;有形固定資産減価償却率">
          <a:extLst>
            <a:ext uri="{FF2B5EF4-FFF2-40B4-BE49-F238E27FC236}">
              <a16:creationId xmlns:a16="http://schemas.microsoft.com/office/drawing/2014/main" id="{CCB9EE9B-877B-42A5-9CEE-93C993D24DB6}"/>
            </a:ext>
          </a:extLst>
        </xdr:cNvPr>
        <xdr:cNvSpPr txBox="1"/>
      </xdr:nvSpPr>
      <xdr:spPr>
        <a:xfrm>
          <a:off x="1816735" y="98952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82550</xdr:rowOff>
    </xdr:from>
    <xdr:ext cx="399415" cy="259080"/>
    <xdr:sp macro="" textlink="">
      <xdr:nvSpPr>
        <xdr:cNvPr id="194" name="n_4mainValue【体育館・プール】&#10;有形固定資産減価償却率">
          <a:extLst>
            <a:ext uri="{FF2B5EF4-FFF2-40B4-BE49-F238E27FC236}">
              <a16:creationId xmlns:a16="http://schemas.microsoft.com/office/drawing/2014/main" id="{E11B903C-FAFD-4680-A635-2976C824CB8D}"/>
            </a:ext>
          </a:extLst>
        </xdr:cNvPr>
        <xdr:cNvSpPr txBox="1"/>
      </xdr:nvSpPr>
      <xdr:spPr>
        <a:xfrm>
          <a:off x="927735" y="98552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18B639C0-7504-421D-B7DA-9CDA6A37C95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0442A39F-6BC0-403C-8E97-F3EEFA878F67}"/>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E508413F-0CFE-4022-B5F0-0682CF7FD1A7}"/>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D421ED83-0336-4FE4-9CEE-CABCA8007F83}"/>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66E1D5FE-D785-4CBD-B511-97AFC38E871D}"/>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0FF7F004-A538-443D-BC49-5FAB1DCC3206}"/>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C3973421-E52D-4081-9EC9-F9A0FCDD254B}"/>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0D293A94-D78E-4584-A108-A0DB695F80BB}"/>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4170" cy="225425"/>
    <xdr:sp macro="" textlink="">
      <xdr:nvSpPr>
        <xdr:cNvPr id="203" name="テキスト ボックス 202">
          <a:extLst>
            <a:ext uri="{FF2B5EF4-FFF2-40B4-BE49-F238E27FC236}">
              <a16:creationId xmlns:a16="http://schemas.microsoft.com/office/drawing/2014/main" id="{C8423478-F27A-4233-99DA-89B502771DC0}"/>
            </a:ext>
          </a:extLst>
        </xdr:cNvPr>
        <xdr:cNvSpPr txBox="1"/>
      </xdr:nvSpPr>
      <xdr:spPr>
        <a:xfrm>
          <a:off x="6565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9D38B4AF-FB21-45B4-B7A3-61097859DD23}"/>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a:extLst>
            <a:ext uri="{FF2B5EF4-FFF2-40B4-BE49-F238E27FC236}">
              <a16:creationId xmlns:a16="http://schemas.microsoft.com/office/drawing/2014/main" id="{5CE06822-E548-48B0-85DA-837D60161741}"/>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1645" cy="259080"/>
    <xdr:sp macro="" textlink="">
      <xdr:nvSpPr>
        <xdr:cNvPr id="206" name="テキスト ボックス 205">
          <a:extLst>
            <a:ext uri="{FF2B5EF4-FFF2-40B4-BE49-F238E27FC236}">
              <a16:creationId xmlns:a16="http://schemas.microsoft.com/office/drawing/2014/main" id="{B07CF19A-9D70-4271-9A55-D8BC8DB14BA6}"/>
            </a:ext>
          </a:extLst>
        </xdr:cNvPr>
        <xdr:cNvSpPr txBox="1"/>
      </xdr:nvSpPr>
      <xdr:spPr>
        <a:xfrm>
          <a:off x="6136640" y="1090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a:extLst>
            <a:ext uri="{FF2B5EF4-FFF2-40B4-BE49-F238E27FC236}">
              <a16:creationId xmlns:a16="http://schemas.microsoft.com/office/drawing/2014/main" id="{859AC82C-3960-4290-A3FA-E5C82FB1B6BB}"/>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1645" cy="259080"/>
    <xdr:sp macro="" textlink="">
      <xdr:nvSpPr>
        <xdr:cNvPr id="208" name="テキスト ボックス 207">
          <a:extLst>
            <a:ext uri="{FF2B5EF4-FFF2-40B4-BE49-F238E27FC236}">
              <a16:creationId xmlns:a16="http://schemas.microsoft.com/office/drawing/2014/main" id="{F2329518-7928-403A-BD79-618EDF9D9D27}"/>
            </a:ext>
          </a:extLst>
        </xdr:cNvPr>
        <xdr:cNvSpPr txBox="1"/>
      </xdr:nvSpPr>
      <xdr:spPr>
        <a:xfrm>
          <a:off x="6136640" y="1052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a:extLst>
            <a:ext uri="{FF2B5EF4-FFF2-40B4-BE49-F238E27FC236}">
              <a16:creationId xmlns:a16="http://schemas.microsoft.com/office/drawing/2014/main" id="{79080553-69DE-45B1-80C3-47F59B41BD94}"/>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1645" cy="253365"/>
    <xdr:sp macro="" textlink="">
      <xdr:nvSpPr>
        <xdr:cNvPr id="210" name="テキスト ボックス 209">
          <a:extLst>
            <a:ext uri="{FF2B5EF4-FFF2-40B4-BE49-F238E27FC236}">
              <a16:creationId xmlns:a16="http://schemas.microsoft.com/office/drawing/2014/main" id="{142D8233-9D37-458C-8E3C-62ED62A3D4A8}"/>
            </a:ext>
          </a:extLst>
        </xdr:cNvPr>
        <xdr:cNvSpPr txBox="1"/>
      </xdr:nvSpPr>
      <xdr:spPr>
        <a:xfrm>
          <a:off x="6136640" y="10144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a:extLst>
            <a:ext uri="{FF2B5EF4-FFF2-40B4-BE49-F238E27FC236}">
              <a16:creationId xmlns:a16="http://schemas.microsoft.com/office/drawing/2014/main" id="{2A4E5838-936F-4198-89F6-21C81DDA66F1}"/>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1645" cy="259080"/>
    <xdr:sp macro="" textlink="">
      <xdr:nvSpPr>
        <xdr:cNvPr id="212" name="テキスト ボックス 211">
          <a:extLst>
            <a:ext uri="{FF2B5EF4-FFF2-40B4-BE49-F238E27FC236}">
              <a16:creationId xmlns:a16="http://schemas.microsoft.com/office/drawing/2014/main" id="{5D976907-CA06-4526-844C-C2C4B8DC9594}"/>
            </a:ext>
          </a:extLst>
        </xdr:cNvPr>
        <xdr:cNvSpPr txBox="1"/>
      </xdr:nvSpPr>
      <xdr:spPr>
        <a:xfrm>
          <a:off x="6136640" y="976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a:extLst>
            <a:ext uri="{FF2B5EF4-FFF2-40B4-BE49-F238E27FC236}">
              <a16:creationId xmlns:a16="http://schemas.microsoft.com/office/drawing/2014/main" id="{BC237C26-317E-4232-A2FE-23488D9E5693}"/>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1645" cy="259080"/>
    <xdr:sp macro="" textlink="">
      <xdr:nvSpPr>
        <xdr:cNvPr id="214" name="テキスト ボックス 213">
          <a:extLst>
            <a:ext uri="{FF2B5EF4-FFF2-40B4-BE49-F238E27FC236}">
              <a16:creationId xmlns:a16="http://schemas.microsoft.com/office/drawing/2014/main" id="{E0377729-A344-4701-AA0C-6E085439A127}"/>
            </a:ext>
          </a:extLst>
        </xdr:cNvPr>
        <xdr:cNvSpPr txBox="1"/>
      </xdr:nvSpPr>
      <xdr:spPr>
        <a:xfrm>
          <a:off x="6136640" y="938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F786CA5B-5636-4B93-950B-CB61E2561FCC}"/>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1645" cy="253365"/>
    <xdr:sp macro="" textlink="">
      <xdr:nvSpPr>
        <xdr:cNvPr id="216" name="テキスト ボックス 215">
          <a:extLst>
            <a:ext uri="{FF2B5EF4-FFF2-40B4-BE49-F238E27FC236}">
              <a16:creationId xmlns:a16="http://schemas.microsoft.com/office/drawing/2014/main" id="{E54055A8-B412-4C03-9D44-5AFD9609CE1A}"/>
            </a:ext>
          </a:extLst>
        </xdr:cNvPr>
        <xdr:cNvSpPr txBox="1"/>
      </xdr:nvSpPr>
      <xdr:spPr>
        <a:xfrm>
          <a:off x="6136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a:extLst>
            <a:ext uri="{FF2B5EF4-FFF2-40B4-BE49-F238E27FC236}">
              <a16:creationId xmlns:a16="http://schemas.microsoft.com/office/drawing/2014/main" id="{F7DED305-CEA1-443B-865C-93E16B35841D}"/>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17780</xdr:rowOff>
    </xdr:to>
    <xdr:cxnSp macro="">
      <xdr:nvCxnSpPr>
        <xdr:cNvPr id="218" name="直線コネクタ 217">
          <a:extLst>
            <a:ext uri="{FF2B5EF4-FFF2-40B4-BE49-F238E27FC236}">
              <a16:creationId xmlns:a16="http://schemas.microsoft.com/office/drawing/2014/main" id="{2135B817-AF75-4729-9B0D-D19C233599F2}"/>
            </a:ext>
          </a:extLst>
        </xdr:cNvPr>
        <xdr:cNvCxnSpPr/>
      </xdr:nvCxnSpPr>
      <xdr:spPr>
        <a:xfrm flipV="1">
          <a:off x="10476865" y="974217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20955</xdr:rowOff>
    </xdr:from>
    <xdr:ext cx="469900" cy="253365"/>
    <xdr:sp macro="" textlink="">
      <xdr:nvSpPr>
        <xdr:cNvPr id="219" name="【体育館・プール】&#10;一人当たり面積最小値テキスト">
          <a:extLst>
            <a:ext uri="{FF2B5EF4-FFF2-40B4-BE49-F238E27FC236}">
              <a16:creationId xmlns:a16="http://schemas.microsoft.com/office/drawing/2014/main" id="{62AE6A94-CB88-4410-BA54-853B121689D6}"/>
            </a:ext>
          </a:extLst>
        </xdr:cNvPr>
        <xdr:cNvSpPr txBox="1"/>
      </xdr:nvSpPr>
      <xdr:spPr>
        <a:xfrm>
          <a:off x="10515600" y="10993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17780</xdr:rowOff>
    </xdr:from>
    <xdr:to>
      <xdr:col>55</xdr:col>
      <xdr:colOff>88900</xdr:colOff>
      <xdr:row>64</xdr:row>
      <xdr:rowOff>17780</xdr:rowOff>
    </xdr:to>
    <xdr:cxnSp macro="">
      <xdr:nvCxnSpPr>
        <xdr:cNvPr id="220" name="直線コネクタ 219">
          <a:extLst>
            <a:ext uri="{FF2B5EF4-FFF2-40B4-BE49-F238E27FC236}">
              <a16:creationId xmlns:a16="http://schemas.microsoft.com/office/drawing/2014/main" id="{7800C9AD-2D0F-4893-9DB8-601AB90754E2}"/>
            </a:ext>
          </a:extLst>
        </xdr:cNvPr>
        <xdr:cNvCxnSpPr/>
      </xdr:nvCxnSpPr>
      <xdr:spPr>
        <a:xfrm>
          <a:off x="10388600" y="10990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87630</xdr:rowOff>
    </xdr:from>
    <xdr:ext cx="469900" cy="253365"/>
    <xdr:sp macro="" textlink="">
      <xdr:nvSpPr>
        <xdr:cNvPr id="221" name="【体育館・プール】&#10;一人当たり面積最大値テキスト">
          <a:extLst>
            <a:ext uri="{FF2B5EF4-FFF2-40B4-BE49-F238E27FC236}">
              <a16:creationId xmlns:a16="http://schemas.microsoft.com/office/drawing/2014/main" id="{8D7BF8A9-9F74-49C8-8E11-ABFE4D7EDF14}"/>
            </a:ext>
          </a:extLst>
        </xdr:cNvPr>
        <xdr:cNvSpPr txBox="1"/>
      </xdr:nvSpPr>
      <xdr:spPr>
        <a:xfrm>
          <a:off x="10515600" y="95173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22" name="直線コネクタ 221">
          <a:extLst>
            <a:ext uri="{FF2B5EF4-FFF2-40B4-BE49-F238E27FC236}">
              <a16:creationId xmlns:a16="http://schemas.microsoft.com/office/drawing/2014/main" id="{D639E0DC-19B3-4E81-9216-A4D333EABB56}"/>
            </a:ext>
          </a:extLst>
        </xdr:cNvPr>
        <xdr:cNvCxnSpPr/>
      </xdr:nvCxnSpPr>
      <xdr:spPr>
        <a:xfrm>
          <a:off x="10388600" y="974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60960</xdr:rowOff>
    </xdr:from>
    <xdr:ext cx="469900" cy="259080"/>
    <xdr:sp macro="" textlink="">
      <xdr:nvSpPr>
        <xdr:cNvPr id="223" name="【体育館・プール】&#10;一人当たり面積平均値テキスト">
          <a:extLst>
            <a:ext uri="{FF2B5EF4-FFF2-40B4-BE49-F238E27FC236}">
              <a16:creationId xmlns:a16="http://schemas.microsoft.com/office/drawing/2014/main" id="{4846909C-619B-4A1C-A593-D75634378656}"/>
            </a:ext>
          </a:extLst>
        </xdr:cNvPr>
        <xdr:cNvSpPr txBox="1"/>
      </xdr:nvSpPr>
      <xdr:spPr>
        <a:xfrm>
          <a:off x="10515600" y="10690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24" name="フローチャート: 判断 223">
          <a:extLst>
            <a:ext uri="{FF2B5EF4-FFF2-40B4-BE49-F238E27FC236}">
              <a16:creationId xmlns:a16="http://schemas.microsoft.com/office/drawing/2014/main" id="{8CDD1AEB-383E-4FD0-B410-517566DF204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25" name="フローチャート: 判断 224">
          <a:extLst>
            <a:ext uri="{FF2B5EF4-FFF2-40B4-BE49-F238E27FC236}">
              <a16:creationId xmlns:a16="http://schemas.microsoft.com/office/drawing/2014/main" id="{AFE5E406-5D09-484A-A403-26FD67328B09}"/>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26" name="フローチャート: 判断 225">
          <a:extLst>
            <a:ext uri="{FF2B5EF4-FFF2-40B4-BE49-F238E27FC236}">
              <a16:creationId xmlns:a16="http://schemas.microsoft.com/office/drawing/2014/main" id="{C64B91D2-1B59-49CA-90EF-16F48D9B025B}"/>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27" name="フローチャート: 判断 226">
          <a:extLst>
            <a:ext uri="{FF2B5EF4-FFF2-40B4-BE49-F238E27FC236}">
              <a16:creationId xmlns:a16="http://schemas.microsoft.com/office/drawing/2014/main" id="{9D1F5602-407D-402D-A41C-C8B966B8ED1D}"/>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28" name="フローチャート: 判断 227">
          <a:extLst>
            <a:ext uri="{FF2B5EF4-FFF2-40B4-BE49-F238E27FC236}">
              <a16:creationId xmlns:a16="http://schemas.microsoft.com/office/drawing/2014/main" id="{FFCCFDB4-614E-4B4F-9E54-E9E1B0FFC6C5}"/>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3365"/>
    <xdr:sp macro="" textlink="">
      <xdr:nvSpPr>
        <xdr:cNvPr id="229" name="テキスト ボックス 228">
          <a:extLst>
            <a:ext uri="{FF2B5EF4-FFF2-40B4-BE49-F238E27FC236}">
              <a16:creationId xmlns:a16="http://schemas.microsoft.com/office/drawing/2014/main" id="{E098A0D8-1D5B-44F4-AE3C-5A2655CC3A47}"/>
            </a:ext>
          </a:extLst>
        </xdr:cNvPr>
        <xdr:cNvSpPr txBox="1"/>
      </xdr:nvSpPr>
      <xdr:spPr>
        <a:xfrm>
          <a:off x="10287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3365"/>
    <xdr:sp macro="" textlink="">
      <xdr:nvSpPr>
        <xdr:cNvPr id="230" name="テキスト ボックス 229">
          <a:extLst>
            <a:ext uri="{FF2B5EF4-FFF2-40B4-BE49-F238E27FC236}">
              <a16:creationId xmlns:a16="http://schemas.microsoft.com/office/drawing/2014/main" id="{5025616B-08FD-47EF-BF26-B0096CB6097A}"/>
            </a:ext>
          </a:extLst>
        </xdr:cNvPr>
        <xdr:cNvSpPr txBox="1"/>
      </xdr:nvSpPr>
      <xdr:spPr>
        <a:xfrm>
          <a:off x="944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3365"/>
    <xdr:sp macro="" textlink="">
      <xdr:nvSpPr>
        <xdr:cNvPr id="231" name="テキスト ボックス 230">
          <a:extLst>
            <a:ext uri="{FF2B5EF4-FFF2-40B4-BE49-F238E27FC236}">
              <a16:creationId xmlns:a16="http://schemas.microsoft.com/office/drawing/2014/main" id="{B5284987-328D-4153-9A58-430C22876778}"/>
            </a:ext>
          </a:extLst>
        </xdr:cNvPr>
        <xdr:cNvSpPr txBox="1"/>
      </xdr:nvSpPr>
      <xdr:spPr>
        <a:xfrm>
          <a:off x="855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3365"/>
    <xdr:sp macro="" textlink="">
      <xdr:nvSpPr>
        <xdr:cNvPr id="232" name="テキスト ボックス 231">
          <a:extLst>
            <a:ext uri="{FF2B5EF4-FFF2-40B4-BE49-F238E27FC236}">
              <a16:creationId xmlns:a16="http://schemas.microsoft.com/office/drawing/2014/main" id="{3A91989C-ACB7-4AB5-809E-5A56C7B67FDB}"/>
            </a:ext>
          </a:extLst>
        </xdr:cNvPr>
        <xdr:cNvSpPr txBox="1"/>
      </xdr:nvSpPr>
      <xdr:spPr>
        <a:xfrm>
          <a:off x="767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3365"/>
    <xdr:sp macro="" textlink="">
      <xdr:nvSpPr>
        <xdr:cNvPr id="233" name="テキスト ボックス 232">
          <a:extLst>
            <a:ext uri="{FF2B5EF4-FFF2-40B4-BE49-F238E27FC236}">
              <a16:creationId xmlns:a16="http://schemas.microsoft.com/office/drawing/2014/main" id="{1B420E32-F723-4338-84FC-04F5CA4813BE}"/>
            </a:ext>
          </a:extLst>
        </xdr:cNvPr>
        <xdr:cNvSpPr txBox="1"/>
      </xdr:nvSpPr>
      <xdr:spPr>
        <a:xfrm>
          <a:off x="678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74930</xdr:rowOff>
    </xdr:from>
    <xdr:to>
      <xdr:col>55</xdr:col>
      <xdr:colOff>50800</xdr:colOff>
      <xdr:row>63</xdr:row>
      <xdr:rowOff>5080</xdr:rowOff>
    </xdr:to>
    <xdr:sp macro="" textlink="">
      <xdr:nvSpPr>
        <xdr:cNvPr id="234" name="楕円 233">
          <a:extLst>
            <a:ext uri="{FF2B5EF4-FFF2-40B4-BE49-F238E27FC236}">
              <a16:creationId xmlns:a16="http://schemas.microsoft.com/office/drawing/2014/main" id="{4B98F924-4E77-46E1-9F89-090C0297ED49}"/>
            </a:ext>
          </a:extLst>
        </xdr:cNvPr>
        <xdr:cNvSpPr/>
      </xdr:nvSpPr>
      <xdr:spPr>
        <a:xfrm>
          <a:off x="10426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97790</xdr:rowOff>
    </xdr:from>
    <xdr:ext cx="469900" cy="253365"/>
    <xdr:sp macro="" textlink="">
      <xdr:nvSpPr>
        <xdr:cNvPr id="235" name="【体育館・プール】&#10;一人当たり面積該当値テキスト">
          <a:extLst>
            <a:ext uri="{FF2B5EF4-FFF2-40B4-BE49-F238E27FC236}">
              <a16:creationId xmlns:a16="http://schemas.microsoft.com/office/drawing/2014/main" id="{E0F4BED1-36C4-4706-BE11-5137E2DFE68E}"/>
            </a:ext>
          </a:extLst>
        </xdr:cNvPr>
        <xdr:cNvSpPr txBox="1"/>
      </xdr:nvSpPr>
      <xdr:spPr>
        <a:xfrm>
          <a:off x="10515600" y="105562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73025</xdr:rowOff>
    </xdr:from>
    <xdr:to>
      <xdr:col>50</xdr:col>
      <xdr:colOff>165100</xdr:colOff>
      <xdr:row>63</xdr:row>
      <xdr:rowOff>3175</xdr:rowOff>
    </xdr:to>
    <xdr:sp macro="" textlink="">
      <xdr:nvSpPr>
        <xdr:cNvPr id="236" name="楕円 235">
          <a:extLst>
            <a:ext uri="{FF2B5EF4-FFF2-40B4-BE49-F238E27FC236}">
              <a16:creationId xmlns:a16="http://schemas.microsoft.com/office/drawing/2014/main" id="{861FA6A1-809F-4F0C-9AE3-826D198BA62B}"/>
            </a:ext>
          </a:extLst>
        </xdr:cNvPr>
        <xdr:cNvSpPr/>
      </xdr:nvSpPr>
      <xdr:spPr>
        <a:xfrm>
          <a:off x="9588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123825</xdr:rowOff>
    </xdr:from>
    <xdr:to>
      <xdr:col>55</xdr:col>
      <xdr:colOff>0</xdr:colOff>
      <xdr:row>62</xdr:row>
      <xdr:rowOff>125730</xdr:rowOff>
    </xdr:to>
    <xdr:cxnSp macro="">
      <xdr:nvCxnSpPr>
        <xdr:cNvPr id="237" name="直線コネクタ 236">
          <a:extLst>
            <a:ext uri="{FF2B5EF4-FFF2-40B4-BE49-F238E27FC236}">
              <a16:creationId xmlns:a16="http://schemas.microsoft.com/office/drawing/2014/main" id="{6074AA28-A842-484D-85CE-ABC4519789CF}"/>
            </a:ext>
          </a:extLst>
        </xdr:cNvPr>
        <xdr:cNvCxnSpPr/>
      </xdr:nvCxnSpPr>
      <xdr:spPr>
        <a:xfrm>
          <a:off x="9639300" y="107537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38" name="楕円 237">
          <a:extLst>
            <a:ext uri="{FF2B5EF4-FFF2-40B4-BE49-F238E27FC236}">
              <a16:creationId xmlns:a16="http://schemas.microsoft.com/office/drawing/2014/main" id="{FA550E98-B3D3-4E11-88A0-BF7CE5971D97}"/>
            </a:ext>
          </a:extLst>
        </xdr:cNvPr>
        <xdr:cNvSpPr/>
      </xdr:nvSpPr>
      <xdr:spPr>
        <a:xfrm>
          <a:off x="869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121920</xdr:rowOff>
    </xdr:from>
    <xdr:to>
      <xdr:col>50</xdr:col>
      <xdr:colOff>114300</xdr:colOff>
      <xdr:row>62</xdr:row>
      <xdr:rowOff>123825</xdr:rowOff>
    </xdr:to>
    <xdr:cxnSp macro="">
      <xdr:nvCxnSpPr>
        <xdr:cNvPr id="239" name="直線コネクタ 238">
          <a:extLst>
            <a:ext uri="{FF2B5EF4-FFF2-40B4-BE49-F238E27FC236}">
              <a16:creationId xmlns:a16="http://schemas.microsoft.com/office/drawing/2014/main" id="{7BECCA1F-A7B7-41B5-9FDC-DEB2CF6D662C}"/>
            </a:ext>
          </a:extLst>
        </xdr:cNvPr>
        <xdr:cNvCxnSpPr/>
      </xdr:nvCxnSpPr>
      <xdr:spPr>
        <a:xfrm>
          <a:off x="8750300" y="107518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130175</xdr:rowOff>
    </xdr:from>
    <xdr:to>
      <xdr:col>41</xdr:col>
      <xdr:colOff>101600</xdr:colOff>
      <xdr:row>62</xdr:row>
      <xdr:rowOff>60325</xdr:rowOff>
    </xdr:to>
    <xdr:sp macro="" textlink="">
      <xdr:nvSpPr>
        <xdr:cNvPr id="240" name="楕円 239">
          <a:extLst>
            <a:ext uri="{FF2B5EF4-FFF2-40B4-BE49-F238E27FC236}">
              <a16:creationId xmlns:a16="http://schemas.microsoft.com/office/drawing/2014/main" id="{C935410A-B48C-487F-B56A-AC4C5E0D3222}"/>
            </a:ext>
          </a:extLst>
        </xdr:cNvPr>
        <xdr:cNvSpPr/>
      </xdr:nvSpPr>
      <xdr:spPr>
        <a:xfrm>
          <a:off x="7810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9525</xdr:rowOff>
    </xdr:from>
    <xdr:to>
      <xdr:col>45</xdr:col>
      <xdr:colOff>177800</xdr:colOff>
      <xdr:row>62</xdr:row>
      <xdr:rowOff>121920</xdr:rowOff>
    </xdr:to>
    <xdr:cxnSp macro="">
      <xdr:nvCxnSpPr>
        <xdr:cNvPr id="241" name="直線コネクタ 240">
          <a:extLst>
            <a:ext uri="{FF2B5EF4-FFF2-40B4-BE49-F238E27FC236}">
              <a16:creationId xmlns:a16="http://schemas.microsoft.com/office/drawing/2014/main" id="{29E853B7-2D05-4855-8C39-C89A9DA6109D}"/>
            </a:ext>
          </a:extLst>
        </xdr:cNvPr>
        <xdr:cNvCxnSpPr/>
      </xdr:nvCxnSpPr>
      <xdr:spPr>
        <a:xfrm>
          <a:off x="7861300" y="1063942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128270</xdr:rowOff>
    </xdr:from>
    <xdr:to>
      <xdr:col>36</xdr:col>
      <xdr:colOff>165100</xdr:colOff>
      <xdr:row>62</xdr:row>
      <xdr:rowOff>58420</xdr:rowOff>
    </xdr:to>
    <xdr:sp macro="" textlink="">
      <xdr:nvSpPr>
        <xdr:cNvPr id="242" name="楕円 241">
          <a:extLst>
            <a:ext uri="{FF2B5EF4-FFF2-40B4-BE49-F238E27FC236}">
              <a16:creationId xmlns:a16="http://schemas.microsoft.com/office/drawing/2014/main" id="{8C6AA148-58FD-4293-8BAE-9E5B037124D7}"/>
            </a:ext>
          </a:extLst>
        </xdr:cNvPr>
        <xdr:cNvSpPr/>
      </xdr:nvSpPr>
      <xdr:spPr>
        <a:xfrm>
          <a:off x="6921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7620</xdr:rowOff>
    </xdr:from>
    <xdr:to>
      <xdr:col>41</xdr:col>
      <xdr:colOff>50800</xdr:colOff>
      <xdr:row>62</xdr:row>
      <xdr:rowOff>9525</xdr:rowOff>
    </xdr:to>
    <xdr:cxnSp macro="">
      <xdr:nvCxnSpPr>
        <xdr:cNvPr id="243" name="直線コネクタ 242">
          <a:extLst>
            <a:ext uri="{FF2B5EF4-FFF2-40B4-BE49-F238E27FC236}">
              <a16:creationId xmlns:a16="http://schemas.microsoft.com/office/drawing/2014/main" id="{7B2DD0B2-00DA-46B7-9671-76DA5390B1F3}"/>
            </a:ext>
          </a:extLst>
        </xdr:cNvPr>
        <xdr:cNvCxnSpPr/>
      </xdr:nvCxnSpPr>
      <xdr:spPr>
        <a:xfrm>
          <a:off x="6972300" y="106375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63</xdr:row>
      <xdr:rowOff>11430</xdr:rowOff>
    </xdr:from>
    <xdr:ext cx="469900" cy="259080"/>
    <xdr:sp macro="" textlink="">
      <xdr:nvSpPr>
        <xdr:cNvPr id="244" name="n_1aveValue【体育館・プール】&#10;一人当たり面積">
          <a:extLst>
            <a:ext uri="{FF2B5EF4-FFF2-40B4-BE49-F238E27FC236}">
              <a16:creationId xmlns:a16="http://schemas.microsoft.com/office/drawing/2014/main" id="{604D5425-D23C-4A4E-BA84-DAAA5CEBB225}"/>
            </a:ext>
          </a:extLst>
        </xdr:cNvPr>
        <xdr:cNvSpPr txBox="1"/>
      </xdr:nvSpPr>
      <xdr:spPr>
        <a:xfrm>
          <a:off x="9391650" y="10812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63</xdr:row>
      <xdr:rowOff>7620</xdr:rowOff>
    </xdr:from>
    <xdr:ext cx="464185" cy="253365"/>
    <xdr:sp macro="" textlink="">
      <xdr:nvSpPr>
        <xdr:cNvPr id="245" name="n_2aveValue【体育館・プール】&#10;一人当たり面積">
          <a:extLst>
            <a:ext uri="{FF2B5EF4-FFF2-40B4-BE49-F238E27FC236}">
              <a16:creationId xmlns:a16="http://schemas.microsoft.com/office/drawing/2014/main" id="{DF14043E-9C01-43CF-815D-1B6EEB025762}"/>
            </a:ext>
          </a:extLst>
        </xdr:cNvPr>
        <xdr:cNvSpPr txBox="1"/>
      </xdr:nvSpPr>
      <xdr:spPr>
        <a:xfrm>
          <a:off x="8515350" y="108089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120650</xdr:rowOff>
    </xdr:from>
    <xdr:ext cx="464185" cy="253365"/>
    <xdr:sp macro="" textlink="">
      <xdr:nvSpPr>
        <xdr:cNvPr id="246" name="n_3aveValue【体育館・プール】&#10;一人当たり面積">
          <a:extLst>
            <a:ext uri="{FF2B5EF4-FFF2-40B4-BE49-F238E27FC236}">
              <a16:creationId xmlns:a16="http://schemas.microsoft.com/office/drawing/2014/main" id="{76D0495E-B253-43D9-801C-993FFDBF1293}"/>
            </a:ext>
          </a:extLst>
        </xdr:cNvPr>
        <xdr:cNvSpPr txBox="1"/>
      </xdr:nvSpPr>
      <xdr:spPr>
        <a:xfrm>
          <a:off x="7626350" y="107505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63</xdr:row>
      <xdr:rowOff>11430</xdr:rowOff>
    </xdr:from>
    <xdr:ext cx="464185" cy="259080"/>
    <xdr:sp macro="" textlink="">
      <xdr:nvSpPr>
        <xdr:cNvPr id="247" name="n_4aveValue【体育館・プール】&#10;一人当たり面積">
          <a:extLst>
            <a:ext uri="{FF2B5EF4-FFF2-40B4-BE49-F238E27FC236}">
              <a16:creationId xmlns:a16="http://schemas.microsoft.com/office/drawing/2014/main" id="{98B07EF4-0045-4074-B1A9-66A53331D546}"/>
            </a:ext>
          </a:extLst>
        </xdr:cNvPr>
        <xdr:cNvSpPr txBox="1"/>
      </xdr:nvSpPr>
      <xdr:spPr>
        <a:xfrm>
          <a:off x="6737350" y="108127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61</xdr:row>
      <xdr:rowOff>19685</xdr:rowOff>
    </xdr:from>
    <xdr:ext cx="469900" cy="253365"/>
    <xdr:sp macro="" textlink="">
      <xdr:nvSpPr>
        <xdr:cNvPr id="248" name="n_1mainValue【体育館・プール】&#10;一人当たり面積">
          <a:extLst>
            <a:ext uri="{FF2B5EF4-FFF2-40B4-BE49-F238E27FC236}">
              <a16:creationId xmlns:a16="http://schemas.microsoft.com/office/drawing/2014/main" id="{984B5289-68B7-4C8F-943D-F7B020906E34}"/>
            </a:ext>
          </a:extLst>
        </xdr:cNvPr>
        <xdr:cNvSpPr txBox="1"/>
      </xdr:nvSpPr>
      <xdr:spPr>
        <a:xfrm>
          <a:off x="9391650" y="104781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61</xdr:row>
      <xdr:rowOff>17780</xdr:rowOff>
    </xdr:from>
    <xdr:ext cx="464185" cy="253365"/>
    <xdr:sp macro="" textlink="">
      <xdr:nvSpPr>
        <xdr:cNvPr id="249" name="n_2mainValue【体育館・プール】&#10;一人当たり面積">
          <a:extLst>
            <a:ext uri="{FF2B5EF4-FFF2-40B4-BE49-F238E27FC236}">
              <a16:creationId xmlns:a16="http://schemas.microsoft.com/office/drawing/2014/main" id="{EC31F3A9-BDB0-4B32-9897-C1A180B7BBD5}"/>
            </a:ext>
          </a:extLst>
        </xdr:cNvPr>
        <xdr:cNvSpPr txBox="1"/>
      </xdr:nvSpPr>
      <xdr:spPr>
        <a:xfrm>
          <a:off x="8515350" y="104762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60</xdr:row>
      <xdr:rowOff>76835</xdr:rowOff>
    </xdr:from>
    <xdr:ext cx="464185" cy="253365"/>
    <xdr:sp macro="" textlink="">
      <xdr:nvSpPr>
        <xdr:cNvPr id="250" name="n_3mainValue【体育館・プール】&#10;一人当たり面積">
          <a:extLst>
            <a:ext uri="{FF2B5EF4-FFF2-40B4-BE49-F238E27FC236}">
              <a16:creationId xmlns:a16="http://schemas.microsoft.com/office/drawing/2014/main" id="{B5D9A8E7-8275-41AA-82AC-D8D370DA5956}"/>
            </a:ext>
          </a:extLst>
        </xdr:cNvPr>
        <xdr:cNvSpPr txBox="1"/>
      </xdr:nvSpPr>
      <xdr:spPr>
        <a:xfrm>
          <a:off x="7626350" y="103638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60</xdr:row>
      <xdr:rowOff>74930</xdr:rowOff>
    </xdr:from>
    <xdr:ext cx="464185" cy="253365"/>
    <xdr:sp macro="" textlink="">
      <xdr:nvSpPr>
        <xdr:cNvPr id="251" name="n_4mainValue【体育館・プール】&#10;一人当たり面積">
          <a:extLst>
            <a:ext uri="{FF2B5EF4-FFF2-40B4-BE49-F238E27FC236}">
              <a16:creationId xmlns:a16="http://schemas.microsoft.com/office/drawing/2014/main" id="{899E4B00-5E50-4F97-A018-FDE2C84D6D85}"/>
            </a:ext>
          </a:extLst>
        </xdr:cNvPr>
        <xdr:cNvSpPr txBox="1"/>
      </xdr:nvSpPr>
      <xdr:spPr>
        <a:xfrm>
          <a:off x="6737350" y="103619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C5683F1A-EA21-46E0-8385-4D1F9BAF780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31FC3EF0-98AF-44A4-B569-631F2D39E714}"/>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E6CBD844-38BC-4285-A1D5-8A3659873EA1}"/>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90901516-4958-4DFE-8478-6F0A84A0375C}"/>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FBAE88EA-3171-4437-B2D1-6D8AE90781DA}"/>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CF698EE8-ABE3-4623-8590-B4BA2FE5796E}"/>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A60EB596-F05F-4B3A-9188-89756EB16283}"/>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C55C1FF8-6113-4286-A4FA-7205B62E43E2}"/>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2735" cy="219710"/>
    <xdr:sp macro="" textlink="">
      <xdr:nvSpPr>
        <xdr:cNvPr id="260" name="テキスト ボックス 259">
          <a:extLst>
            <a:ext uri="{FF2B5EF4-FFF2-40B4-BE49-F238E27FC236}">
              <a16:creationId xmlns:a16="http://schemas.microsoft.com/office/drawing/2014/main" id="{0F2D7AA6-DCA5-4F9C-8A27-92ACB3DB2452}"/>
            </a:ext>
          </a:extLst>
        </xdr:cNvPr>
        <xdr:cNvSpPr txBox="1"/>
      </xdr:nvSpPr>
      <xdr:spPr>
        <a:xfrm>
          <a:off x="723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174304CA-57AD-458C-A249-6ED6929BB845}"/>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1645" cy="259080"/>
    <xdr:sp macro="" textlink="">
      <xdr:nvSpPr>
        <xdr:cNvPr id="262" name="テキスト ボックス 261">
          <a:extLst>
            <a:ext uri="{FF2B5EF4-FFF2-40B4-BE49-F238E27FC236}">
              <a16:creationId xmlns:a16="http://schemas.microsoft.com/office/drawing/2014/main" id="{F8CD4721-51A9-4D3E-A5CA-DBEFFB185BFC}"/>
            </a:ext>
          </a:extLst>
        </xdr:cNvPr>
        <xdr:cNvSpPr txBox="1"/>
      </xdr:nvSpPr>
      <xdr:spPr>
        <a:xfrm>
          <a:off x="294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FE9D1425-A129-468C-8DC7-527AEF6A349B}"/>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1645" cy="253365"/>
    <xdr:sp macro="" textlink="">
      <xdr:nvSpPr>
        <xdr:cNvPr id="264" name="テキスト ボックス 263">
          <a:extLst>
            <a:ext uri="{FF2B5EF4-FFF2-40B4-BE49-F238E27FC236}">
              <a16:creationId xmlns:a16="http://schemas.microsoft.com/office/drawing/2014/main" id="{5795CCFC-B54D-4695-9175-27729ED84FF6}"/>
            </a:ext>
          </a:extLst>
        </xdr:cNvPr>
        <xdr:cNvSpPr txBox="1"/>
      </xdr:nvSpPr>
      <xdr:spPr>
        <a:xfrm>
          <a:off x="294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B14528BC-263F-4AF7-8013-A2E5C66B7C1B}"/>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66" name="テキスト ボックス 265">
          <a:extLst>
            <a:ext uri="{FF2B5EF4-FFF2-40B4-BE49-F238E27FC236}">
              <a16:creationId xmlns:a16="http://schemas.microsoft.com/office/drawing/2014/main" id="{81E86A24-ADFC-4D9A-A000-51E5953202AF}"/>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35DB787F-F4E7-4A94-8093-6DEF9970AE36}"/>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68" name="テキスト ボックス 267">
          <a:extLst>
            <a:ext uri="{FF2B5EF4-FFF2-40B4-BE49-F238E27FC236}">
              <a16:creationId xmlns:a16="http://schemas.microsoft.com/office/drawing/2014/main" id="{14D749CE-2C01-46C1-967E-0BBC4BBF03FF}"/>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D1D780B0-8038-42DB-91C1-5EB90805A04C}"/>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3365"/>
    <xdr:sp macro="" textlink="">
      <xdr:nvSpPr>
        <xdr:cNvPr id="270" name="テキスト ボックス 269">
          <a:extLst>
            <a:ext uri="{FF2B5EF4-FFF2-40B4-BE49-F238E27FC236}">
              <a16:creationId xmlns:a16="http://schemas.microsoft.com/office/drawing/2014/main" id="{FEC81D35-11EA-4CE7-A963-E77CA230B81E}"/>
            </a:ext>
          </a:extLst>
        </xdr:cNvPr>
        <xdr:cNvSpPr txBox="1"/>
      </xdr:nvSpPr>
      <xdr:spPr>
        <a:xfrm>
          <a:off x="358775" y="13573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7B8CEFCF-315C-4D0F-A37B-8A9553EFE8B3}"/>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162560</xdr:rowOff>
    </xdr:from>
    <xdr:ext cx="333375" cy="259080"/>
    <xdr:sp macro="" textlink="">
      <xdr:nvSpPr>
        <xdr:cNvPr id="272" name="テキスト ボックス 271">
          <a:extLst>
            <a:ext uri="{FF2B5EF4-FFF2-40B4-BE49-F238E27FC236}">
              <a16:creationId xmlns:a16="http://schemas.microsoft.com/office/drawing/2014/main" id="{5622CCFD-7056-414A-A5C5-C0AC1345B17E}"/>
            </a:ext>
          </a:extLst>
        </xdr:cNvPr>
        <xdr:cNvSpPr txBox="1"/>
      </xdr:nvSpPr>
      <xdr:spPr>
        <a:xfrm>
          <a:off x="422910" y="13192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DEE3D9A1-44A1-4549-B59F-4C23098BB55F}"/>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福祉施設】&#10;有形固定資産減価償却率グラフ枠">
          <a:extLst>
            <a:ext uri="{FF2B5EF4-FFF2-40B4-BE49-F238E27FC236}">
              <a16:creationId xmlns:a16="http://schemas.microsoft.com/office/drawing/2014/main" id="{CA0980C6-6AE9-4F9D-81D5-7C9A8054FBE8}"/>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75" name="直線コネクタ 274">
          <a:extLst>
            <a:ext uri="{FF2B5EF4-FFF2-40B4-BE49-F238E27FC236}">
              <a16:creationId xmlns:a16="http://schemas.microsoft.com/office/drawing/2014/main" id="{D0C653FA-D920-430D-A604-57CC2DAC9EC4}"/>
            </a:ext>
          </a:extLst>
        </xdr:cNvPr>
        <xdr:cNvCxnSpPr/>
      </xdr:nvCxnSpPr>
      <xdr:spPr>
        <a:xfrm flipV="1">
          <a:off x="4634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35560</xdr:rowOff>
    </xdr:from>
    <xdr:ext cx="469900" cy="259080"/>
    <xdr:sp macro="" textlink="">
      <xdr:nvSpPr>
        <xdr:cNvPr id="276" name="【福祉施設】&#10;有形固定資産減価償却率最小値テキスト">
          <a:extLst>
            <a:ext uri="{FF2B5EF4-FFF2-40B4-BE49-F238E27FC236}">
              <a16:creationId xmlns:a16="http://schemas.microsoft.com/office/drawing/2014/main" id="{ECE6C8B3-A79E-46B4-81DD-5D4068087695}"/>
            </a:ext>
          </a:extLst>
        </xdr:cNvPr>
        <xdr:cNvSpPr txBox="1"/>
      </xdr:nvSpPr>
      <xdr:spPr>
        <a:xfrm>
          <a:off x="4673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77" name="直線コネクタ 276">
          <a:extLst>
            <a:ext uri="{FF2B5EF4-FFF2-40B4-BE49-F238E27FC236}">
              <a16:creationId xmlns:a16="http://schemas.microsoft.com/office/drawing/2014/main" id="{51FE3C27-E28D-45B3-95F8-2C2122C5F426}"/>
            </a:ext>
          </a:extLst>
        </xdr:cNvPr>
        <xdr:cNvCxnSpPr/>
      </xdr:nvCxnSpPr>
      <xdr:spPr>
        <a:xfrm>
          <a:off x="4546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80010</xdr:rowOff>
    </xdr:from>
    <xdr:ext cx="340360" cy="259080"/>
    <xdr:sp macro="" textlink="">
      <xdr:nvSpPr>
        <xdr:cNvPr id="278" name="【福祉施設】&#10;有形固定資産減価償却率最大値テキスト">
          <a:extLst>
            <a:ext uri="{FF2B5EF4-FFF2-40B4-BE49-F238E27FC236}">
              <a16:creationId xmlns:a16="http://schemas.microsoft.com/office/drawing/2014/main" id="{C8E01FD1-BF49-4E64-89A9-697D20A3B3B8}"/>
            </a:ext>
          </a:extLst>
        </xdr:cNvPr>
        <xdr:cNvSpPr txBox="1"/>
      </xdr:nvSpPr>
      <xdr:spPr>
        <a:xfrm>
          <a:off x="4673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9" name="直線コネクタ 278">
          <a:extLst>
            <a:ext uri="{FF2B5EF4-FFF2-40B4-BE49-F238E27FC236}">
              <a16:creationId xmlns:a16="http://schemas.microsoft.com/office/drawing/2014/main" id="{A70E8F70-85B6-4CD5-A920-74635D2033A1}"/>
            </a:ext>
          </a:extLst>
        </xdr:cNvPr>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60960</xdr:rowOff>
    </xdr:from>
    <xdr:ext cx="405130" cy="259080"/>
    <xdr:sp macro="" textlink="">
      <xdr:nvSpPr>
        <xdr:cNvPr id="280" name="【福祉施設】&#10;有形固定資産減価償却率平均値テキスト">
          <a:extLst>
            <a:ext uri="{FF2B5EF4-FFF2-40B4-BE49-F238E27FC236}">
              <a16:creationId xmlns:a16="http://schemas.microsoft.com/office/drawing/2014/main" id="{AA04D8DD-1658-4C80-83E6-3A79698A9299}"/>
            </a:ext>
          </a:extLst>
        </xdr:cNvPr>
        <xdr:cNvSpPr txBox="1"/>
      </xdr:nvSpPr>
      <xdr:spPr>
        <a:xfrm>
          <a:off x="4673600" y="139484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81" name="フローチャート: 判断 280">
          <a:extLst>
            <a:ext uri="{FF2B5EF4-FFF2-40B4-BE49-F238E27FC236}">
              <a16:creationId xmlns:a16="http://schemas.microsoft.com/office/drawing/2014/main" id="{0B85EF7E-9C10-4AEF-B98F-8EEE395F1F26}"/>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27940</xdr:rowOff>
    </xdr:from>
    <xdr:to>
      <xdr:col>20</xdr:col>
      <xdr:colOff>38100</xdr:colOff>
      <xdr:row>82</xdr:row>
      <xdr:rowOff>129540</xdr:rowOff>
    </xdr:to>
    <xdr:sp macro="" textlink="">
      <xdr:nvSpPr>
        <xdr:cNvPr id="282" name="フローチャート: 判断 281">
          <a:extLst>
            <a:ext uri="{FF2B5EF4-FFF2-40B4-BE49-F238E27FC236}">
              <a16:creationId xmlns:a16="http://schemas.microsoft.com/office/drawing/2014/main" id="{C7D935F0-A2D4-4E97-8584-6EF9D6686379}"/>
            </a:ext>
          </a:extLst>
        </xdr:cNvPr>
        <xdr:cNvSpPr/>
      </xdr:nvSpPr>
      <xdr:spPr>
        <a:xfrm>
          <a:off x="37465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83" name="フローチャート: 判断 282">
          <a:extLst>
            <a:ext uri="{FF2B5EF4-FFF2-40B4-BE49-F238E27FC236}">
              <a16:creationId xmlns:a16="http://schemas.microsoft.com/office/drawing/2014/main" id="{72DB8E7B-D380-48F4-9FB6-2ADB6166784C}"/>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162560</xdr:rowOff>
    </xdr:from>
    <xdr:to>
      <xdr:col>10</xdr:col>
      <xdr:colOff>165100</xdr:colOff>
      <xdr:row>82</xdr:row>
      <xdr:rowOff>92710</xdr:rowOff>
    </xdr:to>
    <xdr:sp macro="" textlink="">
      <xdr:nvSpPr>
        <xdr:cNvPr id="284" name="フローチャート: 判断 283">
          <a:extLst>
            <a:ext uri="{FF2B5EF4-FFF2-40B4-BE49-F238E27FC236}">
              <a16:creationId xmlns:a16="http://schemas.microsoft.com/office/drawing/2014/main" id="{20222A82-1EF9-4CEA-9098-30E920CA4828}"/>
            </a:ext>
          </a:extLst>
        </xdr:cNvPr>
        <xdr:cNvSpPr/>
      </xdr:nvSpPr>
      <xdr:spPr>
        <a:xfrm>
          <a:off x="1968500" y="1405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85" name="フローチャート: 判断 284">
          <a:extLst>
            <a:ext uri="{FF2B5EF4-FFF2-40B4-BE49-F238E27FC236}">
              <a16:creationId xmlns:a16="http://schemas.microsoft.com/office/drawing/2014/main" id="{D6B36AD3-141F-47C9-A1A2-5A3D2669B66C}"/>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86" name="テキスト ボックス 285">
          <a:extLst>
            <a:ext uri="{FF2B5EF4-FFF2-40B4-BE49-F238E27FC236}">
              <a16:creationId xmlns:a16="http://schemas.microsoft.com/office/drawing/2014/main" id="{6C27C299-A47C-4FDF-A181-BB1FCADE4192}"/>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87" name="テキスト ボックス 286">
          <a:extLst>
            <a:ext uri="{FF2B5EF4-FFF2-40B4-BE49-F238E27FC236}">
              <a16:creationId xmlns:a16="http://schemas.microsoft.com/office/drawing/2014/main" id="{01D110A4-7FBB-4AB9-A44C-F0678591C416}"/>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8" name="テキスト ボックス 287">
          <a:extLst>
            <a:ext uri="{FF2B5EF4-FFF2-40B4-BE49-F238E27FC236}">
              <a16:creationId xmlns:a16="http://schemas.microsoft.com/office/drawing/2014/main" id="{A02F2F4D-F0FB-43E1-9598-1AF69C41E757}"/>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89" name="テキスト ボックス 288">
          <a:extLst>
            <a:ext uri="{FF2B5EF4-FFF2-40B4-BE49-F238E27FC236}">
              <a16:creationId xmlns:a16="http://schemas.microsoft.com/office/drawing/2014/main" id="{091FBF4C-DAA6-455A-85E7-FD786ED24259}"/>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0" name="テキスト ボックス 289">
          <a:extLst>
            <a:ext uri="{FF2B5EF4-FFF2-40B4-BE49-F238E27FC236}">
              <a16:creationId xmlns:a16="http://schemas.microsoft.com/office/drawing/2014/main" id="{474E3E33-1D2D-407A-A961-D7D6111A5851}"/>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152400</xdr:rowOff>
    </xdr:from>
    <xdr:to>
      <xdr:col>24</xdr:col>
      <xdr:colOff>114300</xdr:colOff>
      <xdr:row>85</xdr:row>
      <xdr:rowOff>82550</xdr:rowOff>
    </xdr:to>
    <xdr:sp macro="" textlink="">
      <xdr:nvSpPr>
        <xdr:cNvPr id="291" name="楕円 290">
          <a:extLst>
            <a:ext uri="{FF2B5EF4-FFF2-40B4-BE49-F238E27FC236}">
              <a16:creationId xmlns:a16="http://schemas.microsoft.com/office/drawing/2014/main" id="{43E2616F-1E03-402D-A1E7-B72DF84285BE}"/>
            </a:ext>
          </a:extLst>
        </xdr:cNvPr>
        <xdr:cNvSpPr/>
      </xdr:nvSpPr>
      <xdr:spPr>
        <a:xfrm>
          <a:off x="4584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67310</xdr:rowOff>
    </xdr:from>
    <xdr:ext cx="469900" cy="259080"/>
    <xdr:sp macro="" textlink="">
      <xdr:nvSpPr>
        <xdr:cNvPr id="292" name="【福祉施設】&#10;有形固定資産減価償却率該当値テキスト">
          <a:extLst>
            <a:ext uri="{FF2B5EF4-FFF2-40B4-BE49-F238E27FC236}">
              <a16:creationId xmlns:a16="http://schemas.microsoft.com/office/drawing/2014/main" id="{3BE184DA-9169-4F2D-8A22-932FDA205DEF}"/>
            </a:ext>
          </a:extLst>
        </xdr:cNvPr>
        <xdr:cNvSpPr txBox="1"/>
      </xdr:nvSpPr>
      <xdr:spPr>
        <a:xfrm>
          <a:off x="4673600" y="14469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152400</xdr:rowOff>
    </xdr:from>
    <xdr:to>
      <xdr:col>20</xdr:col>
      <xdr:colOff>38100</xdr:colOff>
      <xdr:row>85</xdr:row>
      <xdr:rowOff>82550</xdr:rowOff>
    </xdr:to>
    <xdr:sp macro="" textlink="">
      <xdr:nvSpPr>
        <xdr:cNvPr id="293" name="楕円 292">
          <a:extLst>
            <a:ext uri="{FF2B5EF4-FFF2-40B4-BE49-F238E27FC236}">
              <a16:creationId xmlns:a16="http://schemas.microsoft.com/office/drawing/2014/main" id="{6A8C518F-9A37-41D7-9770-95F20CE86F31}"/>
            </a:ext>
          </a:extLst>
        </xdr:cNvPr>
        <xdr:cNvSpPr/>
      </xdr:nvSpPr>
      <xdr:spPr>
        <a:xfrm>
          <a:off x="3746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31750</xdr:rowOff>
    </xdr:from>
    <xdr:to>
      <xdr:col>24</xdr:col>
      <xdr:colOff>63500</xdr:colOff>
      <xdr:row>85</xdr:row>
      <xdr:rowOff>31750</xdr:rowOff>
    </xdr:to>
    <xdr:cxnSp macro="">
      <xdr:nvCxnSpPr>
        <xdr:cNvPr id="294" name="直線コネクタ 293">
          <a:extLst>
            <a:ext uri="{FF2B5EF4-FFF2-40B4-BE49-F238E27FC236}">
              <a16:creationId xmlns:a16="http://schemas.microsoft.com/office/drawing/2014/main" id="{FD1BC87F-22A7-4042-B34F-705823D1ACCE}"/>
            </a:ext>
          </a:extLst>
        </xdr:cNvPr>
        <xdr:cNvCxnSpPr/>
      </xdr:nvCxnSpPr>
      <xdr:spPr>
        <a:xfrm>
          <a:off x="3797300" y="14605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152400</xdr:rowOff>
    </xdr:from>
    <xdr:to>
      <xdr:col>15</xdr:col>
      <xdr:colOff>101600</xdr:colOff>
      <xdr:row>85</xdr:row>
      <xdr:rowOff>82550</xdr:rowOff>
    </xdr:to>
    <xdr:sp macro="" textlink="">
      <xdr:nvSpPr>
        <xdr:cNvPr id="295" name="楕円 294">
          <a:extLst>
            <a:ext uri="{FF2B5EF4-FFF2-40B4-BE49-F238E27FC236}">
              <a16:creationId xmlns:a16="http://schemas.microsoft.com/office/drawing/2014/main" id="{5DC2FB41-518D-40EF-9056-2EF67500D214}"/>
            </a:ext>
          </a:extLst>
        </xdr:cNvPr>
        <xdr:cNvSpPr/>
      </xdr:nvSpPr>
      <xdr:spPr>
        <a:xfrm>
          <a:off x="2857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31750</xdr:rowOff>
    </xdr:from>
    <xdr:to>
      <xdr:col>19</xdr:col>
      <xdr:colOff>177800</xdr:colOff>
      <xdr:row>85</xdr:row>
      <xdr:rowOff>31750</xdr:rowOff>
    </xdr:to>
    <xdr:cxnSp macro="">
      <xdr:nvCxnSpPr>
        <xdr:cNvPr id="296" name="直線コネクタ 295">
          <a:extLst>
            <a:ext uri="{FF2B5EF4-FFF2-40B4-BE49-F238E27FC236}">
              <a16:creationId xmlns:a16="http://schemas.microsoft.com/office/drawing/2014/main" id="{D646A299-08F5-4FB8-973F-C91ABB671A6D}"/>
            </a:ext>
          </a:extLst>
        </xdr:cNvPr>
        <xdr:cNvCxnSpPr/>
      </xdr:nvCxnSpPr>
      <xdr:spPr>
        <a:xfrm>
          <a:off x="2908300" y="1460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152400</xdr:rowOff>
    </xdr:from>
    <xdr:to>
      <xdr:col>10</xdr:col>
      <xdr:colOff>165100</xdr:colOff>
      <xdr:row>85</xdr:row>
      <xdr:rowOff>82550</xdr:rowOff>
    </xdr:to>
    <xdr:sp macro="" textlink="">
      <xdr:nvSpPr>
        <xdr:cNvPr id="297" name="楕円 296">
          <a:extLst>
            <a:ext uri="{FF2B5EF4-FFF2-40B4-BE49-F238E27FC236}">
              <a16:creationId xmlns:a16="http://schemas.microsoft.com/office/drawing/2014/main" id="{445F6E57-F6E0-4AAC-BBB7-3E346388AAC8}"/>
            </a:ext>
          </a:extLst>
        </xdr:cNvPr>
        <xdr:cNvSpPr/>
      </xdr:nvSpPr>
      <xdr:spPr>
        <a:xfrm>
          <a:off x="1968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31750</xdr:rowOff>
    </xdr:from>
    <xdr:to>
      <xdr:col>15</xdr:col>
      <xdr:colOff>50800</xdr:colOff>
      <xdr:row>85</xdr:row>
      <xdr:rowOff>31750</xdr:rowOff>
    </xdr:to>
    <xdr:cxnSp macro="">
      <xdr:nvCxnSpPr>
        <xdr:cNvPr id="298" name="直線コネクタ 297">
          <a:extLst>
            <a:ext uri="{FF2B5EF4-FFF2-40B4-BE49-F238E27FC236}">
              <a16:creationId xmlns:a16="http://schemas.microsoft.com/office/drawing/2014/main" id="{973716E0-9A65-47E3-9470-0E8D32F60FAF}"/>
            </a:ext>
          </a:extLst>
        </xdr:cNvPr>
        <xdr:cNvCxnSpPr/>
      </xdr:nvCxnSpPr>
      <xdr:spPr>
        <a:xfrm>
          <a:off x="2019300" y="1460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40640</xdr:rowOff>
    </xdr:from>
    <xdr:to>
      <xdr:col>6</xdr:col>
      <xdr:colOff>38100</xdr:colOff>
      <xdr:row>84</xdr:row>
      <xdr:rowOff>142240</xdr:rowOff>
    </xdr:to>
    <xdr:sp macro="" textlink="">
      <xdr:nvSpPr>
        <xdr:cNvPr id="299" name="楕円 298">
          <a:extLst>
            <a:ext uri="{FF2B5EF4-FFF2-40B4-BE49-F238E27FC236}">
              <a16:creationId xmlns:a16="http://schemas.microsoft.com/office/drawing/2014/main" id="{261CFF88-A046-4411-9E54-37032E66A444}"/>
            </a:ext>
          </a:extLst>
        </xdr:cNvPr>
        <xdr:cNvSpPr/>
      </xdr:nvSpPr>
      <xdr:spPr>
        <a:xfrm>
          <a:off x="1079500" y="144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91440</xdr:rowOff>
    </xdr:from>
    <xdr:to>
      <xdr:col>10</xdr:col>
      <xdr:colOff>114300</xdr:colOff>
      <xdr:row>85</xdr:row>
      <xdr:rowOff>31750</xdr:rowOff>
    </xdr:to>
    <xdr:cxnSp macro="">
      <xdr:nvCxnSpPr>
        <xdr:cNvPr id="300" name="直線コネクタ 299">
          <a:extLst>
            <a:ext uri="{FF2B5EF4-FFF2-40B4-BE49-F238E27FC236}">
              <a16:creationId xmlns:a16="http://schemas.microsoft.com/office/drawing/2014/main" id="{65DDEA87-3F19-4A1E-B777-139990B38242}"/>
            </a:ext>
          </a:extLst>
        </xdr:cNvPr>
        <xdr:cNvCxnSpPr/>
      </xdr:nvCxnSpPr>
      <xdr:spPr>
        <a:xfrm>
          <a:off x="1130300" y="1449324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146050</xdr:rowOff>
    </xdr:from>
    <xdr:ext cx="405130" cy="253365"/>
    <xdr:sp macro="" textlink="">
      <xdr:nvSpPr>
        <xdr:cNvPr id="301" name="n_1aveValue【福祉施設】&#10;有形固定資産減価償却率">
          <a:extLst>
            <a:ext uri="{FF2B5EF4-FFF2-40B4-BE49-F238E27FC236}">
              <a16:creationId xmlns:a16="http://schemas.microsoft.com/office/drawing/2014/main" id="{1766B7ED-2EC0-4BE3-9DE1-9838713D014B}"/>
            </a:ext>
          </a:extLst>
        </xdr:cNvPr>
        <xdr:cNvSpPr txBox="1"/>
      </xdr:nvSpPr>
      <xdr:spPr>
        <a:xfrm>
          <a:off x="3582035" y="138620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119380</xdr:rowOff>
    </xdr:from>
    <xdr:ext cx="399415" cy="259080"/>
    <xdr:sp macro="" textlink="">
      <xdr:nvSpPr>
        <xdr:cNvPr id="302" name="n_2aveValue【福祉施設】&#10;有形固定資産減価償却率">
          <a:extLst>
            <a:ext uri="{FF2B5EF4-FFF2-40B4-BE49-F238E27FC236}">
              <a16:creationId xmlns:a16="http://schemas.microsoft.com/office/drawing/2014/main" id="{0A534F61-27A5-43AE-85D6-7D99FB903E8A}"/>
            </a:ext>
          </a:extLst>
        </xdr:cNvPr>
        <xdr:cNvSpPr txBox="1"/>
      </xdr:nvSpPr>
      <xdr:spPr>
        <a:xfrm>
          <a:off x="2705735" y="138353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109220</xdr:rowOff>
    </xdr:from>
    <xdr:ext cx="399415" cy="253365"/>
    <xdr:sp macro="" textlink="">
      <xdr:nvSpPr>
        <xdr:cNvPr id="303" name="n_3aveValue【福祉施設】&#10;有形固定資産減価償却率">
          <a:extLst>
            <a:ext uri="{FF2B5EF4-FFF2-40B4-BE49-F238E27FC236}">
              <a16:creationId xmlns:a16="http://schemas.microsoft.com/office/drawing/2014/main" id="{F615BAF0-EBE3-4F69-82C3-F9D31BDF95EB}"/>
            </a:ext>
          </a:extLst>
        </xdr:cNvPr>
        <xdr:cNvSpPr txBox="1"/>
      </xdr:nvSpPr>
      <xdr:spPr>
        <a:xfrm>
          <a:off x="1816735" y="138252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78740</xdr:rowOff>
    </xdr:from>
    <xdr:ext cx="399415" cy="259080"/>
    <xdr:sp macro="" textlink="">
      <xdr:nvSpPr>
        <xdr:cNvPr id="304" name="n_4aveValue【福祉施設】&#10;有形固定資産減価償却率">
          <a:extLst>
            <a:ext uri="{FF2B5EF4-FFF2-40B4-BE49-F238E27FC236}">
              <a16:creationId xmlns:a16="http://schemas.microsoft.com/office/drawing/2014/main" id="{09ED48F7-DBF7-4231-9B65-FBB01BEEA8CA}"/>
            </a:ext>
          </a:extLst>
        </xdr:cNvPr>
        <xdr:cNvSpPr txBox="1"/>
      </xdr:nvSpPr>
      <xdr:spPr>
        <a:xfrm>
          <a:off x="927735" y="137947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120650</xdr:colOff>
      <xdr:row>85</xdr:row>
      <xdr:rowOff>73660</xdr:rowOff>
    </xdr:from>
    <xdr:ext cx="469900" cy="259080"/>
    <xdr:sp macro="" textlink="">
      <xdr:nvSpPr>
        <xdr:cNvPr id="305" name="n_1mainValue【福祉施設】&#10;有形固定資産減価償却率">
          <a:extLst>
            <a:ext uri="{FF2B5EF4-FFF2-40B4-BE49-F238E27FC236}">
              <a16:creationId xmlns:a16="http://schemas.microsoft.com/office/drawing/2014/main" id="{1273CA9B-A001-4B85-8763-91486BA97530}"/>
            </a:ext>
          </a:extLst>
        </xdr:cNvPr>
        <xdr:cNvSpPr txBox="1"/>
      </xdr:nvSpPr>
      <xdr:spPr>
        <a:xfrm>
          <a:off x="3549650" y="1464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6350</xdr:colOff>
      <xdr:row>85</xdr:row>
      <xdr:rowOff>73660</xdr:rowOff>
    </xdr:from>
    <xdr:ext cx="464185" cy="259080"/>
    <xdr:sp macro="" textlink="">
      <xdr:nvSpPr>
        <xdr:cNvPr id="306" name="n_2mainValue【福祉施設】&#10;有形固定資産減価償却率">
          <a:extLst>
            <a:ext uri="{FF2B5EF4-FFF2-40B4-BE49-F238E27FC236}">
              <a16:creationId xmlns:a16="http://schemas.microsoft.com/office/drawing/2014/main" id="{ABED3CD2-55C0-4C12-BA6D-723B36D81F38}"/>
            </a:ext>
          </a:extLst>
        </xdr:cNvPr>
        <xdr:cNvSpPr txBox="1"/>
      </xdr:nvSpPr>
      <xdr:spPr>
        <a:xfrm>
          <a:off x="2673350" y="146469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69850</xdr:colOff>
      <xdr:row>85</xdr:row>
      <xdr:rowOff>73660</xdr:rowOff>
    </xdr:from>
    <xdr:ext cx="464185" cy="259080"/>
    <xdr:sp macro="" textlink="">
      <xdr:nvSpPr>
        <xdr:cNvPr id="307" name="n_3mainValue【福祉施設】&#10;有形固定資産減価償却率">
          <a:extLst>
            <a:ext uri="{FF2B5EF4-FFF2-40B4-BE49-F238E27FC236}">
              <a16:creationId xmlns:a16="http://schemas.microsoft.com/office/drawing/2014/main" id="{1C6F6F25-3906-43AF-9D66-499C4FF98E1E}"/>
            </a:ext>
          </a:extLst>
        </xdr:cNvPr>
        <xdr:cNvSpPr txBox="1"/>
      </xdr:nvSpPr>
      <xdr:spPr>
        <a:xfrm>
          <a:off x="1784350" y="146469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133350</xdr:rowOff>
    </xdr:from>
    <xdr:ext cx="399415" cy="253365"/>
    <xdr:sp macro="" textlink="">
      <xdr:nvSpPr>
        <xdr:cNvPr id="308" name="n_4mainValue【福祉施設】&#10;有形固定資産減価償却率">
          <a:extLst>
            <a:ext uri="{FF2B5EF4-FFF2-40B4-BE49-F238E27FC236}">
              <a16:creationId xmlns:a16="http://schemas.microsoft.com/office/drawing/2014/main" id="{AA87E174-A848-48C1-89B0-A49E617FED67}"/>
            </a:ext>
          </a:extLst>
        </xdr:cNvPr>
        <xdr:cNvSpPr txBox="1"/>
      </xdr:nvSpPr>
      <xdr:spPr>
        <a:xfrm>
          <a:off x="927735" y="1453515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02E08BD6-494D-47F4-A68D-C5284A80372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7C8B6744-A214-42CE-81CA-972A767EA602}"/>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B78E9012-D09E-441E-BECD-ECFB290A948E}"/>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54467619-101A-401A-920D-54FDA19930C6}"/>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B6CE8963-BE34-44FB-AB39-7506DEA548B9}"/>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54582F3A-F302-4F65-9C1C-EEEA6FCE2C75}"/>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3AB9AE74-71A5-44FB-8B89-16887889909A}"/>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2B4AD665-4A4C-499A-9E88-24B2F3D1CA8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4170" cy="219710"/>
    <xdr:sp macro="" textlink="">
      <xdr:nvSpPr>
        <xdr:cNvPr id="317" name="テキスト ボックス 316">
          <a:extLst>
            <a:ext uri="{FF2B5EF4-FFF2-40B4-BE49-F238E27FC236}">
              <a16:creationId xmlns:a16="http://schemas.microsoft.com/office/drawing/2014/main" id="{DA68D4C3-D5EA-4DE5-A2EA-7C0C99474461}"/>
            </a:ext>
          </a:extLst>
        </xdr:cNvPr>
        <xdr:cNvSpPr txBox="1"/>
      </xdr:nvSpPr>
      <xdr:spPr>
        <a:xfrm>
          <a:off x="6565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E3EB6448-932A-48BE-A064-1A5C9FFB41F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9" name="直線コネクタ 318">
          <a:extLst>
            <a:ext uri="{FF2B5EF4-FFF2-40B4-BE49-F238E27FC236}">
              <a16:creationId xmlns:a16="http://schemas.microsoft.com/office/drawing/2014/main" id="{A9D50F84-7FE5-4562-BAD1-C5AEF09E3121}"/>
            </a:ext>
          </a:extLst>
        </xdr:cNvPr>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1645" cy="259080"/>
    <xdr:sp macro="" textlink="">
      <xdr:nvSpPr>
        <xdr:cNvPr id="320" name="テキスト ボックス 319">
          <a:extLst>
            <a:ext uri="{FF2B5EF4-FFF2-40B4-BE49-F238E27FC236}">
              <a16:creationId xmlns:a16="http://schemas.microsoft.com/office/drawing/2014/main" id="{EA1B67CD-A42B-4708-AADF-FAD0F3E82E6A}"/>
            </a:ext>
          </a:extLst>
        </xdr:cNvPr>
        <xdr:cNvSpPr txBox="1"/>
      </xdr:nvSpPr>
      <xdr:spPr>
        <a:xfrm>
          <a:off x="6136640" y="145262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2D460641-6771-4FDD-B9E8-8FED77CBAB05}"/>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1645" cy="259080"/>
    <xdr:sp macro="" textlink="">
      <xdr:nvSpPr>
        <xdr:cNvPr id="322" name="テキスト ボックス 321">
          <a:extLst>
            <a:ext uri="{FF2B5EF4-FFF2-40B4-BE49-F238E27FC236}">
              <a16:creationId xmlns:a16="http://schemas.microsoft.com/office/drawing/2014/main" id="{63429E4E-7563-40FD-BEAD-34A263000044}"/>
            </a:ext>
          </a:extLst>
        </xdr:cNvPr>
        <xdr:cNvSpPr txBox="1"/>
      </xdr:nvSpPr>
      <xdr:spPr>
        <a:xfrm>
          <a:off x="6136640" y="1395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3" name="直線コネクタ 322">
          <a:extLst>
            <a:ext uri="{FF2B5EF4-FFF2-40B4-BE49-F238E27FC236}">
              <a16:creationId xmlns:a16="http://schemas.microsoft.com/office/drawing/2014/main" id="{9D711A79-CA6C-4FED-ABFB-41CA6C223A53}"/>
            </a:ext>
          </a:extLst>
        </xdr:cNvPr>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1645" cy="259080"/>
    <xdr:sp macro="" textlink="">
      <xdr:nvSpPr>
        <xdr:cNvPr id="324" name="テキスト ボックス 323">
          <a:extLst>
            <a:ext uri="{FF2B5EF4-FFF2-40B4-BE49-F238E27FC236}">
              <a16:creationId xmlns:a16="http://schemas.microsoft.com/office/drawing/2014/main" id="{23782F59-805F-43E1-A42B-FC6D322DBA7E}"/>
            </a:ext>
          </a:extLst>
        </xdr:cNvPr>
        <xdr:cNvSpPr txBox="1"/>
      </xdr:nvSpPr>
      <xdr:spPr>
        <a:xfrm>
          <a:off x="6136640" y="133832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37C07349-0869-4F90-B51B-90B0B412EDCD}"/>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1645" cy="259080"/>
    <xdr:sp macro="" textlink="">
      <xdr:nvSpPr>
        <xdr:cNvPr id="326" name="テキスト ボックス 325">
          <a:extLst>
            <a:ext uri="{FF2B5EF4-FFF2-40B4-BE49-F238E27FC236}">
              <a16:creationId xmlns:a16="http://schemas.microsoft.com/office/drawing/2014/main" id="{020E58D8-44D9-4EFA-B774-C5BC0191FA83}"/>
            </a:ext>
          </a:extLst>
        </xdr:cNvPr>
        <xdr:cNvSpPr txBox="1"/>
      </xdr:nvSpPr>
      <xdr:spPr>
        <a:xfrm>
          <a:off x="6136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a:extLst>
            <a:ext uri="{FF2B5EF4-FFF2-40B4-BE49-F238E27FC236}">
              <a16:creationId xmlns:a16="http://schemas.microsoft.com/office/drawing/2014/main" id="{0FDD1A71-6D63-4D15-90A1-9CF6FF33BA16}"/>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28" name="直線コネクタ 327">
          <a:extLst>
            <a:ext uri="{FF2B5EF4-FFF2-40B4-BE49-F238E27FC236}">
              <a16:creationId xmlns:a16="http://schemas.microsoft.com/office/drawing/2014/main" id="{88B47DC6-2609-4350-A64E-175336EBF4CF}"/>
            </a:ext>
          </a:extLst>
        </xdr:cNvPr>
        <xdr:cNvCxnSpPr/>
      </xdr:nvCxnSpPr>
      <xdr:spPr>
        <a:xfrm flipV="1">
          <a:off x="10476865" y="13354050"/>
          <a:ext cx="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81915</xdr:rowOff>
    </xdr:from>
    <xdr:ext cx="469900" cy="259080"/>
    <xdr:sp macro="" textlink="">
      <xdr:nvSpPr>
        <xdr:cNvPr id="329" name="【福祉施設】&#10;一人当たり面積最小値テキスト">
          <a:extLst>
            <a:ext uri="{FF2B5EF4-FFF2-40B4-BE49-F238E27FC236}">
              <a16:creationId xmlns:a16="http://schemas.microsoft.com/office/drawing/2014/main" id="{16C06361-1637-4345-82C0-C953FD07F5BB}"/>
            </a:ext>
          </a:extLst>
        </xdr:cNvPr>
        <xdr:cNvSpPr txBox="1"/>
      </xdr:nvSpPr>
      <xdr:spPr>
        <a:xfrm>
          <a:off x="10515600" y="14655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0" name="直線コネクタ 329">
          <a:extLst>
            <a:ext uri="{FF2B5EF4-FFF2-40B4-BE49-F238E27FC236}">
              <a16:creationId xmlns:a16="http://schemas.microsoft.com/office/drawing/2014/main" id="{358B6A42-7555-4306-B2E9-85B8B5A6EF78}"/>
            </a:ext>
          </a:extLst>
        </xdr:cNvPr>
        <xdr:cNvCxnSpPr/>
      </xdr:nvCxnSpPr>
      <xdr:spPr>
        <a:xfrm>
          <a:off x="10388600" y="1465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99060</xdr:rowOff>
    </xdr:from>
    <xdr:ext cx="469900" cy="253365"/>
    <xdr:sp macro="" textlink="">
      <xdr:nvSpPr>
        <xdr:cNvPr id="331" name="【福祉施設】&#10;一人当たり面積最大値テキスト">
          <a:extLst>
            <a:ext uri="{FF2B5EF4-FFF2-40B4-BE49-F238E27FC236}">
              <a16:creationId xmlns:a16="http://schemas.microsoft.com/office/drawing/2014/main" id="{098F3D72-51FC-4438-B9C0-0427B3705797}"/>
            </a:ext>
          </a:extLst>
        </xdr:cNvPr>
        <xdr:cNvSpPr txBox="1"/>
      </xdr:nvSpPr>
      <xdr:spPr>
        <a:xfrm>
          <a:off x="10515600" y="131292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0.230</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32" name="直線コネクタ 331">
          <a:extLst>
            <a:ext uri="{FF2B5EF4-FFF2-40B4-BE49-F238E27FC236}">
              <a16:creationId xmlns:a16="http://schemas.microsoft.com/office/drawing/2014/main" id="{B6AF5072-F388-4E2D-BF4D-F35C7FDA4C53}"/>
            </a:ext>
          </a:extLst>
        </xdr:cNvPr>
        <xdr:cNvCxnSpPr/>
      </xdr:nvCxnSpPr>
      <xdr:spPr>
        <a:xfrm>
          <a:off x="10388600" y="1335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33020</xdr:rowOff>
    </xdr:from>
    <xdr:ext cx="469900" cy="259080"/>
    <xdr:sp macro="" textlink="">
      <xdr:nvSpPr>
        <xdr:cNvPr id="333" name="【福祉施設】&#10;一人当たり面積平均値テキスト">
          <a:extLst>
            <a:ext uri="{FF2B5EF4-FFF2-40B4-BE49-F238E27FC236}">
              <a16:creationId xmlns:a16="http://schemas.microsoft.com/office/drawing/2014/main" id="{40B70DE2-3FEE-48F8-9BCD-CDB0D9EA5469}"/>
            </a:ext>
          </a:extLst>
        </xdr:cNvPr>
        <xdr:cNvSpPr txBox="1"/>
      </xdr:nvSpPr>
      <xdr:spPr>
        <a:xfrm>
          <a:off x="10515600" y="140919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10160</xdr:rowOff>
    </xdr:from>
    <xdr:to>
      <xdr:col>55</xdr:col>
      <xdr:colOff>50800</xdr:colOff>
      <xdr:row>83</xdr:row>
      <xdr:rowOff>111760</xdr:rowOff>
    </xdr:to>
    <xdr:sp macro="" textlink="">
      <xdr:nvSpPr>
        <xdr:cNvPr id="334" name="フローチャート: 判断 333">
          <a:extLst>
            <a:ext uri="{FF2B5EF4-FFF2-40B4-BE49-F238E27FC236}">
              <a16:creationId xmlns:a16="http://schemas.microsoft.com/office/drawing/2014/main" id="{0FD7FD86-7FC0-4639-A5B6-CFA7771EB3EA}"/>
            </a:ext>
          </a:extLst>
        </xdr:cNvPr>
        <xdr:cNvSpPr/>
      </xdr:nvSpPr>
      <xdr:spPr>
        <a:xfrm>
          <a:off x="104267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35" name="フローチャート: 判断 334">
          <a:extLst>
            <a:ext uri="{FF2B5EF4-FFF2-40B4-BE49-F238E27FC236}">
              <a16:creationId xmlns:a16="http://schemas.microsoft.com/office/drawing/2014/main" id="{FF2553B6-2E52-494F-84CB-A4CDD0DF0D28}"/>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36" name="フローチャート: 判断 335">
          <a:extLst>
            <a:ext uri="{FF2B5EF4-FFF2-40B4-BE49-F238E27FC236}">
              <a16:creationId xmlns:a16="http://schemas.microsoft.com/office/drawing/2014/main" id="{3EBEF257-6C50-4F86-86C7-35869601BB24}"/>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37" name="フローチャート: 判断 336">
          <a:extLst>
            <a:ext uri="{FF2B5EF4-FFF2-40B4-BE49-F238E27FC236}">
              <a16:creationId xmlns:a16="http://schemas.microsoft.com/office/drawing/2014/main" id="{20D8A96E-A937-46DE-BDF1-4A511B163394}"/>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38" name="フローチャート: 判断 337">
          <a:extLst>
            <a:ext uri="{FF2B5EF4-FFF2-40B4-BE49-F238E27FC236}">
              <a16:creationId xmlns:a16="http://schemas.microsoft.com/office/drawing/2014/main" id="{282570C8-4051-41B0-AA39-BD2F1799C0D6}"/>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39" name="テキスト ボックス 338">
          <a:extLst>
            <a:ext uri="{FF2B5EF4-FFF2-40B4-BE49-F238E27FC236}">
              <a16:creationId xmlns:a16="http://schemas.microsoft.com/office/drawing/2014/main" id="{87229971-2E8B-4818-8F28-0ED684C60F94}"/>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40" name="テキスト ボックス 339">
          <a:extLst>
            <a:ext uri="{FF2B5EF4-FFF2-40B4-BE49-F238E27FC236}">
              <a16:creationId xmlns:a16="http://schemas.microsoft.com/office/drawing/2014/main" id="{5FBBA045-397E-419D-BBE8-0411978FA381}"/>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41" name="テキスト ボックス 340">
          <a:extLst>
            <a:ext uri="{FF2B5EF4-FFF2-40B4-BE49-F238E27FC236}">
              <a16:creationId xmlns:a16="http://schemas.microsoft.com/office/drawing/2014/main" id="{0BE5F9E4-E30C-451A-9B99-F0752013B166}"/>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42" name="テキスト ボックス 341">
          <a:extLst>
            <a:ext uri="{FF2B5EF4-FFF2-40B4-BE49-F238E27FC236}">
              <a16:creationId xmlns:a16="http://schemas.microsoft.com/office/drawing/2014/main" id="{44EA0952-7130-4F00-957E-89952E25C0A7}"/>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43" name="テキスト ボックス 342">
          <a:extLst>
            <a:ext uri="{FF2B5EF4-FFF2-40B4-BE49-F238E27FC236}">
              <a16:creationId xmlns:a16="http://schemas.microsoft.com/office/drawing/2014/main" id="{710812F9-A5A7-47E8-B5B4-C7E3FDF47EB7}"/>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44" name="楕円 343">
          <a:extLst>
            <a:ext uri="{FF2B5EF4-FFF2-40B4-BE49-F238E27FC236}">
              <a16:creationId xmlns:a16="http://schemas.microsoft.com/office/drawing/2014/main" id="{39B84741-D55D-4476-A2C0-CF5EF20AFC71}"/>
            </a:ext>
          </a:extLst>
        </xdr:cNvPr>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62230</xdr:rowOff>
    </xdr:from>
    <xdr:ext cx="469900" cy="259080"/>
    <xdr:sp macro="" textlink="">
      <xdr:nvSpPr>
        <xdr:cNvPr id="345" name="【福祉施設】&#10;一人当たり面積該当値テキスト">
          <a:extLst>
            <a:ext uri="{FF2B5EF4-FFF2-40B4-BE49-F238E27FC236}">
              <a16:creationId xmlns:a16="http://schemas.microsoft.com/office/drawing/2014/main" id="{83BC9875-EC6D-440D-A788-CB0539F4E032}"/>
            </a:ext>
          </a:extLst>
        </xdr:cNvPr>
        <xdr:cNvSpPr txBox="1"/>
      </xdr:nvSpPr>
      <xdr:spPr>
        <a:xfrm>
          <a:off x="10515600" y="14464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46" name="楕円 345">
          <a:extLst>
            <a:ext uri="{FF2B5EF4-FFF2-40B4-BE49-F238E27FC236}">
              <a16:creationId xmlns:a16="http://schemas.microsoft.com/office/drawing/2014/main" id="{0EAD6D3E-831C-490A-9E78-62496CD6D164}"/>
            </a:ext>
          </a:extLst>
        </xdr:cNvPr>
        <xdr:cNvSpPr/>
      </xdr:nvSpPr>
      <xdr:spPr>
        <a:xfrm>
          <a:off x="958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26670</xdr:rowOff>
    </xdr:to>
    <xdr:cxnSp macro="">
      <xdr:nvCxnSpPr>
        <xdr:cNvPr id="347" name="直線コネクタ 346">
          <a:extLst>
            <a:ext uri="{FF2B5EF4-FFF2-40B4-BE49-F238E27FC236}">
              <a16:creationId xmlns:a16="http://schemas.microsoft.com/office/drawing/2014/main" id="{E8EC313C-FDDB-412F-9C93-4520C671EA3F}"/>
            </a:ext>
          </a:extLst>
        </xdr:cNvPr>
        <xdr:cNvCxnSpPr/>
      </xdr:nvCxnSpPr>
      <xdr:spPr>
        <a:xfrm>
          <a:off x="9639300" y="14599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147320</xdr:rowOff>
    </xdr:from>
    <xdr:to>
      <xdr:col>46</xdr:col>
      <xdr:colOff>38100</xdr:colOff>
      <xdr:row>85</xdr:row>
      <xdr:rowOff>77470</xdr:rowOff>
    </xdr:to>
    <xdr:sp macro="" textlink="">
      <xdr:nvSpPr>
        <xdr:cNvPr id="348" name="楕円 347">
          <a:extLst>
            <a:ext uri="{FF2B5EF4-FFF2-40B4-BE49-F238E27FC236}">
              <a16:creationId xmlns:a16="http://schemas.microsoft.com/office/drawing/2014/main" id="{C20A2470-2729-481F-A181-8ED8F3C7CA9B}"/>
            </a:ext>
          </a:extLst>
        </xdr:cNvPr>
        <xdr:cNvSpPr/>
      </xdr:nvSpPr>
      <xdr:spPr>
        <a:xfrm>
          <a:off x="869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26670</xdr:rowOff>
    </xdr:from>
    <xdr:to>
      <xdr:col>50</xdr:col>
      <xdr:colOff>114300</xdr:colOff>
      <xdr:row>85</xdr:row>
      <xdr:rowOff>26670</xdr:rowOff>
    </xdr:to>
    <xdr:cxnSp macro="">
      <xdr:nvCxnSpPr>
        <xdr:cNvPr id="349" name="直線コネクタ 348">
          <a:extLst>
            <a:ext uri="{FF2B5EF4-FFF2-40B4-BE49-F238E27FC236}">
              <a16:creationId xmlns:a16="http://schemas.microsoft.com/office/drawing/2014/main" id="{EA620F18-5407-48D3-B4BE-97990F7DDAB4}"/>
            </a:ext>
          </a:extLst>
        </xdr:cNvPr>
        <xdr:cNvCxnSpPr/>
      </xdr:nvCxnSpPr>
      <xdr:spPr>
        <a:xfrm>
          <a:off x="8750300" y="1459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147320</xdr:rowOff>
    </xdr:from>
    <xdr:to>
      <xdr:col>41</xdr:col>
      <xdr:colOff>101600</xdr:colOff>
      <xdr:row>85</xdr:row>
      <xdr:rowOff>77470</xdr:rowOff>
    </xdr:to>
    <xdr:sp macro="" textlink="">
      <xdr:nvSpPr>
        <xdr:cNvPr id="350" name="楕円 349">
          <a:extLst>
            <a:ext uri="{FF2B5EF4-FFF2-40B4-BE49-F238E27FC236}">
              <a16:creationId xmlns:a16="http://schemas.microsoft.com/office/drawing/2014/main" id="{52E18250-8FD2-40DF-9177-3D0F9AC543FF}"/>
            </a:ext>
          </a:extLst>
        </xdr:cNvPr>
        <xdr:cNvSpPr/>
      </xdr:nvSpPr>
      <xdr:spPr>
        <a:xfrm>
          <a:off x="7810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26670</xdr:rowOff>
    </xdr:from>
    <xdr:to>
      <xdr:col>45</xdr:col>
      <xdr:colOff>177800</xdr:colOff>
      <xdr:row>85</xdr:row>
      <xdr:rowOff>26670</xdr:rowOff>
    </xdr:to>
    <xdr:cxnSp macro="">
      <xdr:nvCxnSpPr>
        <xdr:cNvPr id="351" name="直線コネクタ 350">
          <a:extLst>
            <a:ext uri="{FF2B5EF4-FFF2-40B4-BE49-F238E27FC236}">
              <a16:creationId xmlns:a16="http://schemas.microsoft.com/office/drawing/2014/main" id="{2175E33F-8652-431C-AC5C-FEDB33C80D8C}"/>
            </a:ext>
          </a:extLst>
        </xdr:cNvPr>
        <xdr:cNvCxnSpPr/>
      </xdr:nvCxnSpPr>
      <xdr:spPr>
        <a:xfrm>
          <a:off x="7861300" y="1459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52" name="楕円 351">
          <a:extLst>
            <a:ext uri="{FF2B5EF4-FFF2-40B4-BE49-F238E27FC236}">
              <a16:creationId xmlns:a16="http://schemas.microsoft.com/office/drawing/2014/main" id="{30B7A11F-712D-4628-AB65-6B84D44A82A0}"/>
            </a:ext>
          </a:extLst>
        </xdr:cNvPr>
        <xdr:cNvSpPr/>
      </xdr:nvSpPr>
      <xdr:spPr>
        <a:xfrm>
          <a:off x="6921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26670</xdr:rowOff>
    </xdr:from>
    <xdr:to>
      <xdr:col>41</xdr:col>
      <xdr:colOff>50800</xdr:colOff>
      <xdr:row>85</xdr:row>
      <xdr:rowOff>26670</xdr:rowOff>
    </xdr:to>
    <xdr:cxnSp macro="">
      <xdr:nvCxnSpPr>
        <xdr:cNvPr id="353" name="直線コネクタ 352">
          <a:extLst>
            <a:ext uri="{FF2B5EF4-FFF2-40B4-BE49-F238E27FC236}">
              <a16:creationId xmlns:a16="http://schemas.microsoft.com/office/drawing/2014/main" id="{6C9BB876-9E14-4C1D-9D7C-EF062E154A4E}"/>
            </a:ext>
          </a:extLst>
        </xdr:cNvPr>
        <xdr:cNvCxnSpPr/>
      </xdr:nvCxnSpPr>
      <xdr:spPr>
        <a:xfrm>
          <a:off x="6972300" y="1459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133985</xdr:rowOff>
    </xdr:from>
    <xdr:ext cx="469900" cy="253365"/>
    <xdr:sp macro="" textlink="">
      <xdr:nvSpPr>
        <xdr:cNvPr id="354" name="n_1aveValue【福祉施設】&#10;一人当たり面積">
          <a:extLst>
            <a:ext uri="{FF2B5EF4-FFF2-40B4-BE49-F238E27FC236}">
              <a16:creationId xmlns:a16="http://schemas.microsoft.com/office/drawing/2014/main" id="{0522730E-72E3-4721-9744-8933BE5A6D30}"/>
            </a:ext>
          </a:extLst>
        </xdr:cNvPr>
        <xdr:cNvSpPr txBox="1"/>
      </xdr:nvSpPr>
      <xdr:spPr>
        <a:xfrm>
          <a:off x="9391650" y="14021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122555</xdr:rowOff>
    </xdr:from>
    <xdr:ext cx="464185" cy="253365"/>
    <xdr:sp macro="" textlink="">
      <xdr:nvSpPr>
        <xdr:cNvPr id="355" name="n_2aveValue【福祉施設】&#10;一人当たり面積">
          <a:extLst>
            <a:ext uri="{FF2B5EF4-FFF2-40B4-BE49-F238E27FC236}">
              <a16:creationId xmlns:a16="http://schemas.microsoft.com/office/drawing/2014/main" id="{D5078FB6-5A35-46BA-BCE2-EB94B9CE08A6}"/>
            </a:ext>
          </a:extLst>
        </xdr:cNvPr>
        <xdr:cNvSpPr txBox="1"/>
      </xdr:nvSpPr>
      <xdr:spPr>
        <a:xfrm>
          <a:off x="8515350" y="140100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162560</xdr:rowOff>
    </xdr:from>
    <xdr:ext cx="464185" cy="259080"/>
    <xdr:sp macro="" textlink="">
      <xdr:nvSpPr>
        <xdr:cNvPr id="356" name="n_3aveValue【福祉施設】&#10;一人当たり面積">
          <a:extLst>
            <a:ext uri="{FF2B5EF4-FFF2-40B4-BE49-F238E27FC236}">
              <a16:creationId xmlns:a16="http://schemas.microsoft.com/office/drawing/2014/main" id="{C60DA051-D4BA-4100-8783-0392748D6B2D}"/>
            </a:ext>
          </a:extLst>
        </xdr:cNvPr>
        <xdr:cNvSpPr txBox="1"/>
      </xdr:nvSpPr>
      <xdr:spPr>
        <a:xfrm>
          <a:off x="7626350" y="140500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2540</xdr:rowOff>
    </xdr:from>
    <xdr:ext cx="464185" cy="259080"/>
    <xdr:sp macro="" textlink="">
      <xdr:nvSpPr>
        <xdr:cNvPr id="357" name="n_4aveValue【福祉施設】&#10;一人当たり面積">
          <a:extLst>
            <a:ext uri="{FF2B5EF4-FFF2-40B4-BE49-F238E27FC236}">
              <a16:creationId xmlns:a16="http://schemas.microsoft.com/office/drawing/2014/main" id="{C69E737C-EF43-4EF6-9454-CFA68740FFE7}"/>
            </a:ext>
          </a:extLst>
        </xdr:cNvPr>
        <xdr:cNvSpPr txBox="1"/>
      </xdr:nvSpPr>
      <xdr:spPr>
        <a:xfrm>
          <a:off x="6737350" y="140614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68580</xdr:rowOff>
    </xdr:from>
    <xdr:ext cx="469900" cy="259080"/>
    <xdr:sp macro="" textlink="">
      <xdr:nvSpPr>
        <xdr:cNvPr id="358" name="n_1mainValue【福祉施設】&#10;一人当たり面積">
          <a:extLst>
            <a:ext uri="{FF2B5EF4-FFF2-40B4-BE49-F238E27FC236}">
              <a16:creationId xmlns:a16="http://schemas.microsoft.com/office/drawing/2014/main" id="{F793983A-E90A-407A-908D-073F32E16D48}"/>
            </a:ext>
          </a:extLst>
        </xdr:cNvPr>
        <xdr:cNvSpPr txBox="1"/>
      </xdr:nvSpPr>
      <xdr:spPr>
        <a:xfrm>
          <a:off x="9391650" y="1464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68580</xdr:rowOff>
    </xdr:from>
    <xdr:ext cx="464185" cy="259080"/>
    <xdr:sp macro="" textlink="">
      <xdr:nvSpPr>
        <xdr:cNvPr id="359" name="n_2mainValue【福祉施設】&#10;一人当たり面積">
          <a:extLst>
            <a:ext uri="{FF2B5EF4-FFF2-40B4-BE49-F238E27FC236}">
              <a16:creationId xmlns:a16="http://schemas.microsoft.com/office/drawing/2014/main" id="{5FD84812-535D-4966-943B-974D3053F641}"/>
            </a:ext>
          </a:extLst>
        </xdr:cNvPr>
        <xdr:cNvSpPr txBox="1"/>
      </xdr:nvSpPr>
      <xdr:spPr>
        <a:xfrm>
          <a:off x="8515350" y="146418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68580</xdr:rowOff>
    </xdr:from>
    <xdr:ext cx="464185" cy="259080"/>
    <xdr:sp macro="" textlink="">
      <xdr:nvSpPr>
        <xdr:cNvPr id="360" name="n_3mainValue【福祉施設】&#10;一人当たり面積">
          <a:extLst>
            <a:ext uri="{FF2B5EF4-FFF2-40B4-BE49-F238E27FC236}">
              <a16:creationId xmlns:a16="http://schemas.microsoft.com/office/drawing/2014/main" id="{32BA9E5A-9770-476A-BE27-90A76C33122B}"/>
            </a:ext>
          </a:extLst>
        </xdr:cNvPr>
        <xdr:cNvSpPr txBox="1"/>
      </xdr:nvSpPr>
      <xdr:spPr>
        <a:xfrm>
          <a:off x="7626350" y="146418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68580</xdr:rowOff>
    </xdr:from>
    <xdr:ext cx="464185" cy="259080"/>
    <xdr:sp macro="" textlink="">
      <xdr:nvSpPr>
        <xdr:cNvPr id="361" name="n_4mainValue【福祉施設】&#10;一人当たり面積">
          <a:extLst>
            <a:ext uri="{FF2B5EF4-FFF2-40B4-BE49-F238E27FC236}">
              <a16:creationId xmlns:a16="http://schemas.microsoft.com/office/drawing/2014/main" id="{E9DFA2AC-EF39-4035-9C5A-A19E666B2CC9}"/>
            </a:ext>
          </a:extLst>
        </xdr:cNvPr>
        <xdr:cNvSpPr txBox="1"/>
      </xdr:nvSpPr>
      <xdr:spPr>
        <a:xfrm>
          <a:off x="6737350" y="146418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D9FAC81F-EB08-426F-8080-45429A5D119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7B39314D-C340-4349-BC9E-673F707E9DD2}"/>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39E5A567-9B80-4A48-8D58-12EAA185DF4C}"/>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977D9D40-1653-44BB-975F-D8735507F5F1}"/>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6188CDBE-1395-484D-B5EB-1125726641E8}"/>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729040C6-DE15-4DAF-84A2-4FE2C7C0E97F}"/>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19D265F8-30C2-4DBC-8D9F-10BFFFC9506D}"/>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5F8439D8-8590-4560-8F46-79E9324904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E314C028-1F68-4B46-A290-166B439DB98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9CD6AC76-4DBB-4EFD-9701-DD2B70E45C04}"/>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BCE12088-C3ED-44C4-A25D-FDF7FD540482}"/>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EC3C14E8-3F6C-4606-83B6-EB4DD9C1D59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33DC7C5C-827A-42AB-BC99-2D6E954F9E53}"/>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82BAA6BA-9798-4DBD-931D-C840995187DA}"/>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9A2CFC8F-AD83-4AE0-A81D-A0C1C1C86504}"/>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899F4528-5489-4A81-83AE-ABEFF753B50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9B14CFD5-4A27-40A3-A904-EC03B0E3E18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6989A97F-3066-4BE9-8E7D-BDF48AED909A}"/>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ECB2C8BB-6E56-4824-A70B-6C91C29AFBB9}"/>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2EC1C534-F1A3-458C-89EC-6E02DD8ECC45}"/>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86FF1093-987B-48B7-8CBE-9329E8E1E8EB}"/>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7B687A18-9016-4D97-9AFA-109D9D122D9F}"/>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F579B28A-CCB7-4F99-9B58-16CCE2268C05}"/>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9DDF3E08-2D8E-4C80-BF84-B92B3A458E95}"/>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2735" cy="225425"/>
    <xdr:sp macro="" textlink="">
      <xdr:nvSpPr>
        <xdr:cNvPr id="386" name="テキスト ボックス 385">
          <a:extLst>
            <a:ext uri="{FF2B5EF4-FFF2-40B4-BE49-F238E27FC236}">
              <a16:creationId xmlns:a16="http://schemas.microsoft.com/office/drawing/2014/main" id="{E793F7FF-3B93-4735-8273-D6895B78F02B}"/>
            </a:ext>
          </a:extLst>
        </xdr:cNvPr>
        <xdr:cNvSpPr txBox="1"/>
      </xdr:nvSpPr>
      <xdr:spPr>
        <a:xfrm>
          <a:off x="12407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1E23CF54-CC91-49FA-A59F-1B3C6EC46C44}"/>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1645" cy="259080"/>
    <xdr:sp macro="" textlink="">
      <xdr:nvSpPr>
        <xdr:cNvPr id="388" name="テキスト ボックス 387">
          <a:extLst>
            <a:ext uri="{FF2B5EF4-FFF2-40B4-BE49-F238E27FC236}">
              <a16:creationId xmlns:a16="http://schemas.microsoft.com/office/drawing/2014/main" id="{C3A6CC26-DE31-4832-AEC0-69FEF5FDF160}"/>
            </a:ext>
          </a:extLst>
        </xdr:cNvPr>
        <xdr:cNvSpPr txBox="1"/>
      </xdr:nvSpPr>
      <xdr:spPr>
        <a:xfrm>
          <a:off x="11978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9" name="直線コネクタ 388">
          <a:extLst>
            <a:ext uri="{FF2B5EF4-FFF2-40B4-BE49-F238E27FC236}">
              <a16:creationId xmlns:a16="http://schemas.microsoft.com/office/drawing/2014/main" id="{32CBD889-2EAE-4470-8208-860F958A84F1}"/>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1645" cy="259080"/>
    <xdr:sp macro="" textlink="">
      <xdr:nvSpPr>
        <xdr:cNvPr id="390" name="テキスト ボックス 389">
          <a:extLst>
            <a:ext uri="{FF2B5EF4-FFF2-40B4-BE49-F238E27FC236}">
              <a16:creationId xmlns:a16="http://schemas.microsoft.com/office/drawing/2014/main" id="{8CE7CC66-F44A-4AB8-9843-2374D0B46352}"/>
            </a:ext>
          </a:extLst>
        </xdr:cNvPr>
        <xdr:cNvSpPr txBox="1"/>
      </xdr:nvSpPr>
      <xdr:spPr>
        <a:xfrm>
          <a:off x="11978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1" name="直線コネクタ 390">
          <a:extLst>
            <a:ext uri="{FF2B5EF4-FFF2-40B4-BE49-F238E27FC236}">
              <a16:creationId xmlns:a16="http://schemas.microsoft.com/office/drawing/2014/main" id="{50B50081-F539-4F2C-8D8A-B0F46E04FFE9}"/>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3365"/>
    <xdr:sp macro="" textlink="">
      <xdr:nvSpPr>
        <xdr:cNvPr id="392" name="テキスト ボックス 391">
          <a:extLst>
            <a:ext uri="{FF2B5EF4-FFF2-40B4-BE49-F238E27FC236}">
              <a16:creationId xmlns:a16="http://schemas.microsoft.com/office/drawing/2014/main" id="{38E105E2-895F-4DB6-B533-0DFA8B6E5779}"/>
            </a:ext>
          </a:extLst>
        </xdr:cNvPr>
        <xdr:cNvSpPr txBox="1"/>
      </xdr:nvSpPr>
      <xdr:spPr>
        <a:xfrm>
          <a:off x="12042775" y="6715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3" name="直線コネクタ 392">
          <a:extLst>
            <a:ext uri="{FF2B5EF4-FFF2-40B4-BE49-F238E27FC236}">
              <a16:creationId xmlns:a16="http://schemas.microsoft.com/office/drawing/2014/main" id="{CBDFC57D-302D-4109-8F71-70098004BAE7}"/>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94" name="テキスト ボックス 393">
          <a:extLst>
            <a:ext uri="{FF2B5EF4-FFF2-40B4-BE49-F238E27FC236}">
              <a16:creationId xmlns:a16="http://schemas.microsoft.com/office/drawing/2014/main" id="{32350654-3A7A-49B0-96FB-8AFB885FC4A9}"/>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5" name="直線コネクタ 394">
          <a:extLst>
            <a:ext uri="{FF2B5EF4-FFF2-40B4-BE49-F238E27FC236}">
              <a16:creationId xmlns:a16="http://schemas.microsoft.com/office/drawing/2014/main" id="{9595F520-F11D-41B3-BFD5-0B3FE545168C}"/>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96" name="テキスト ボックス 395">
          <a:extLst>
            <a:ext uri="{FF2B5EF4-FFF2-40B4-BE49-F238E27FC236}">
              <a16:creationId xmlns:a16="http://schemas.microsoft.com/office/drawing/2014/main" id="{250D101C-EFD5-4B01-90B8-43F1469C8562}"/>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7" name="直線コネクタ 396">
          <a:extLst>
            <a:ext uri="{FF2B5EF4-FFF2-40B4-BE49-F238E27FC236}">
              <a16:creationId xmlns:a16="http://schemas.microsoft.com/office/drawing/2014/main" id="{1582221B-0D20-4EC7-9B45-84EEB9D14058}"/>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3365"/>
    <xdr:sp macro="" textlink="">
      <xdr:nvSpPr>
        <xdr:cNvPr id="398" name="テキスト ボックス 397">
          <a:extLst>
            <a:ext uri="{FF2B5EF4-FFF2-40B4-BE49-F238E27FC236}">
              <a16:creationId xmlns:a16="http://schemas.microsoft.com/office/drawing/2014/main" id="{3D90D00B-A242-424D-814C-0C1021112E2E}"/>
            </a:ext>
          </a:extLst>
        </xdr:cNvPr>
        <xdr:cNvSpPr txBox="1"/>
      </xdr:nvSpPr>
      <xdr:spPr>
        <a:xfrm>
          <a:off x="12042775" y="5572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a:extLst>
            <a:ext uri="{FF2B5EF4-FFF2-40B4-BE49-F238E27FC236}">
              <a16:creationId xmlns:a16="http://schemas.microsoft.com/office/drawing/2014/main" id="{273F7AC4-3159-4F00-9863-6F752EACCFC9}"/>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3375" cy="259080"/>
    <xdr:sp macro="" textlink="">
      <xdr:nvSpPr>
        <xdr:cNvPr id="400" name="テキスト ボックス 399">
          <a:extLst>
            <a:ext uri="{FF2B5EF4-FFF2-40B4-BE49-F238E27FC236}">
              <a16:creationId xmlns:a16="http://schemas.microsoft.com/office/drawing/2014/main" id="{BDE454A1-B6C2-4791-A8C5-ADB3E2B12C11}"/>
            </a:ext>
          </a:extLst>
        </xdr:cNvPr>
        <xdr:cNvSpPr txBox="1"/>
      </xdr:nvSpPr>
      <xdr:spPr>
        <a:xfrm>
          <a:off x="12106910" y="519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1" name="【一般廃棄物処理施設】&#10;有形固定資産減価償却率グラフ枠">
          <a:extLst>
            <a:ext uri="{FF2B5EF4-FFF2-40B4-BE49-F238E27FC236}">
              <a16:creationId xmlns:a16="http://schemas.microsoft.com/office/drawing/2014/main" id="{6FB5E39B-A8D3-43D1-9054-F23A41D7DDC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6350</xdr:rowOff>
    </xdr:from>
    <xdr:to>
      <xdr:col>85</xdr:col>
      <xdr:colOff>126365</xdr:colOff>
      <xdr:row>41</xdr:row>
      <xdr:rowOff>139065</xdr:rowOff>
    </xdr:to>
    <xdr:cxnSp macro="">
      <xdr:nvCxnSpPr>
        <xdr:cNvPr id="402" name="直線コネクタ 401">
          <a:extLst>
            <a:ext uri="{FF2B5EF4-FFF2-40B4-BE49-F238E27FC236}">
              <a16:creationId xmlns:a16="http://schemas.microsoft.com/office/drawing/2014/main" id="{7D49D1BE-9694-4314-99CE-6DFF1408A44E}"/>
            </a:ext>
          </a:extLst>
        </xdr:cNvPr>
        <xdr:cNvCxnSpPr/>
      </xdr:nvCxnSpPr>
      <xdr:spPr>
        <a:xfrm flipV="1">
          <a:off x="16318865" y="5664200"/>
          <a:ext cx="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143510</xdr:rowOff>
    </xdr:from>
    <xdr:ext cx="405130" cy="253365"/>
    <xdr:sp macro="" textlink="">
      <xdr:nvSpPr>
        <xdr:cNvPr id="403" name="【一般廃棄物処理施設】&#10;有形固定資産減価償却率最小値テキスト">
          <a:extLst>
            <a:ext uri="{FF2B5EF4-FFF2-40B4-BE49-F238E27FC236}">
              <a16:creationId xmlns:a16="http://schemas.microsoft.com/office/drawing/2014/main" id="{4197342B-AF61-4375-87A3-04FA526C478B}"/>
            </a:ext>
          </a:extLst>
        </xdr:cNvPr>
        <xdr:cNvSpPr txBox="1"/>
      </xdr:nvSpPr>
      <xdr:spPr>
        <a:xfrm>
          <a:off x="16357600" y="71729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04" name="直線コネクタ 403">
          <a:extLst>
            <a:ext uri="{FF2B5EF4-FFF2-40B4-BE49-F238E27FC236}">
              <a16:creationId xmlns:a16="http://schemas.microsoft.com/office/drawing/2014/main" id="{09E48590-4B1F-42C4-A24B-10D4D9D63C7A}"/>
            </a:ext>
          </a:extLst>
        </xdr:cNvPr>
        <xdr:cNvCxnSpPr/>
      </xdr:nvCxnSpPr>
      <xdr:spPr>
        <a:xfrm>
          <a:off x="16230600" y="7168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123825</xdr:rowOff>
    </xdr:from>
    <xdr:ext cx="405130" cy="253365"/>
    <xdr:sp macro="" textlink="">
      <xdr:nvSpPr>
        <xdr:cNvPr id="405" name="【一般廃棄物処理施設】&#10;有形固定資産減価償却率最大値テキスト">
          <a:extLst>
            <a:ext uri="{FF2B5EF4-FFF2-40B4-BE49-F238E27FC236}">
              <a16:creationId xmlns:a16="http://schemas.microsoft.com/office/drawing/2014/main" id="{4C6AD1BF-9CA6-49F5-9BFF-848516726EBB}"/>
            </a:ext>
          </a:extLst>
        </xdr:cNvPr>
        <xdr:cNvSpPr txBox="1"/>
      </xdr:nvSpPr>
      <xdr:spPr>
        <a:xfrm>
          <a:off x="16357600" y="54387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6350</xdr:rowOff>
    </xdr:from>
    <xdr:to>
      <xdr:col>86</xdr:col>
      <xdr:colOff>25400</xdr:colOff>
      <xdr:row>33</xdr:row>
      <xdr:rowOff>6350</xdr:rowOff>
    </xdr:to>
    <xdr:cxnSp macro="">
      <xdr:nvCxnSpPr>
        <xdr:cNvPr id="406" name="直線コネクタ 405">
          <a:extLst>
            <a:ext uri="{FF2B5EF4-FFF2-40B4-BE49-F238E27FC236}">
              <a16:creationId xmlns:a16="http://schemas.microsoft.com/office/drawing/2014/main" id="{095A8374-77EA-4F9C-9DBB-1D21A790D910}"/>
            </a:ext>
          </a:extLst>
        </xdr:cNvPr>
        <xdr:cNvCxnSpPr/>
      </xdr:nvCxnSpPr>
      <xdr:spPr>
        <a:xfrm>
          <a:off x="16230600" y="566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48260</xdr:rowOff>
    </xdr:from>
    <xdr:ext cx="405130" cy="259080"/>
    <xdr:sp macro="" textlink="">
      <xdr:nvSpPr>
        <xdr:cNvPr id="407" name="【一般廃棄物処理施設】&#10;有形固定資産減価償却率平均値テキスト">
          <a:extLst>
            <a:ext uri="{FF2B5EF4-FFF2-40B4-BE49-F238E27FC236}">
              <a16:creationId xmlns:a16="http://schemas.microsoft.com/office/drawing/2014/main" id="{7006A303-2A70-4958-B3DB-8AB4EA7D1D25}"/>
            </a:ext>
          </a:extLst>
        </xdr:cNvPr>
        <xdr:cNvSpPr txBox="1"/>
      </xdr:nvSpPr>
      <xdr:spPr>
        <a:xfrm>
          <a:off x="16357600" y="63919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08" name="フローチャート: 判断 407">
          <a:extLst>
            <a:ext uri="{FF2B5EF4-FFF2-40B4-BE49-F238E27FC236}">
              <a16:creationId xmlns:a16="http://schemas.microsoft.com/office/drawing/2014/main" id="{CDA4DC54-E425-49EB-B2E0-F891903C6D0A}"/>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09" name="フローチャート: 判断 408">
          <a:extLst>
            <a:ext uri="{FF2B5EF4-FFF2-40B4-BE49-F238E27FC236}">
              <a16:creationId xmlns:a16="http://schemas.microsoft.com/office/drawing/2014/main" id="{DC8225DB-8DFC-4E30-939D-35D06C8EEB6A}"/>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10" name="フローチャート: 判断 409">
          <a:extLst>
            <a:ext uri="{FF2B5EF4-FFF2-40B4-BE49-F238E27FC236}">
              <a16:creationId xmlns:a16="http://schemas.microsoft.com/office/drawing/2014/main" id="{19215AA6-CA63-4F78-AAC5-F9961A177F31}"/>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411" name="フローチャート: 判断 410">
          <a:extLst>
            <a:ext uri="{FF2B5EF4-FFF2-40B4-BE49-F238E27FC236}">
              <a16:creationId xmlns:a16="http://schemas.microsoft.com/office/drawing/2014/main" id="{819A985C-C206-401E-9F5F-13E8E92139B8}"/>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412" name="フローチャート: 判断 411">
          <a:extLst>
            <a:ext uri="{FF2B5EF4-FFF2-40B4-BE49-F238E27FC236}">
              <a16:creationId xmlns:a16="http://schemas.microsoft.com/office/drawing/2014/main" id="{1FF1DA01-DAB8-4EC6-AE50-8A564F392905}"/>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13" name="テキスト ボックス 412">
          <a:extLst>
            <a:ext uri="{FF2B5EF4-FFF2-40B4-BE49-F238E27FC236}">
              <a16:creationId xmlns:a16="http://schemas.microsoft.com/office/drawing/2014/main" id="{9994CC79-1F50-4E0A-AB78-15F6CCE2E361}"/>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14" name="テキスト ボックス 413">
          <a:extLst>
            <a:ext uri="{FF2B5EF4-FFF2-40B4-BE49-F238E27FC236}">
              <a16:creationId xmlns:a16="http://schemas.microsoft.com/office/drawing/2014/main" id="{0B591EF8-3EBA-4F1F-90C1-A0C971AE71DC}"/>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15" name="テキスト ボックス 414">
          <a:extLst>
            <a:ext uri="{FF2B5EF4-FFF2-40B4-BE49-F238E27FC236}">
              <a16:creationId xmlns:a16="http://schemas.microsoft.com/office/drawing/2014/main" id="{4450CEE3-7D92-4481-B7A7-9AFFF398C2B2}"/>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16" name="テキスト ボックス 415">
          <a:extLst>
            <a:ext uri="{FF2B5EF4-FFF2-40B4-BE49-F238E27FC236}">
              <a16:creationId xmlns:a16="http://schemas.microsoft.com/office/drawing/2014/main" id="{324D2465-90A2-4FC4-BE1B-8A54E8CD6AA8}"/>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17" name="テキスト ボックス 416">
          <a:extLst>
            <a:ext uri="{FF2B5EF4-FFF2-40B4-BE49-F238E27FC236}">
              <a16:creationId xmlns:a16="http://schemas.microsoft.com/office/drawing/2014/main" id="{7683FD0F-14E5-49CC-BDE5-A928A3038D77}"/>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107315</xdr:rowOff>
    </xdr:from>
    <xdr:to>
      <xdr:col>85</xdr:col>
      <xdr:colOff>177800</xdr:colOff>
      <xdr:row>39</xdr:row>
      <xdr:rowOff>37465</xdr:rowOff>
    </xdr:to>
    <xdr:sp macro="" textlink="">
      <xdr:nvSpPr>
        <xdr:cNvPr id="418" name="楕円 417">
          <a:extLst>
            <a:ext uri="{FF2B5EF4-FFF2-40B4-BE49-F238E27FC236}">
              <a16:creationId xmlns:a16="http://schemas.microsoft.com/office/drawing/2014/main" id="{C68B4E6B-ACC6-41C2-81CE-E2A5CB0AB7E6}"/>
            </a:ext>
          </a:extLst>
        </xdr:cNvPr>
        <xdr:cNvSpPr/>
      </xdr:nvSpPr>
      <xdr:spPr>
        <a:xfrm>
          <a:off x="16268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86360</xdr:rowOff>
    </xdr:from>
    <xdr:ext cx="405130" cy="253365"/>
    <xdr:sp macro="" textlink="">
      <xdr:nvSpPr>
        <xdr:cNvPr id="419" name="【一般廃棄物処理施設】&#10;有形固定資産減価償却率該当値テキスト">
          <a:extLst>
            <a:ext uri="{FF2B5EF4-FFF2-40B4-BE49-F238E27FC236}">
              <a16:creationId xmlns:a16="http://schemas.microsoft.com/office/drawing/2014/main" id="{AA19A10F-3624-4B30-B4C5-5CCF88C61C9B}"/>
            </a:ext>
          </a:extLst>
        </xdr:cNvPr>
        <xdr:cNvSpPr txBox="1"/>
      </xdr:nvSpPr>
      <xdr:spPr>
        <a:xfrm>
          <a:off x="16357600" y="66014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55880</xdr:rowOff>
    </xdr:from>
    <xdr:to>
      <xdr:col>81</xdr:col>
      <xdr:colOff>101600</xdr:colOff>
      <xdr:row>38</xdr:row>
      <xdr:rowOff>157480</xdr:rowOff>
    </xdr:to>
    <xdr:sp macro="" textlink="">
      <xdr:nvSpPr>
        <xdr:cNvPr id="420" name="楕円 419">
          <a:extLst>
            <a:ext uri="{FF2B5EF4-FFF2-40B4-BE49-F238E27FC236}">
              <a16:creationId xmlns:a16="http://schemas.microsoft.com/office/drawing/2014/main" id="{0E0A9B93-5DC2-4D77-9126-BB5955426DBC}"/>
            </a:ext>
          </a:extLst>
        </xdr:cNvPr>
        <xdr:cNvSpPr/>
      </xdr:nvSpPr>
      <xdr:spPr>
        <a:xfrm>
          <a:off x="15430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106680</xdr:rowOff>
    </xdr:from>
    <xdr:to>
      <xdr:col>85</xdr:col>
      <xdr:colOff>127000</xdr:colOff>
      <xdr:row>38</xdr:row>
      <xdr:rowOff>158115</xdr:rowOff>
    </xdr:to>
    <xdr:cxnSp macro="">
      <xdr:nvCxnSpPr>
        <xdr:cNvPr id="421" name="直線コネクタ 420">
          <a:extLst>
            <a:ext uri="{FF2B5EF4-FFF2-40B4-BE49-F238E27FC236}">
              <a16:creationId xmlns:a16="http://schemas.microsoft.com/office/drawing/2014/main" id="{1B1EDD9B-D26B-43D8-AB5B-C7DEC424763D}"/>
            </a:ext>
          </a:extLst>
        </xdr:cNvPr>
        <xdr:cNvCxnSpPr/>
      </xdr:nvCxnSpPr>
      <xdr:spPr>
        <a:xfrm>
          <a:off x="15481300" y="662178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xdr:rowOff>
    </xdr:from>
    <xdr:to>
      <xdr:col>76</xdr:col>
      <xdr:colOff>165100</xdr:colOff>
      <xdr:row>38</xdr:row>
      <xdr:rowOff>106045</xdr:rowOff>
    </xdr:to>
    <xdr:sp macro="" textlink="">
      <xdr:nvSpPr>
        <xdr:cNvPr id="422" name="楕円 421">
          <a:extLst>
            <a:ext uri="{FF2B5EF4-FFF2-40B4-BE49-F238E27FC236}">
              <a16:creationId xmlns:a16="http://schemas.microsoft.com/office/drawing/2014/main" id="{9452F321-41F7-45DC-8573-BF8250479C3F}"/>
            </a:ext>
          </a:extLst>
        </xdr:cNvPr>
        <xdr:cNvSpPr/>
      </xdr:nvSpPr>
      <xdr:spPr>
        <a:xfrm>
          <a:off x="14541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55245</xdr:rowOff>
    </xdr:from>
    <xdr:to>
      <xdr:col>81</xdr:col>
      <xdr:colOff>50800</xdr:colOff>
      <xdr:row>38</xdr:row>
      <xdr:rowOff>106680</xdr:rowOff>
    </xdr:to>
    <xdr:cxnSp macro="">
      <xdr:nvCxnSpPr>
        <xdr:cNvPr id="423" name="直線コネクタ 422">
          <a:extLst>
            <a:ext uri="{FF2B5EF4-FFF2-40B4-BE49-F238E27FC236}">
              <a16:creationId xmlns:a16="http://schemas.microsoft.com/office/drawing/2014/main" id="{99C254D2-89DD-406F-8B7E-9EAF2CB71AE7}"/>
            </a:ext>
          </a:extLst>
        </xdr:cNvPr>
        <xdr:cNvCxnSpPr/>
      </xdr:nvCxnSpPr>
      <xdr:spPr>
        <a:xfrm>
          <a:off x="14592300" y="657034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126365</xdr:rowOff>
    </xdr:from>
    <xdr:to>
      <xdr:col>72</xdr:col>
      <xdr:colOff>38100</xdr:colOff>
      <xdr:row>38</xdr:row>
      <xdr:rowOff>56515</xdr:rowOff>
    </xdr:to>
    <xdr:sp macro="" textlink="">
      <xdr:nvSpPr>
        <xdr:cNvPr id="424" name="楕円 423">
          <a:extLst>
            <a:ext uri="{FF2B5EF4-FFF2-40B4-BE49-F238E27FC236}">
              <a16:creationId xmlns:a16="http://schemas.microsoft.com/office/drawing/2014/main" id="{38D55208-A121-4F3F-9E1E-BACF734B4D5E}"/>
            </a:ext>
          </a:extLst>
        </xdr:cNvPr>
        <xdr:cNvSpPr/>
      </xdr:nvSpPr>
      <xdr:spPr>
        <a:xfrm>
          <a:off x="13652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6350</xdr:rowOff>
    </xdr:from>
    <xdr:to>
      <xdr:col>76</xdr:col>
      <xdr:colOff>114300</xdr:colOff>
      <xdr:row>38</xdr:row>
      <xdr:rowOff>55245</xdr:rowOff>
    </xdr:to>
    <xdr:cxnSp macro="">
      <xdr:nvCxnSpPr>
        <xdr:cNvPr id="425" name="直線コネクタ 424">
          <a:extLst>
            <a:ext uri="{FF2B5EF4-FFF2-40B4-BE49-F238E27FC236}">
              <a16:creationId xmlns:a16="http://schemas.microsoft.com/office/drawing/2014/main" id="{DC4712F2-C4F8-45D6-ACD0-8E31FE04F1B8}"/>
            </a:ext>
          </a:extLst>
        </xdr:cNvPr>
        <xdr:cNvCxnSpPr/>
      </xdr:nvCxnSpPr>
      <xdr:spPr>
        <a:xfrm>
          <a:off x="13703300" y="652145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74930</xdr:rowOff>
    </xdr:from>
    <xdr:to>
      <xdr:col>67</xdr:col>
      <xdr:colOff>101600</xdr:colOff>
      <xdr:row>38</xdr:row>
      <xdr:rowOff>5080</xdr:rowOff>
    </xdr:to>
    <xdr:sp macro="" textlink="">
      <xdr:nvSpPr>
        <xdr:cNvPr id="426" name="楕円 425">
          <a:extLst>
            <a:ext uri="{FF2B5EF4-FFF2-40B4-BE49-F238E27FC236}">
              <a16:creationId xmlns:a16="http://schemas.microsoft.com/office/drawing/2014/main" id="{BB19C5AC-999C-44CC-B6E4-A63D0CCC79C5}"/>
            </a:ext>
          </a:extLst>
        </xdr:cNvPr>
        <xdr:cNvSpPr/>
      </xdr:nvSpPr>
      <xdr:spPr>
        <a:xfrm>
          <a:off x="12763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125730</xdr:rowOff>
    </xdr:from>
    <xdr:to>
      <xdr:col>71</xdr:col>
      <xdr:colOff>177800</xdr:colOff>
      <xdr:row>38</xdr:row>
      <xdr:rowOff>6350</xdr:rowOff>
    </xdr:to>
    <xdr:cxnSp macro="">
      <xdr:nvCxnSpPr>
        <xdr:cNvPr id="427" name="直線コネクタ 426">
          <a:extLst>
            <a:ext uri="{FF2B5EF4-FFF2-40B4-BE49-F238E27FC236}">
              <a16:creationId xmlns:a16="http://schemas.microsoft.com/office/drawing/2014/main" id="{171BB631-9CC7-4719-BDC4-00FE70E86071}"/>
            </a:ext>
          </a:extLst>
        </xdr:cNvPr>
        <xdr:cNvCxnSpPr/>
      </xdr:nvCxnSpPr>
      <xdr:spPr>
        <a:xfrm>
          <a:off x="12814300" y="646938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95885</xdr:rowOff>
    </xdr:from>
    <xdr:ext cx="405130" cy="259080"/>
    <xdr:sp macro="" textlink="">
      <xdr:nvSpPr>
        <xdr:cNvPr id="428" name="n_1aveValue【一般廃棄物処理施設】&#10;有形固定資産減価償却率">
          <a:extLst>
            <a:ext uri="{FF2B5EF4-FFF2-40B4-BE49-F238E27FC236}">
              <a16:creationId xmlns:a16="http://schemas.microsoft.com/office/drawing/2014/main" id="{436150AC-1A5B-4FB6-8F1E-FAC890FB6963}"/>
            </a:ext>
          </a:extLst>
        </xdr:cNvPr>
        <xdr:cNvSpPr txBox="1"/>
      </xdr:nvSpPr>
      <xdr:spPr>
        <a:xfrm>
          <a:off x="15266035" y="6268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86360</xdr:rowOff>
    </xdr:from>
    <xdr:ext cx="399415" cy="253365"/>
    <xdr:sp macro="" textlink="">
      <xdr:nvSpPr>
        <xdr:cNvPr id="429" name="n_2aveValue【一般廃棄物処理施設】&#10;有形固定資産減価償却率">
          <a:extLst>
            <a:ext uri="{FF2B5EF4-FFF2-40B4-BE49-F238E27FC236}">
              <a16:creationId xmlns:a16="http://schemas.microsoft.com/office/drawing/2014/main" id="{8B2E191D-1453-4DDE-8A2D-3E61300F5219}"/>
            </a:ext>
          </a:extLst>
        </xdr:cNvPr>
        <xdr:cNvSpPr txBox="1"/>
      </xdr:nvSpPr>
      <xdr:spPr>
        <a:xfrm>
          <a:off x="14389735" y="62585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57785</xdr:rowOff>
    </xdr:from>
    <xdr:ext cx="399415" cy="259080"/>
    <xdr:sp macro="" textlink="">
      <xdr:nvSpPr>
        <xdr:cNvPr id="430" name="n_3aveValue【一般廃棄物処理施設】&#10;有形固定資産減価償却率">
          <a:extLst>
            <a:ext uri="{FF2B5EF4-FFF2-40B4-BE49-F238E27FC236}">
              <a16:creationId xmlns:a16="http://schemas.microsoft.com/office/drawing/2014/main" id="{4E8A8BA2-4CE1-4CE6-BC70-168E6AC02684}"/>
            </a:ext>
          </a:extLst>
        </xdr:cNvPr>
        <xdr:cNvSpPr txBox="1"/>
      </xdr:nvSpPr>
      <xdr:spPr>
        <a:xfrm>
          <a:off x="13500735" y="62299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10160</xdr:rowOff>
    </xdr:from>
    <xdr:ext cx="399415" cy="259080"/>
    <xdr:sp macro="" textlink="">
      <xdr:nvSpPr>
        <xdr:cNvPr id="431" name="n_4aveValue【一般廃棄物処理施設】&#10;有形固定資産減価償却率">
          <a:extLst>
            <a:ext uri="{FF2B5EF4-FFF2-40B4-BE49-F238E27FC236}">
              <a16:creationId xmlns:a16="http://schemas.microsoft.com/office/drawing/2014/main" id="{E83A4543-F7E8-43C9-B6FA-D84251B802F4}"/>
            </a:ext>
          </a:extLst>
        </xdr:cNvPr>
        <xdr:cNvSpPr txBox="1"/>
      </xdr:nvSpPr>
      <xdr:spPr>
        <a:xfrm>
          <a:off x="12611735" y="618236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38</xdr:row>
      <xdr:rowOff>148590</xdr:rowOff>
    </xdr:from>
    <xdr:ext cx="405130" cy="259080"/>
    <xdr:sp macro="" textlink="">
      <xdr:nvSpPr>
        <xdr:cNvPr id="432" name="n_1mainValue【一般廃棄物処理施設】&#10;有形固定資産減価償却率">
          <a:extLst>
            <a:ext uri="{FF2B5EF4-FFF2-40B4-BE49-F238E27FC236}">
              <a16:creationId xmlns:a16="http://schemas.microsoft.com/office/drawing/2014/main" id="{E19482C1-0494-4C7A-8A7C-4C86A04C2312}"/>
            </a:ext>
          </a:extLst>
        </xdr:cNvPr>
        <xdr:cNvSpPr txBox="1"/>
      </xdr:nvSpPr>
      <xdr:spPr>
        <a:xfrm>
          <a:off x="15266035" y="6663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97790</xdr:rowOff>
    </xdr:from>
    <xdr:ext cx="399415" cy="253365"/>
    <xdr:sp macro="" textlink="">
      <xdr:nvSpPr>
        <xdr:cNvPr id="433" name="n_2mainValue【一般廃棄物処理施設】&#10;有形固定資産減価償却率">
          <a:extLst>
            <a:ext uri="{FF2B5EF4-FFF2-40B4-BE49-F238E27FC236}">
              <a16:creationId xmlns:a16="http://schemas.microsoft.com/office/drawing/2014/main" id="{1EAAB6DC-A194-47CD-B7E3-339087FD1427}"/>
            </a:ext>
          </a:extLst>
        </xdr:cNvPr>
        <xdr:cNvSpPr txBox="1"/>
      </xdr:nvSpPr>
      <xdr:spPr>
        <a:xfrm>
          <a:off x="14389735" y="661289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47625</xdr:rowOff>
    </xdr:from>
    <xdr:ext cx="399415" cy="259080"/>
    <xdr:sp macro="" textlink="">
      <xdr:nvSpPr>
        <xdr:cNvPr id="434" name="n_3mainValue【一般廃棄物処理施設】&#10;有形固定資産減価償却率">
          <a:extLst>
            <a:ext uri="{FF2B5EF4-FFF2-40B4-BE49-F238E27FC236}">
              <a16:creationId xmlns:a16="http://schemas.microsoft.com/office/drawing/2014/main" id="{C0EC8C99-0C8B-4E2E-A14E-63C66855DFE1}"/>
            </a:ext>
          </a:extLst>
        </xdr:cNvPr>
        <xdr:cNvSpPr txBox="1"/>
      </xdr:nvSpPr>
      <xdr:spPr>
        <a:xfrm>
          <a:off x="13500735" y="656272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37</xdr:row>
      <xdr:rowOff>167640</xdr:rowOff>
    </xdr:from>
    <xdr:ext cx="399415" cy="253365"/>
    <xdr:sp macro="" textlink="">
      <xdr:nvSpPr>
        <xdr:cNvPr id="435" name="n_4mainValue【一般廃棄物処理施設】&#10;有形固定資産減価償却率">
          <a:extLst>
            <a:ext uri="{FF2B5EF4-FFF2-40B4-BE49-F238E27FC236}">
              <a16:creationId xmlns:a16="http://schemas.microsoft.com/office/drawing/2014/main" id="{3CCD98CD-489A-4A09-A307-A4A8801E42B7}"/>
            </a:ext>
          </a:extLst>
        </xdr:cNvPr>
        <xdr:cNvSpPr txBox="1"/>
      </xdr:nvSpPr>
      <xdr:spPr>
        <a:xfrm>
          <a:off x="12611735" y="651129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a:extLst>
            <a:ext uri="{FF2B5EF4-FFF2-40B4-BE49-F238E27FC236}">
              <a16:creationId xmlns:a16="http://schemas.microsoft.com/office/drawing/2014/main" id="{495136FF-4EC8-4E3F-9BD9-F22454F94CB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a:extLst>
            <a:ext uri="{FF2B5EF4-FFF2-40B4-BE49-F238E27FC236}">
              <a16:creationId xmlns:a16="http://schemas.microsoft.com/office/drawing/2014/main" id="{F67A9571-162B-4FA7-95A0-5940C558271F}"/>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a:extLst>
            <a:ext uri="{FF2B5EF4-FFF2-40B4-BE49-F238E27FC236}">
              <a16:creationId xmlns:a16="http://schemas.microsoft.com/office/drawing/2014/main" id="{D6C2165C-C4C3-4DEE-AC78-5282ECFF0CE8}"/>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a:extLst>
            <a:ext uri="{FF2B5EF4-FFF2-40B4-BE49-F238E27FC236}">
              <a16:creationId xmlns:a16="http://schemas.microsoft.com/office/drawing/2014/main" id="{121125BD-EA98-4433-BD34-726F4459F3DA}"/>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a:extLst>
            <a:ext uri="{FF2B5EF4-FFF2-40B4-BE49-F238E27FC236}">
              <a16:creationId xmlns:a16="http://schemas.microsoft.com/office/drawing/2014/main" id="{B8CEE927-C2B3-46CF-9C79-DC00DB791E31}"/>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a:extLst>
            <a:ext uri="{FF2B5EF4-FFF2-40B4-BE49-F238E27FC236}">
              <a16:creationId xmlns:a16="http://schemas.microsoft.com/office/drawing/2014/main" id="{47CDB655-6373-4B89-94EB-6B4491FBF5B7}"/>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a:extLst>
            <a:ext uri="{FF2B5EF4-FFF2-40B4-BE49-F238E27FC236}">
              <a16:creationId xmlns:a16="http://schemas.microsoft.com/office/drawing/2014/main" id="{0C4DCF35-6C41-4523-ADFE-A5E35E30565A}"/>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a:extLst>
            <a:ext uri="{FF2B5EF4-FFF2-40B4-BE49-F238E27FC236}">
              <a16:creationId xmlns:a16="http://schemas.microsoft.com/office/drawing/2014/main" id="{8CE2FF84-4C2F-4A51-9B12-6F17EBB9CCC3}"/>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4170" cy="225425"/>
    <xdr:sp macro="" textlink="">
      <xdr:nvSpPr>
        <xdr:cNvPr id="444" name="テキスト ボックス 443">
          <a:extLst>
            <a:ext uri="{FF2B5EF4-FFF2-40B4-BE49-F238E27FC236}">
              <a16:creationId xmlns:a16="http://schemas.microsoft.com/office/drawing/2014/main" id="{B129F211-856C-41A6-804C-DF0522F115B2}"/>
            </a:ext>
          </a:extLst>
        </xdr:cNvPr>
        <xdr:cNvSpPr txBox="1"/>
      </xdr:nvSpPr>
      <xdr:spPr>
        <a:xfrm>
          <a:off x="18249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a:extLst>
            <a:ext uri="{FF2B5EF4-FFF2-40B4-BE49-F238E27FC236}">
              <a16:creationId xmlns:a16="http://schemas.microsoft.com/office/drawing/2014/main" id="{37B3570A-CDF8-4264-9D76-55ED668547BE}"/>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6" name="直線コネクタ 445">
          <a:extLst>
            <a:ext uri="{FF2B5EF4-FFF2-40B4-BE49-F238E27FC236}">
              <a16:creationId xmlns:a16="http://schemas.microsoft.com/office/drawing/2014/main" id="{54E80386-28B4-4AE1-9A8E-AB76820BCA4D}"/>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3205" cy="259080"/>
    <xdr:sp macro="" textlink="">
      <xdr:nvSpPr>
        <xdr:cNvPr id="447" name="テキスト ボックス 446">
          <a:extLst>
            <a:ext uri="{FF2B5EF4-FFF2-40B4-BE49-F238E27FC236}">
              <a16:creationId xmlns:a16="http://schemas.microsoft.com/office/drawing/2014/main" id="{412B5CE2-0E7B-4ACD-B584-042460789D39}"/>
            </a:ext>
          </a:extLst>
        </xdr:cNvPr>
        <xdr:cNvSpPr txBox="1"/>
      </xdr:nvSpPr>
      <xdr:spPr>
        <a:xfrm>
          <a:off x="18039080" y="709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8" name="直線コネクタ 447">
          <a:extLst>
            <a:ext uri="{FF2B5EF4-FFF2-40B4-BE49-F238E27FC236}">
              <a16:creationId xmlns:a16="http://schemas.microsoft.com/office/drawing/2014/main" id="{28E3F12E-FD1B-4532-8EE8-8B656224DB4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89915" cy="253365"/>
    <xdr:sp macro="" textlink="">
      <xdr:nvSpPr>
        <xdr:cNvPr id="449" name="テキスト ボックス 448">
          <a:extLst>
            <a:ext uri="{FF2B5EF4-FFF2-40B4-BE49-F238E27FC236}">
              <a16:creationId xmlns:a16="http://schemas.microsoft.com/office/drawing/2014/main" id="{C37831B9-33CA-4A5E-9537-3A68409B7372}"/>
            </a:ext>
          </a:extLst>
        </xdr:cNvPr>
        <xdr:cNvSpPr txBox="1"/>
      </xdr:nvSpPr>
      <xdr:spPr>
        <a:xfrm>
          <a:off x="17692370" y="671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0" name="直線コネクタ 449">
          <a:extLst>
            <a:ext uri="{FF2B5EF4-FFF2-40B4-BE49-F238E27FC236}">
              <a16:creationId xmlns:a16="http://schemas.microsoft.com/office/drawing/2014/main" id="{BAF2FCD5-95A4-49A9-8E4D-0AE294C58D26}"/>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89915" cy="259080"/>
    <xdr:sp macro="" textlink="">
      <xdr:nvSpPr>
        <xdr:cNvPr id="451" name="テキスト ボックス 450">
          <a:extLst>
            <a:ext uri="{FF2B5EF4-FFF2-40B4-BE49-F238E27FC236}">
              <a16:creationId xmlns:a16="http://schemas.microsoft.com/office/drawing/2014/main" id="{C3DBF90F-7358-47DB-B38A-73524EB9C407}"/>
            </a:ext>
          </a:extLst>
        </xdr:cNvPr>
        <xdr:cNvSpPr txBox="1"/>
      </xdr:nvSpPr>
      <xdr:spPr>
        <a:xfrm>
          <a:off x="17692370" y="633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2" name="直線コネクタ 451">
          <a:extLst>
            <a:ext uri="{FF2B5EF4-FFF2-40B4-BE49-F238E27FC236}">
              <a16:creationId xmlns:a16="http://schemas.microsoft.com/office/drawing/2014/main" id="{937B0D06-AB5B-4650-852D-D2EF35F055F3}"/>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89915" cy="259080"/>
    <xdr:sp macro="" textlink="">
      <xdr:nvSpPr>
        <xdr:cNvPr id="453" name="テキスト ボックス 452">
          <a:extLst>
            <a:ext uri="{FF2B5EF4-FFF2-40B4-BE49-F238E27FC236}">
              <a16:creationId xmlns:a16="http://schemas.microsoft.com/office/drawing/2014/main" id="{095EFDDA-D6FD-416D-9FF1-CB058225CDB0}"/>
            </a:ext>
          </a:extLst>
        </xdr:cNvPr>
        <xdr:cNvSpPr txBox="1"/>
      </xdr:nvSpPr>
      <xdr:spPr>
        <a:xfrm>
          <a:off x="17692370" y="595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4" name="直線コネクタ 453">
          <a:extLst>
            <a:ext uri="{FF2B5EF4-FFF2-40B4-BE49-F238E27FC236}">
              <a16:creationId xmlns:a16="http://schemas.microsoft.com/office/drawing/2014/main" id="{1B34A9B8-AEB9-472E-A9A6-0DADB1977D2A}"/>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89915" cy="253365"/>
    <xdr:sp macro="" textlink="">
      <xdr:nvSpPr>
        <xdr:cNvPr id="455" name="テキスト ボックス 454">
          <a:extLst>
            <a:ext uri="{FF2B5EF4-FFF2-40B4-BE49-F238E27FC236}">
              <a16:creationId xmlns:a16="http://schemas.microsoft.com/office/drawing/2014/main" id="{CB20AB0F-F0A9-47C4-B453-3B30A6DAFB9E}"/>
            </a:ext>
          </a:extLst>
        </xdr:cNvPr>
        <xdr:cNvSpPr txBox="1"/>
      </xdr:nvSpPr>
      <xdr:spPr>
        <a:xfrm>
          <a:off x="17692370" y="557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6" name="直線コネクタ 455">
          <a:extLst>
            <a:ext uri="{FF2B5EF4-FFF2-40B4-BE49-F238E27FC236}">
              <a16:creationId xmlns:a16="http://schemas.microsoft.com/office/drawing/2014/main" id="{8302408C-003D-448D-83DB-D8A4CAFF4882}"/>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0085" cy="259080"/>
    <xdr:sp macro="" textlink="">
      <xdr:nvSpPr>
        <xdr:cNvPr id="457" name="テキスト ボックス 456">
          <a:extLst>
            <a:ext uri="{FF2B5EF4-FFF2-40B4-BE49-F238E27FC236}">
              <a16:creationId xmlns:a16="http://schemas.microsoft.com/office/drawing/2014/main" id="{513AB789-CC6A-4250-9AD5-7F1F29BE891D}"/>
            </a:ext>
          </a:extLst>
        </xdr:cNvPr>
        <xdr:cNvSpPr txBox="1"/>
      </xdr:nvSpPr>
      <xdr:spPr>
        <a:xfrm>
          <a:off x="17602200" y="519176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8" name="【一般廃棄物処理施設】&#10;一人当たり有形固定資産（償却資産）額グラフ枠">
          <a:extLst>
            <a:ext uri="{FF2B5EF4-FFF2-40B4-BE49-F238E27FC236}">
              <a16:creationId xmlns:a16="http://schemas.microsoft.com/office/drawing/2014/main" id="{4738024E-359D-4E1C-BB79-9A8C26B59E17}"/>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147320</xdr:rowOff>
    </xdr:from>
    <xdr:to>
      <xdr:col>116</xdr:col>
      <xdr:colOff>62865</xdr:colOff>
      <xdr:row>42</xdr:row>
      <xdr:rowOff>38100</xdr:rowOff>
    </xdr:to>
    <xdr:cxnSp macro="">
      <xdr:nvCxnSpPr>
        <xdr:cNvPr id="459" name="直線コネクタ 458">
          <a:extLst>
            <a:ext uri="{FF2B5EF4-FFF2-40B4-BE49-F238E27FC236}">
              <a16:creationId xmlns:a16="http://schemas.microsoft.com/office/drawing/2014/main" id="{55F8B46F-55F4-4091-BAE9-2C4B3B25B25A}"/>
            </a:ext>
          </a:extLst>
        </xdr:cNvPr>
        <xdr:cNvCxnSpPr/>
      </xdr:nvCxnSpPr>
      <xdr:spPr>
        <a:xfrm flipV="1">
          <a:off x="22160865" y="597662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41910</xdr:rowOff>
    </xdr:from>
    <xdr:ext cx="313690" cy="253365"/>
    <xdr:sp macro="" textlink="">
      <xdr:nvSpPr>
        <xdr:cNvPr id="460" name="【一般廃棄物処理施設】&#10;一人当たり有形固定資産（償却資産）額最小値テキスト">
          <a:extLst>
            <a:ext uri="{FF2B5EF4-FFF2-40B4-BE49-F238E27FC236}">
              <a16:creationId xmlns:a16="http://schemas.microsoft.com/office/drawing/2014/main" id="{FB183AF4-EAF6-41FC-8542-7C5B1AF8E882}"/>
            </a:ext>
          </a:extLst>
        </xdr:cNvPr>
        <xdr:cNvSpPr txBox="1"/>
      </xdr:nvSpPr>
      <xdr:spPr>
        <a:xfrm>
          <a:off x="22199600" y="724281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461" name="直線コネクタ 460">
          <a:extLst>
            <a:ext uri="{FF2B5EF4-FFF2-40B4-BE49-F238E27FC236}">
              <a16:creationId xmlns:a16="http://schemas.microsoft.com/office/drawing/2014/main" id="{69EEEC8F-1182-4833-8B78-3B0CB1CF8A69}"/>
            </a:ext>
          </a:extLst>
        </xdr:cNvPr>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93980</xdr:rowOff>
    </xdr:from>
    <xdr:ext cx="598805" cy="259080"/>
    <xdr:sp macro="" textlink="">
      <xdr:nvSpPr>
        <xdr:cNvPr id="462" name="【一般廃棄物処理施設】&#10;一人当たり有形固定資産（償却資産）額最大値テキスト">
          <a:extLst>
            <a:ext uri="{FF2B5EF4-FFF2-40B4-BE49-F238E27FC236}">
              <a16:creationId xmlns:a16="http://schemas.microsoft.com/office/drawing/2014/main" id="{D1B8E324-8427-43B3-B288-C27137E6EF60}"/>
            </a:ext>
          </a:extLst>
        </xdr:cNvPr>
        <xdr:cNvSpPr txBox="1"/>
      </xdr:nvSpPr>
      <xdr:spPr>
        <a:xfrm>
          <a:off x="22199600" y="5751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662,577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147320</xdr:rowOff>
    </xdr:from>
    <xdr:to>
      <xdr:col>116</xdr:col>
      <xdr:colOff>152400</xdr:colOff>
      <xdr:row>34</xdr:row>
      <xdr:rowOff>147320</xdr:rowOff>
    </xdr:to>
    <xdr:cxnSp macro="">
      <xdr:nvCxnSpPr>
        <xdr:cNvPr id="463" name="直線コネクタ 462">
          <a:extLst>
            <a:ext uri="{FF2B5EF4-FFF2-40B4-BE49-F238E27FC236}">
              <a16:creationId xmlns:a16="http://schemas.microsoft.com/office/drawing/2014/main" id="{755CCEA9-1CB7-4146-86D0-ADE74B33513B}"/>
            </a:ext>
          </a:extLst>
        </xdr:cNvPr>
        <xdr:cNvCxnSpPr/>
      </xdr:nvCxnSpPr>
      <xdr:spPr>
        <a:xfrm>
          <a:off x="22072600" y="597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19050</xdr:rowOff>
    </xdr:from>
    <xdr:ext cx="534670" cy="253365"/>
    <xdr:sp macro="" textlink="">
      <xdr:nvSpPr>
        <xdr:cNvPr id="464" name="【一般廃棄物処理施設】&#10;一人当たり有形固定資産（償却資産）額平均値テキスト">
          <a:extLst>
            <a:ext uri="{FF2B5EF4-FFF2-40B4-BE49-F238E27FC236}">
              <a16:creationId xmlns:a16="http://schemas.microsoft.com/office/drawing/2014/main" id="{711A384F-1FF4-4465-8E98-4877B12B5C61}"/>
            </a:ext>
          </a:extLst>
        </xdr:cNvPr>
        <xdr:cNvSpPr txBox="1"/>
      </xdr:nvSpPr>
      <xdr:spPr>
        <a:xfrm>
          <a:off x="22199600" y="687705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85,182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167640</xdr:rowOff>
    </xdr:from>
    <xdr:to>
      <xdr:col>116</xdr:col>
      <xdr:colOff>114300</xdr:colOff>
      <xdr:row>41</xdr:row>
      <xdr:rowOff>97790</xdr:rowOff>
    </xdr:to>
    <xdr:sp macro="" textlink="">
      <xdr:nvSpPr>
        <xdr:cNvPr id="465" name="フローチャート: 判断 464">
          <a:extLst>
            <a:ext uri="{FF2B5EF4-FFF2-40B4-BE49-F238E27FC236}">
              <a16:creationId xmlns:a16="http://schemas.microsoft.com/office/drawing/2014/main" id="{2314FCBD-471A-4FCA-AB0A-C0EF5A48D552}"/>
            </a:ext>
          </a:extLst>
        </xdr:cNvPr>
        <xdr:cNvSpPr/>
      </xdr:nvSpPr>
      <xdr:spPr>
        <a:xfrm>
          <a:off x="22110700" y="702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169545</xdr:rowOff>
    </xdr:from>
    <xdr:to>
      <xdr:col>112</xdr:col>
      <xdr:colOff>38100</xdr:colOff>
      <xdr:row>41</xdr:row>
      <xdr:rowOff>99695</xdr:rowOff>
    </xdr:to>
    <xdr:sp macro="" textlink="">
      <xdr:nvSpPr>
        <xdr:cNvPr id="466" name="フローチャート: 判断 465">
          <a:extLst>
            <a:ext uri="{FF2B5EF4-FFF2-40B4-BE49-F238E27FC236}">
              <a16:creationId xmlns:a16="http://schemas.microsoft.com/office/drawing/2014/main" id="{8261192E-E457-48AD-B1ED-6F2DAAD719D7}"/>
            </a:ext>
          </a:extLst>
        </xdr:cNvPr>
        <xdr:cNvSpPr/>
      </xdr:nvSpPr>
      <xdr:spPr>
        <a:xfrm>
          <a:off x="21272500" y="702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5080</xdr:rowOff>
    </xdr:from>
    <xdr:to>
      <xdr:col>107</xdr:col>
      <xdr:colOff>101600</xdr:colOff>
      <xdr:row>41</xdr:row>
      <xdr:rowOff>106680</xdr:rowOff>
    </xdr:to>
    <xdr:sp macro="" textlink="">
      <xdr:nvSpPr>
        <xdr:cNvPr id="467" name="フローチャート: 判断 466">
          <a:extLst>
            <a:ext uri="{FF2B5EF4-FFF2-40B4-BE49-F238E27FC236}">
              <a16:creationId xmlns:a16="http://schemas.microsoft.com/office/drawing/2014/main" id="{D8CD4347-0F0F-42E0-B22B-EB0A3A2BDEE5}"/>
            </a:ext>
          </a:extLst>
        </xdr:cNvPr>
        <xdr:cNvSpPr/>
      </xdr:nvSpPr>
      <xdr:spPr>
        <a:xfrm>
          <a:off x="203835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19050</xdr:rowOff>
    </xdr:from>
    <xdr:to>
      <xdr:col>102</xdr:col>
      <xdr:colOff>165100</xdr:colOff>
      <xdr:row>41</xdr:row>
      <xdr:rowOff>120650</xdr:rowOff>
    </xdr:to>
    <xdr:sp macro="" textlink="">
      <xdr:nvSpPr>
        <xdr:cNvPr id="468" name="フローチャート: 判断 467">
          <a:extLst>
            <a:ext uri="{FF2B5EF4-FFF2-40B4-BE49-F238E27FC236}">
              <a16:creationId xmlns:a16="http://schemas.microsoft.com/office/drawing/2014/main" id="{4CC8297C-525B-4F37-9DC6-26733F08D261}"/>
            </a:ext>
          </a:extLst>
        </xdr:cNvPr>
        <xdr:cNvSpPr/>
      </xdr:nvSpPr>
      <xdr:spPr>
        <a:xfrm>
          <a:off x="19494500" y="704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19685</xdr:rowOff>
    </xdr:from>
    <xdr:to>
      <xdr:col>98</xdr:col>
      <xdr:colOff>38100</xdr:colOff>
      <xdr:row>41</xdr:row>
      <xdr:rowOff>121285</xdr:rowOff>
    </xdr:to>
    <xdr:sp macro="" textlink="">
      <xdr:nvSpPr>
        <xdr:cNvPr id="469" name="フローチャート: 判断 468">
          <a:extLst>
            <a:ext uri="{FF2B5EF4-FFF2-40B4-BE49-F238E27FC236}">
              <a16:creationId xmlns:a16="http://schemas.microsoft.com/office/drawing/2014/main" id="{00442E77-DEE8-49E4-8E42-5FF8FCD31527}"/>
            </a:ext>
          </a:extLst>
        </xdr:cNvPr>
        <xdr:cNvSpPr/>
      </xdr:nvSpPr>
      <xdr:spPr>
        <a:xfrm>
          <a:off x="18605500" y="704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70" name="テキスト ボックス 469">
          <a:extLst>
            <a:ext uri="{FF2B5EF4-FFF2-40B4-BE49-F238E27FC236}">
              <a16:creationId xmlns:a16="http://schemas.microsoft.com/office/drawing/2014/main" id="{7E720482-83AD-490D-AD2E-38EF7DE2BE93}"/>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71" name="テキスト ボックス 470">
          <a:extLst>
            <a:ext uri="{FF2B5EF4-FFF2-40B4-BE49-F238E27FC236}">
              <a16:creationId xmlns:a16="http://schemas.microsoft.com/office/drawing/2014/main" id="{B8486321-5CB9-4DE0-B51F-7110AFFD63F9}"/>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72" name="テキスト ボックス 471">
          <a:extLst>
            <a:ext uri="{FF2B5EF4-FFF2-40B4-BE49-F238E27FC236}">
              <a16:creationId xmlns:a16="http://schemas.microsoft.com/office/drawing/2014/main" id="{0FD101AF-17DA-4295-8D63-AF4B41DC97B2}"/>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73" name="テキスト ボックス 472">
          <a:extLst>
            <a:ext uri="{FF2B5EF4-FFF2-40B4-BE49-F238E27FC236}">
              <a16:creationId xmlns:a16="http://schemas.microsoft.com/office/drawing/2014/main" id="{9136077A-DA70-472A-AE0B-A6E9A4197265}"/>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74" name="テキスト ボックス 473">
          <a:extLst>
            <a:ext uri="{FF2B5EF4-FFF2-40B4-BE49-F238E27FC236}">
              <a16:creationId xmlns:a16="http://schemas.microsoft.com/office/drawing/2014/main" id="{3CBF78BF-27C5-4AF3-BA7D-E6189A972BE2}"/>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59055</xdr:rowOff>
    </xdr:from>
    <xdr:to>
      <xdr:col>116</xdr:col>
      <xdr:colOff>114300</xdr:colOff>
      <xdr:row>41</xdr:row>
      <xdr:rowOff>160655</xdr:rowOff>
    </xdr:to>
    <xdr:sp macro="" textlink="">
      <xdr:nvSpPr>
        <xdr:cNvPr id="475" name="楕円 474">
          <a:extLst>
            <a:ext uri="{FF2B5EF4-FFF2-40B4-BE49-F238E27FC236}">
              <a16:creationId xmlns:a16="http://schemas.microsoft.com/office/drawing/2014/main" id="{5948F255-C8A0-471F-8D22-43EF5421BCCC}"/>
            </a:ext>
          </a:extLst>
        </xdr:cNvPr>
        <xdr:cNvSpPr/>
      </xdr:nvSpPr>
      <xdr:spPr>
        <a:xfrm>
          <a:off x="22110700" y="70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146050</xdr:rowOff>
    </xdr:from>
    <xdr:ext cx="534670" cy="253365"/>
    <xdr:sp macro="" textlink="">
      <xdr:nvSpPr>
        <xdr:cNvPr id="476" name="【一般廃棄物処理施設】&#10;一人当たり有形固定資産（償却資産）額該当値テキスト">
          <a:extLst>
            <a:ext uri="{FF2B5EF4-FFF2-40B4-BE49-F238E27FC236}">
              <a16:creationId xmlns:a16="http://schemas.microsoft.com/office/drawing/2014/main" id="{F07FDE21-62E6-4178-B59D-679EC8D5600D}"/>
            </a:ext>
          </a:extLst>
        </xdr:cNvPr>
        <xdr:cNvSpPr txBox="1"/>
      </xdr:nvSpPr>
      <xdr:spPr>
        <a:xfrm>
          <a:off x="22199600" y="70040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59055</xdr:rowOff>
    </xdr:from>
    <xdr:to>
      <xdr:col>112</xdr:col>
      <xdr:colOff>38100</xdr:colOff>
      <xdr:row>41</xdr:row>
      <xdr:rowOff>160655</xdr:rowOff>
    </xdr:to>
    <xdr:sp macro="" textlink="">
      <xdr:nvSpPr>
        <xdr:cNvPr id="477" name="楕円 476">
          <a:extLst>
            <a:ext uri="{FF2B5EF4-FFF2-40B4-BE49-F238E27FC236}">
              <a16:creationId xmlns:a16="http://schemas.microsoft.com/office/drawing/2014/main" id="{CAC67B28-632B-4785-A965-ED9C33C71507}"/>
            </a:ext>
          </a:extLst>
        </xdr:cNvPr>
        <xdr:cNvSpPr/>
      </xdr:nvSpPr>
      <xdr:spPr>
        <a:xfrm>
          <a:off x="21272500" y="70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109855</xdr:rowOff>
    </xdr:from>
    <xdr:to>
      <xdr:col>116</xdr:col>
      <xdr:colOff>63500</xdr:colOff>
      <xdr:row>41</xdr:row>
      <xdr:rowOff>109855</xdr:rowOff>
    </xdr:to>
    <xdr:cxnSp macro="">
      <xdr:nvCxnSpPr>
        <xdr:cNvPr id="478" name="直線コネクタ 477">
          <a:extLst>
            <a:ext uri="{FF2B5EF4-FFF2-40B4-BE49-F238E27FC236}">
              <a16:creationId xmlns:a16="http://schemas.microsoft.com/office/drawing/2014/main" id="{A2A845FC-6D83-4ABA-872A-4942C34431C1}"/>
            </a:ext>
          </a:extLst>
        </xdr:cNvPr>
        <xdr:cNvCxnSpPr/>
      </xdr:nvCxnSpPr>
      <xdr:spPr>
        <a:xfrm>
          <a:off x="21323300" y="71393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58420</xdr:rowOff>
    </xdr:from>
    <xdr:to>
      <xdr:col>107</xdr:col>
      <xdr:colOff>101600</xdr:colOff>
      <xdr:row>41</xdr:row>
      <xdr:rowOff>160020</xdr:rowOff>
    </xdr:to>
    <xdr:sp macro="" textlink="">
      <xdr:nvSpPr>
        <xdr:cNvPr id="479" name="楕円 478">
          <a:extLst>
            <a:ext uri="{FF2B5EF4-FFF2-40B4-BE49-F238E27FC236}">
              <a16:creationId xmlns:a16="http://schemas.microsoft.com/office/drawing/2014/main" id="{064CD488-0C4A-489F-B56C-3C41DB38A3ED}"/>
            </a:ext>
          </a:extLst>
        </xdr:cNvPr>
        <xdr:cNvSpPr/>
      </xdr:nvSpPr>
      <xdr:spPr>
        <a:xfrm>
          <a:off x="20383500" y="70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109220</xdr:rowOff>
    </xdr:from>
    <xdr:to>
      <xdr:col>111</xdr:col>
      <xdr:colOff>177800</xdr:colOff>
      <xdr:row>41</xdr:row>
      <xdr:rowOff>109855</xdr:rowOff>
    </xdr:to>
    <xdr:cxnSp macro="">
      <xdr:nvCxnSpPr>
        <xdr:cNvPr id="480" name="直線コネクタ 479">
          <a:extLst>
            <a:ext uri="{FF2B5EF4-FFF2-40B4-BE49-F238E27FC236}">
              <a16:creationId xmlns:a16="http://schemas.microsoft.com/office/drawing/2014/main" id="{6BE9CF7E-49EF-4F11-82D1-5B203E3E89F9}"/>
            </a:ext>
          </a:extLst>
        </xdr:cNvPr>
        <xdr:cNvCxnSpPr/>
      </xdr:nvCxnSpPr>
      <xdr:spPr>
        <a:xfrm>
          <a:off x="20434300" y="71386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57785</xdr:rowOff>
    </xdr:from>
    <xdr:to>
      <xdr:col>102</xdr:col>
      <xdr:colOff>165100</xdr:colOff>
      <xdr:row>41</xdr:row>
      <xdr:rowOff>159385</xdr:rowOff>
    </xdr:to>
    <xdr:sp macro="" textlink="">
      <xdr:nvSpPr>
        <xdr:cNvPr id="481" name="楕円 480">
          <a:extLst>
            <a:ext uri="{FF2B5EF4-FFF2-40B4-BE49-F238E27FC236}">
              <a16:creationId xmlns:a16="http://schemas.microsoft.com/office/drawing/2014/main" id="{80F88E94-C880-4ED2-815E-E293DC586450}"/>
            </a:ext>
          </a:extLst>
        </xdr:cNvPr>
        <xdr:cNvSpPr/>
      </xdr:nvSpPr>
      <xdr:spPr>
        <a:xfrm>
          <a:off x="19494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109220</xdr:rowOff>
    </xdr:from>
    <xdr:to>
      <xdr:col>107</xdr:col>
      <xdr:colOff>50800</xdr:colOff>
      <xdr:row>41</xdr:row>
      <xdr:rowOff>109220</xdr:rowOff>
    </xdr:to>
    <xdr:cxnSp macro="">
      <xdr:nvCxnSpPr>
        <xdr:cNvPr id="482" name="直線コネクタ 481">
          <a:extLst>
            <a:ext uri="{FF2B5EF4-FFF2-40B4-BE49-F238E27FC236}">
              <a16:creationId xmlns:a16="http://schemas.microsoft.com/office/drawing/2014/main" id="{6DE6F7C1-4391-48B7-8AFC-E0073FC773DB}"/>
            </a:ext>
          </a:extLst>
        </xdr:cNvPr>
        <xdr:cNvCxnSpPr/>
      </xdr:nvCxnSpPr>
      <xdr:spPr>
        <a:xfrm>
          <a:off x="19545300" y="71386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57785</xdr:rowOff>
    </xdr:from>
    <xdr:to>
      <xdr:col>98</xdr:col>
      <xdr:colOff>38100</xdr:colOff>
      <xdr:row>41</xdr:row>
      <xdr:rowOff>159385</xdr:rowOff>
    </xdr:to>
    <xdr:sp macro="" textlink="">
      <xdr:nvSpPr>
        <xdr:cNvPr id="483" name="楕円 482">
          <a:extLst>
            <a:ext uri="{FF2B5EF4-FFF2-40B4-BE49-F238E27FC236}">
              <a16:creationId xmlns:a16="http://schemas.microsoft.com/office/drawing/2014/main" id="{7CA417DC-EA8A-4E0B-8E7C-054CF6FC2AD7}"/>
            </a:ext>
          </a:extLst>
        </xdr:cNvPr>
        <xdr:cNvSpPr/>
      </xdr:nvSpPr>
      <xdr:spPr>
        <a:xfrm>
          <a:off x="18605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109220</xdr:rowOff>
    </xdr:from>
    <xdr:to>
      <xdr:col>102</xdr:col>
      <xdr:colOff>114300</xdr:colOff>
      <xdr:row>41</xdr:row>
      <xdr:rowOff>109220</xdr:rowOff>
    </xdr:to>
    <xdr:cxnSp macro="">
      <xdr:nvCxnSpPr>
        <xdr:cNvPr id="484" name="直線コネクタ 483">
          <a:extLst>
            <a:ext uri="{FF2B5EF4-FFF2-40B4-BE49-F238E27FC236}">
              <a16:creationId xmlns:a16="http://schemas.microsoft.com/office/drawing/2014/main" id="{3771D68F-029C-4156-B7B9-ABE75151DE9F}"/>
            </a:ext>
          </a:extLst>
        </xdr:cNvPr>
        <xdr:cNvCxnSpPr/>
      </xdr:nvCxnSpPr>
      <xdr:spPr>
        <a:xfrm>
          <a:off x="18656300" y="71386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116205</xdr:rowOff>
    </xdr:from>
    <xdr:ext cx="534670" cy="259080"/>
    <xdr:sp macro="" textlink="">
      <xdr:nvSpPr>
        <xdr:cNvPr id="485" name="n_1aveValue【一般廃棄物処理施設】&#10;一人当たり有形固定資産（償却資産）額">
          <a:extLst>
            <a:ext uri="{FF2B5EF4-FFF2-40B4-BE49-F238E27FC236}">
              <a16:creationId xmlns:a16="http://schemas.microsoft.com/office/drawing/2014/main" id="{1488D651-069E-41BE-8ACC-0FCE7076E7DD}"/>
            </a:ext>
          </a:extLst>
        </xdr:cNvPr>
        <xdr:cNvSpPr txBox="1"/>
      </xdr:nvSpPr>
      <xdr:spPr>
        <a:xfrm>
          <a:off x="21043265" y="6802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84,211</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123190</xdr:rowOff>
    </xdr:from>
    <xdr:ext cx="528955" cy="253365"/>
    <xdr:sp macro="" textlink="">
      <xdr:nvSpPr>
        <xdr:cNvPr id="486" name="n_2aveValue【一般廃棄物処理施設】&#10;一人当たり有形固定資産（償却資産）額">
          <a:extLst>
            <a:ext uri="{FF2B5EF4-FFF2-40B4-BE49-F238E27FC236}">
              <a16:creationId xmlns:a16="http://schemas.microsoft.com/office/drawing/2014/main" id="{5B6C352C-EA21-472D-B6B5-5BE9BE2469FC}"/>
            </a:ext>
          </a:extLst>
        </xdr:cNvPr>
        <xdr:cNvSpPr txBox="1"/>
      </xdr:nvSpPr>
      <xdr:spPr>
        <a:xfrm>
          <a:off x="20166965" y="68097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80,736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137160</xdr:rowOff>
    </xdr:from>
    <xdr:ext cx="528955" cy="259080"/>
    <xdr:sp macro="" textlink="">
      <xdr:nvSpPr>
        <xdr:cNvPr id="487" name="n_3aveValue【一般廃棄物処理施設】&#10;一人当たり有形固定資産（償却資産）額">
          <a:extLst>
            <a:ext uri="{FF2B5EF4-FFF2-40B4-BE49-F238E27FC236}">
              <a16:creationId xmlns:a16="http://schemas.microsoft.com/office/drawing/2014/main" id="{B42E426C-F2E9-4E15-821D-B0D5C3E0A5E9}"/>
            </a:ext>
          </a:extLst>
        </xdr:cNvPr>
        <xdr:cNvSpPr txBox="1"/>
      </xdr:nvSpPr>
      <xdr:spPr>
        <a:xfrm>
          <a:off x="19277965" y="68237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73,330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137795</xdr:rowOff>
    </xdr:from>
    <xdr:ext cx="528955" cy="259080"/>
    <xdr:sp macro="" textlink="">
      <xdr:nvSpPr>
        <xdr:cNvPr id="488" name="n_4aveValue【一般廃棄物処理施設】&#10;一人当たり有形固定資産（償却資産）額">
          <a:extLst>
            <a:ext uri="{FF2B5EF4-FFF2-40B4-BE49-F238E27FC236}">
              <a16:creationId xmlns:a16="http://schemas.microsoft.com/office/drawing/2014/main" id="{46856DBD-D82B-4C04-8924-687E8DC31B76}"/>
            </a:ext>
          </a:extLst>
        </xdr:cNvPr>
        <xdr:cNvSpPr txBox="1"/>
      </xdr:nvSpPr>
      <xdr:spPr>
        <a:xfrm>
          <a:off x="18388965" y="68243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151765</xdr:rowOff>
    </xdr:from>
    <xdr:ext cx="534670" cy="259080"/>
    <xdr:sp macro="" textlink="">
      <xdr:nvSpPr>
        <xdr:cNvPr id="489" name="n_1mainValue【一般廃棄物処理施設】&#10;一人当たり有形固定資産（償却資産）額">
          <a:extLst>
            <a:ext uri="{FF2B5EF4-FFF2-40B4-BE49-F238E27FC236}">
              <a16:creationId xmlns:a16="http://schemas.microsoft.com/office/drawing/2014/main" id="{41E89A21-036B-4243-8584-DE3E3D6E4CC1}"/>
            </a:ext>
          </a:extLst>
        </xdr:cNvPr>
        <xdr:cNvSpPr txBox="1"/>
      </xdr:nvSpPr>
      <xdr:spPr>
        <a:xfrm>
          <a:off x="21043265" y="7181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52,407</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151130</xdr:rowOff>
    </xdr:from>
    <xdr:ext cx="528955" cy="259080"/>
    <xdr:sp macro="" textlink="">
      <xdr:nvSpPr>
        <xdr:cNvPr id="490" name="n_2mainValue【一般廃棄物処理施設】&#10;一人当たり有形固定資産（償却資産）額">
          <a:extLst>
            <a:ext uri="{FF2B5EF4-FFF2-40B4-BE49-F238E27FC236}">
              <a16:creationId xmlns:a16="http://schemas.microsoft.com/office/drawing/2014/main" id="{6DE064F5-49E2-4437-8E31-C70EB7B6436B}"/>
            </a:ext>
          </a:extLst>
        </xdr:cNvPr>
        <xdr:cNvSpPr txBox="1"/>
      </xdr:nvSpPr>
      <xdr:spPr>
        <a:xfrm>
          <a:off x="20166965" y="71805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52,664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150495</xdr:rowOff>
    </xdr:from>
    <xdr:ext cx="528955" cy="259080"/>
    <xdr:sp macro="" textlink="">
      <xdr:nvSpPr>
        <xdr:cNvPr id="491" name="n_3mainValue【一般廃棄物処理施設】&#10;一人当たり有形固定資産（償却資産）額">
          <a:extLst>
            <a:ext uri="{FF2B5EF4-FFF2-40B4-BE49-F238E27FC236}">
              <a16:creationId xmlns:a16="http://schemas.microsoft.com/office/drawing/2014/main" id="{3201FF95-9F13-4709-B078-E36ED8EF752F}"/>
            </a:ext>
          </a:extLst>
        </xdr:cNvPr>
        <xdr:cNvSpPr txBox="1"/>
      </xdr:nvSpPr>
      <xdr:spPr>
        <a:xfrm>
          <a:off x="19277965" y="71799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150495</xdr:rowOff>
    </xdr:from>
    <xdr:ext cx="528955" cy="259080"/>
    <xdr:sp macro="" textlink="">
      <xdr:nvSpPr>
        <xdr:cNvPr id="492" name="n_4mainValue【一般廃棄物処理施設】&#10;一人当たり有形固定資産（償却資産）額">
          <a:extLst>
            <a:ext uri="{FF2B5EF4-FFF2-40B4-BE49-F238E27FC236}">
              <a16:creationId xmlns:a16="http://schemas.microsoft.com/office/drawing/2014/main" id="{4407AF77-AA8B-4C1A-B15E-49D93798B282}"/>
            </a:ext>
          </a:extLst>
        </xdr:cNvPr>
        <xdr:cNvSpPr txBox="1"/>
      </xdr:nvSpPr>
      <xdr:spPr>
        <a:xfrm>
          <a:off x="18388965" y="71799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3" name="正方形/長方形 492">
          <a:extLst>
            <a:ext uri="{FF2B5EF4-FFF2-40B4-BE49-F238E27FC236}">
              <a16:creationId xmlns:a16="http://schemas.microsoft.com/office/drawing/2014/main" id="{91318DD9-69AC-42E7-BE0C-764F796CB65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4" name="正方形/長方形 493">
          <a:extLst>
            <a:ext uri="{FF2B5EF4-FFF2-40B4-BE49-F238E27FC236}">
              <a16:creationId xmlns:a16="http://schemas.microsoft.com/office/drawing/2014/main" id="{471E29F6-8699-4742-9143-AA84A2807EAB}"/>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5" name="正方形/長方形 494">
          <a:extLst>
            <a:ext uri="{FF2B5EF4-FFF2-40B4-BE49-F238E27FC236}">
              <a16:creationId xmlns:a16="http://schemas.microsoft.com/office/drawing/2014/main" id="{0CCDE72D-2BC9-48A2-AAE4-A273C763757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6" name="正方形/長方形 495">
          <a:extLst>
            <a:ext uri="{FF2B5EF4-FFF2-40B4-BE49-F238E27FC236}">
              <a16:creationId xmlns:a16="http://schemas.microsoft.com/office/drawing/2014/main" id="{7C9623B9-60B3-4E73-8F27-D321FBE4F156}"/>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7" name="正方形/長方形 496">
          <a:extLst>
            <a:ext uri="{FF2B5EF4-FFF2-40B4-BE49-F238E27FC236}">
              <a16:creationId xmlns:a16="http://schemas.microsoft.com/office/drawing/2014/main" id="{4E2413B0-9FAB-4401-AF70-624961E949A5}"/>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8" name="正方形/長方形 497">
          <a:extLst>
            <a:ext uri="{FF2B5EF4-FFF2-40B4-BE49-F238E27FC236}">
              <a16:creationId xmlns:a16="http://schemas.microsoft.com/office/drawing/2014/main" id="{90142623-B0C1-4C10-9C49-69A1C1EC00CC}"/>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9" name="正方形/長方形 498">
          <a:extLst>
            <a:ext uri="{FF2B5EF4-FFF2-40B4-BE49-F238E27FC236}">
              <a16:creationId xmlns:a16="http://schemas.microsoft.com/office/drawing/2014/main" id="{324C2DAE-AF03-4780-9175-0803B6E7053F}"/>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0" name="正方形/長方形 499">
          <a:extLst>
            <a:ext uri="{FF2B5EF4-FFF2-40B4-BE49-F238E27FC236}">
              <a16:creationId xmlns:a16="http://schemas.microsoft.com/office/drawing/2014/main" id="{50DFFC21-727C-44BA-9FA1-4DDD9DE6E4B7}"/>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1" name="正方形/長方形 500">
          <a:extLst>
            <a:ext uri="{FF2B5EF4-FFF2-40B4-BE49-F238E27FC236}">
              <a16:creationId xmlns:a16="http://schemas.microsoft.com/office/drawing/2014/main" id="{9F349C2D-A5C2-408D-BD6F-00F3EC1DD8E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2" name="正方形/長方形 501">
          <a:extLst>
            <a:ext uri="{FF2B5EF4-FFF2-40B4-BE49-F238E27FC236}">
              <a16:creationId xmlns:a16="http://schemas.microsoft.com/office/drawing/2014/main" id="{5C53F989-F34D-4BF0-9B08-3557A72C0B7A}"/>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3" name="正方形/長方形 502">
          <a:extLst>
            <a:ext uri="{FF2B5EF4-FFF2-40B4-BE49-F238E27FC236}">
              <a16:creationId xmlns:a16="http://schemas.microsoft.com/office/drawing/2014/main" id="{43522C4F-1056-4C78-8FFF-3CA53B58A81F}"/>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4" name="正方形/長方形 503">
          <a:extLst>
            <a:ext uri="{FF2B5EF4-FFF2-40B4-BE49-F238E27FC236}">
              <a16:creationId xmlns:a16="http://schemas.microsoft.com/office/drawing/2014/main" id="{8B7262B8-8994-4738-9EFB-79ACF3B1F5EF}"/>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5" name="正方形/長方形 504">
          <a:extLst>
            <a:ext uri="{FF2B5EF4-FFF2-40B4-BE49-F238E27FC236}">
              <a16:creationId xmlns:a16="http://schemas.microsoft.com/office/drawing/2014/main" id="{572AC647-3F2D-487D-B5F7-85996F2C1A0A}"/>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6" name="正方形/長方形 505">
          <a:extLst>
            <a:ext uri="{FF2B5EF4-FFF2-40B4-BE49-F238E27FC236}">
              <a16:creationId xmlns:a16="http://schemas.microsoft.com/office/drawing/2014/main" id="{1BCF5300-C174-40FC-80AF-984788ECB7CD}"/>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7" name="正方形/長方形 506">
          <a:extLst>
            <a:ext uri="{FF2B5EF4-FFF2-40B4-BE49-F238E27FC236}">
              <a16:creationId xmlns:a16="http://schemas.microsoft.com/office/drawing/2014/main" id="{13CBF2F2-93C6-4EB1-9EFE-F1C0DD36F9FF}"/>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8" name="正方形/長方形 507">
          <a:extLst>
            <a:ext uri="{FF2B5EF4-FFF2-40B4-BE49-F238E27FC236}">
              <a16:creationId xmlns:a16="http://schemas.microsoft.com/office/drawing/2014/main" id="{D9E1CC63-A5CC-46E2-AEDE-9602341851D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9" name="正方形/長方形 508">
          <a:extLst>
            <a:ext uri="{FF2B5EF4-FFF2-40B4-BE49-F238E27FC236}">
              <a16:creationId xmlns:a16="http://schemas.microsoft.com/office/drawing/2014/main" id="{6997365D-11CE-4C39-8444-8E9BB200B40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0" name="正方形/長方形 509">
          <a:extLst>
            <a:ext uri="{FF2B5EF4-FFF2-40B4-BE49-F238E27FC236}">
              <a16:creationId xmlns:a16="http://schemas.microsoft.com/office/drawing/2014/main" id="{6D3408D5-D907-498F-8402-1736B91AFF98}"/>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1" name="正方形/長方形 510">
          <a:extLst>
            <a:ext uri="{FF2B5EF4-FFF2-40B4-BE49-F238E27FC236}">
              <a16:creationId xmlns:a16="http://schemas.microsoft.com/office/drawing/2014/main" id="{7EB8ED75-49AE-4A61-A004-892B8DBAD82F}"/>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2" name="正方形/長方形 511">
          <a:extLst>
            <a:ext uri="{FF2B5EF4-FFF2-40B4-BE49-F238E27FC236}">
              <a16:creationId xmlns:a16="http://schemas.microsoft.com/office/drawing/2014/main" id="{0039F10D-3804-475F-A694-F662E96D3759}"/>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3" name="正方形/長方形 512">
          <a:extLst>
            <a:ext uri="{FF2B5EF4-FFF2-40B4-BE49-F238E27FC236}">
              <a16:creationId xmlns:a16="http://schemas.microsoft.com/office/drawing/2014/main" id="{F2CDB9FE-F8B6-483E-85E7-BC228C32DFB7}"/>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4" name="正方形/長方形 513">
          <a:extLst>
            <a:ext uri="{FF2B5EF4-FFF2-40B4-BE49-F238E27FC236}">
              <a16:creationId xmlns:a16="http://schemas.microsoft.com/office/drawing/2014/main" id="{335E81C8-2BF0-42A2-A5F9-3D1861B340D3}"/>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5" name="正方形/長方形 514">
          <a:extLst>
            <a:ext uri="{FF2B5EF4-FFF2-40B4-BE49-F238E27FC236}">
              <a16:creationId xmlns:a16="http://schemas.microsoft.com/office/drawing/2014/main" id="{6EE2D03F-A988-4035-8C23-2F6928A6B397}"/>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6" name="正方形/長方形 515">
          <a:extLst>
            <a:ext uri="{FF2B5EF4-FFF2-40B4-BE49-F238E27FC236}">
              <a16:creationId xmlns:a16="http://schemas.microsoft.com/office/drawing/2014/main" id="{3989553D-ADAE-469F-9606-B14F297465F4}"/>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2735" cy="219710"/>
    <xdr:sp macro="" textlink="">
      <xdr:nvSpPr>
        <xdr:cNvPr id="517" name="テキスト ボックス 516">
          <a:extLst>
            <a:ext uri="{FF2B5EF4-FFF2-40B4-BE49-F238E27FC236}">
              <a16:creationId xmlns:a16="http://schemas.microsoft.com/office/drawing/2014/main" id="{B138EB58-CE5C-408E-8158-75427C062EB2}"/>
            </a:ext>
          </a:extLst>
        </xdr:cNvPr>
        <xdr:cNvSpPr txBox="1"/>
      </xdr:nvSpPr>
      <xdr:spPr>
        <a:xfrm>
          <a:off x="12407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8" name="直線コネクタ 517">
          <a:extLst>
            <a:ext uri="{FF2B5EF4-FFF2-40B4-BE49-F238E27FC236}">
              <a16:creationId xmlns:a16="http://schemas.microsoft.com/office/drawing/2014/main" id="{757FFC04-A1FB-4229-BAB7-B80E52E2C577}"/>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1645" cy="259080"/>
    <xdr:sp macro="" textlink="">
      <xdr:nvSpPr>
        <xdr:cNvPr id="519" name="テキスト ボックス 518">
          <a:extLst>
            <a:ext uri="{FF2B5EF4-FFF2-40B4-BE49-F238E27FC236}">
              <a16:creationId xmlns:a16="http://schemas.microsoft.com/office/drawing/2014/main" id="{78E3EC5C-F4C3-4E06-91B0-4AAA7B75D405}"/>
            </a:ext>
          </a:extLst>
        </xdr:cNvPr>
        <xdr:cNvSpPr txBox="1"/>
      </xdr:nvSpPr>
      <xdr:spPr>
        <a:xfrm>
          <a:off x="11978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20" name="直線コネクタ 519">
          <a:extLst>
            <a:ext uri="{FF2B5EF4-FFF2-40B4-BE49-F238E27FC236}">
              <a16:creationId xmlns:a16="http://schemas.microsoft.com/office/drawing/2014/main" id="{C2B5F771-CDDE-4E49-9BEC-B31D3EEB44CF}"/>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1645" cy="259080"/>
    <xdr:sp macro="" textlink="">
      <xdr:nvSpPr>
        <xdr:cNvPr id="521" name="テキスト ボックス 520">
          <a:extLst>
            <a:ext uri="{FF2B5EF4-FFF2-40B4-BE49-F238E27FC236}">
              <a16:creationId xmlns:a16="http://schemas.microsoft.com/office/drawing/2014/main" id="{75A55E45-88EA-4E2A-AA4A-18EB7B6F525B}"/>
            </a:ext>
          </a:extLst>
        </xdr:cNvPr>
        <xdr:cNvSpPr txBox="1"/>
      </xdr:nvSpPr>
      <xdr:spPr>
        <a:xfrm>
          <a:off x="11978640" y="1477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22" name="直線コネクタ 521">
          <a:extLst>
            <a:ext uri="{FF2B5EF4-FFF2-40B4-BE49-F238E27FC236}">
              <a16:creationId xmlns:a16="http://schemas.microsoft.com/office/drawing/2014/main" id="{8BA78B32-590F-4EAA-8B11-FEE56D604336}"/>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3365"/>
    <xdr:sp macro="" textlink="">
      <xdr:nvSpPr>
        <xdr:cNvPr id="523" name="テキスト ボックス 522">
          <a:extLst>
            <a:ext uri="{FF2B5EF4-FFF2-40B4-BE49-F238E27FC236}">
              <a16:creationId xmlns:a16="http://schemas.microsoft.com/office/drawing/2014/main" id="{84A779A6-3827-4C2D-B892-0D0437F8CB75}"/>
            </a:ext>
          </a:extLst>
        </xdr:cNvPr>
        <xdr:cNvSpPr txBox="1"/>
      </xdr:nvSpPr>
      <xdr:spPr>
        <a:xfrm>
          <a:off x="12042775" y="1444434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24" name="直線コネクタ 523">
          <a:extLst>
            <a:ext uri="{FF2B5EF4-FFF2-40B4-BE49-F238E27FC236}">
              <a16:creationId xmlns:a16="http://schemas.microsoft.com/office/drawing/2014/main" id="{A39A241A-5FC6-441A-9AC5-0B1022A659DD}"/>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25" name="テキスト ボックス 524">
          <a:extLst>
            <a:ext uri="{FF2B5EF4-FFF2-40B4-BE49-F238E27FC236}">
              <a16:creationId xmlns:a16="http://schemas.microsoft.com/office/drawing/2014/main" id="{866ED575-C471-4E06-AEAD-4D528C973A20}"/>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26" name="直線コネクタ 525">
          <a:extLst>
            <a:ext uri="{FF2B5EF4-FFF2-40B4-BE49-F238E27FC236}">
              <a16:creationId xmlns:a16="http://schemas.microsoft.com/office/drawing/2014/main" id="{8EEFD7DC-E016-4002-BC7A-C035C569A9D4}"/>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3365"/>
    <xdr:sp macro="" textlink="">
      <xdr:nvSpPr>
        <xdr:cNvPr id="527" name="テキスト ボックス 526">
          <a:extLst>
            <a:ext uri="{FF2B5EF4-FFF2-40B4-BE49-F238E27FC236}">
              <a16:creationId xmlns:a16="http://schemas.microsoft.com/office/drawing/2014/main" id="{D491536F-8B75-4088-B4E2-9FE4DB6590D5}"/>
            </a:ext>
          </a:extLst>
        </xdr:cNvPr>
        <xdr:cNvSpPr txBox="1"/>
      </xdr:nvSpPr>
      <xdr:spPr>
        <a:xfrm>
          <a:off x="12042775" y="1379156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28" name="直線コネクタ 527">
          <a:extLst>
            <a:ext uri="{FF2B5EF4-FFF2-40B4-BE49-F238E27FC236}">
              <a16:creationId xmlns:a16="http://schemas.microsoft.com/office/drawing/2014/main" id="{E5E4AD75-5A7B-4865-9FD2-971E7E4DDA34}"/>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29" name="テキスト ボックス 528">
          <a:extLst>
            <a:ext uri="{FF2B5EF4-FFF2-40B4-BE49-F238E27FC236}">
              <a16:creationId xmlns:a16="http://schemas.microsoft.com/office/drawing/2014/main" id="{EC3FEAB7-07D7-4463-BEF9-2E5D4391077E}"/>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30" name="直線コネクタ 529">
          <a:extLst>
            <a:ext uri="{FF2B5EF4-FFF2-40B4-BE49-F238E27FC236}">
              <a16:creationId xmlns:a16="http://schemas.microsoft.com/office/drawing/2014/main" id="{42C93A90-3E18-478F-A06E-F18840EC9B1A}"/>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3375" cy="259080"/>
    <xdr:sp macro="" textlink="">
      <xdr:nvSpPr>
        <xdr:cNvPr id="531" name="テキスト ボックス 530">
          <a:extLst>
            <a:ext uri="{FF2B5EF4-FFF2-40B4-BE49-F238E27FC236}">
              <a16:creationId xmlns:a16="http://schemas.microsoft.com/office/drawing/2014/main" id="{52D7BB2C-EEA6-446D-BEBB-545B6F165D1E}"/>
            </a:ext>
          </a:extLst>
        </xdr:cNvPr>
        <xdr:cNvSpPr txBox="1"/>
      </xdr:nvSpPr>
      <xdr:spPr>
        <a:xfrm>
          <a:off x="12106910" y="1313815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2" name="直線コネクタ 531">
          <a:extLst>
            <a:ext uri="{FF2B5EF4-FFF2-40B4-BE49-F238E27FC236}">
              <a16:creationId xmlns:a16="http://schemas.microsoft.com/office/drawing/2014/main" id="{EEC89C40-5226-4727-A776-60DB34A35B64}"/>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消防施設】&#10;有形固定資産減価償却率グラフ枠">
          <a:extLst>
            <a:ext uri="{FF2B5EF4-FFF2-40B4-BE49-F238E27FC236}">
              <a16:creationId xmlns:a16="http://schemas.microsoft.com/office/drawing/2014/main" id="{0057BA63-33D6-4498-AED0-6B85FE127F3A}"/>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127635</xdr:rowOff>
    </xdr:from>
    <xdr:to>
      <xdr:col>85</xdr:col>
      <xdr:colOff>126365</xdr:colOff>
      <xdr:row>86</xdr:row>
      <xdr:rowOff>168910</xdr:rowOff>
    </xdr:to>
    <xdr:cxnSp macro="">
      <xdr:nvCxnSpPr>
        <xdr:cNvPr id="534" name="直線コネクタ 533">
          <a:extLst>
            <a:ext uri="{FF2B5EF4-FFF2-40B4-BE49-F238E27FC236}">
              <a16:creationId xmlns:a16="http://schemas.microsoft.com/office/drawing/2014/main" id="{C7B222BF-6299-4938-99D6-7B1BDD709DAC}"/>
            </a:ext>
          </a:extLst>
        </xdr:cNvPr>
        <xdr:cNvCxnSpPr/>
      </xdr:nvCxnSpPr>
      <xdr:spPr>
        <a:xfrm flipV="1">
          <a:off x="16318865" y="13500735"/>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535" name="【消防施設】&#10;有形固定資産減価償却率最小値テキスト">
          <a:extLst>
            <a:ext uri="{FF2B5EF4-FFF2-40B4-BE49-F238E27FC236}">
              <a16:creationId xmlns:a16="http://schemas.microsoft.com/office/drawing/2014/main" id="{2E4EF49F-49D0-4025-AD35-10F398E8BDED}"/>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536" name="直線コネクタ 535">
          <a:extLst>
            <a:ext uri="{FF2B5EF4-FFF2-40B4-BE49-F238E27FC236}">
              <a16:creationId xmlns:a16="http://schemas.microsoft.com/office/drawing/2014/main" id="{A092E9EF-AB83-4999-A19F-54CC2D3BD61F}"/>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74930</xdr:rowOff>
    </xdr:from>
    <xdr:ext cx="405130" cy="253365"/>
    <xdr:sp macro="" textlink="">
      <xdr:nvSpPr>
        <xdr:cNvPr id="537" name="【消防施設】&#10;有形固定資産減価償却率最大値テキスト">
          <a:extLst>
            <a:ext uri="{FF2B5EF4-FFF2-40B4-BE49-F238E27FC236}">
              <a16:creationId xmlns:a16="http://schemas.microsoft.com/office/drawing/2014/main" id="{19B7027D-A0A6-4789-9AC9-D72771F431D7}"/>
            </a:ext>
          </a:extLst>
        </xdr:cNvPr>
        <xdr:cNvSpPr txBox="1"/>
      </xdr:nvSpPr>
      <xdr:spPr>
        <a:xfrm>
          <a:off x="16357600" y="132765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127635</xdr:rowOff>
    </xdr:from>
    <xdr:to>
      <xdr:col>86</xdr:col>
      <xdr:colOff>25400</xdr:colOff>
      <xdr:row>78</xdr:row>
      <xdr:rowOff>127635</xdr:rowOff>
    </xdr:to>
    <xdr:cxnSp macro="">
      <xdr:nvCxnSpPr>
        <xdr:cNvPr id="538" name="直線コネクタ 537">
          <a:extLst>
            <a:ext uri="{FF2B5EF4-FFF2-40B4-BE49-F238E27FC236}">
              <a16:creationId xmlns:a16="http://schemas.microsoft.com/office/drawing/2014/main" id="{32FC7C69-44BD-4AF4-938D-A1B012D481E4}"/>
            </a:ext>
          </a:extLst>
        </xdr:cNvPr>
        <xdr:cNvCxnSpPr/>
      </xdr:nvCxnSpPr>
      <xdr:spPr>
        <a:xfrm>
          <a:off x="16230600" y="1350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66675</xdr:rowOff>
    </xdr:from>
    <xdr:ext cx="405130" cy="253365"/>
    <xdr:sp macro="" textlink="">
      <xdr:nvSpPr>
        <xdr:cNvPr id="539" name="【消防施設】&#10;有形固定資産減価償却率平均値テキスト">
          <a:extLst>
            <a:ext uri="{FF2B5EF4-FFF2-40B4-BE49-F238E27FC236}">
              <a16:creationId xmlns:a16="http://schemas.microsoft.com/office/drawing/2014/main" id="{FB1BFFB5-56EC-4A64-AC02-EEBBFB3D2A1E}"/>
            </a:ext>
          </a:extLst>
        </xdr:cNvPr>
        <xdr:cNvSpPr txBox="1"/>
      </xdr:nvSpPr>
      <xdr:spPr>
        <a:xfrm>
          <a:off x="16357600" y="1429702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88265</xdr:rowOff>
    </xdr:from>
    <xdr:to>
      <xdr:col>85</xdr:col>
      <xdr:colOff>177800</xdr:colOff>
      <xdr:row>84</xdr:row>
      <xdr:rowOff>18415</xdr:rowOff>
    </xdr:to>
    <xdr:sp macro="" textlink="">
      <xdr:nvSpPr>
        <xdr:cNvPr id="540" name="フローチャート: 判断 539">
          <a:extLst>
            <a:ext uri="{FF2B5EF4-FFF2-40B4-BE49-F238E27FC236}">
              <a16:creationId xmlns:a16="http://schemas.microsoft.com/office/drawing/2014/main" id="{DB5A372A-926D-4BAC-9A57-B540F0E97A44}"/>
            </a:ext>
          </a:extLst>
        </xdr:cNvPr>
        <xdr:cNvSpPr/>
      </xdr:nvSpPr>
      <xdr:spPr>
        <a:xfrm>
          <a:off x="162687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72390</xdr:rowOff>
    </xdr:from>
    <xdr:to>
      <xdr:col>81</xdr:col>
      <xdr:colOff>101600</xdr:colOff>
      <xdr:row>84</xdr:row>
      <xdr:rowOff>2540</xdr:rowOff>
    </xdr:to>
    <xdr:sp macro="" textlink="">
      <xdr:nvSpPr>
        <xdr:cNvPr id="541" name="フローチャート: 判断 540">
          <a:extLst>
            <a:ext uri="{FF2B5EF4-FFF2-40B4-BE49-F238E27FC236}">
              <a16:creationId xmlns:a16="http://schemas.microsoft.com/office/drawing/2014/main" id="{59ADBB2C-D03A-4B92-9286-B967DD35AE52}"/>
            </a:ext>
          </a:extLst>
        </xdr:cNvPr>
        <xdr:cNvSpPr/>
      </xdr:nvSpPr>
      <xdr:spPr>
        <a:xfrm>
          <a:off x="15430500" y="1430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53975</xdr:rowOff>
    </xdr:from>
    <xdr:to>
      <xdr:col>76</xdr:col>
      <xdr:colOff>165100</xdr:colOff>
      <xdr:row>83</xdr:row>
      <xdr:rowOff>155575</xdr:rowOff>
    </xdr:to>
    <xdr:sp macro="" textlink="">
      <xdr:nvSpPr>
        <xdr:cNvPr id="542" name="フローチャート: 判断 541">
          <a:extLst>
            <a:ext uri="{FF2B5EF4-FFF2-40B4-BE49-F238E27FC236}">
              <a16:creationId xmlns:a16="http://schemas.microsoft.com/office/drawing/2014/main" id="{6B3FCED0-33C9-4055-9592-0F83C0D40871}"/>
            </a:ext>
          </a:extLst>
        </xdr:cNvPr>
        <xdr:cNvSpPr/>
      </xdr:nvSpPr>
      <xdr:spPr>
        <a:xfrm>
          <a:off x="14541500" y="1428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93345</xdr:rowOff>
    </xdr:from>
    <xdr:to>
      <xdr:col>72</xdr:col>
      <xdr:colOff>38100</xdr:colOff>
      <xdr:row>84</xdr:row>
      <xdr:rowOff>23495</xdr:rowOff>
    </xdr:to>
    <xdr:sp macro="" textlink="">
      <xdr:nvSpPr>
        <xdr:cNvPr id="543" name="フローチャート: 判断 542">
          <a:extLst>
            <a:ext uri="{FF2B5EF4-FFF2-40B4-BE49-F238E27FC236}">
              <a16:creationId xmlns:a16="http://schemas.microsoft.com/office/drawing/2014/main" id="{2C6458F5-A4DC-4237-8441-BE77A114E83E}"/>
            </a:ext>
          </a:extLst>
        </xdr:cNvPr>
        <xdr:cNvSpPr/>
      </xdr:nvSpPr>
      <xdr:spPr>
        <a:xfrm>
          <a:off x="13652500" y="143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83820</xdr:rowOff>
    </xdr:from>
    <xdr:to>
      <xdr:col>67</xdr:col>
      <xdr:colOff>101600</xdr:colOff>
      <xdr:row>84</xdr:row>
      <xdr:rowOff>13970</xdr:rowOff>
    </xdr:to>
    <xdr:sp macro="" textlink="">
      <xdr:nvSpPr>
        <xdr:cNvPr id="544" name="フローチャート: 判断 543">
          <a:extLst>
            <a:ext uri="{FF2B5EF4-FFF2-40B4-BE49-F238E27FC236}">
              <a16:creationId xmlns:a16="http://schemas.microsoft.com/office/drawing/2014/main" id="{DEA85506-25DC-4FBB-8B4F-442E7962974A}"/>
            </a:ext>
          </a:extLst>
        </xdr:cNvPr>
        <xdr:cNvSpPr/>
      </xdr:nvSpPr>
      <xdr:spPr>
        <a:xfrm>
          <a:off x="12763500" y="143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45" name="テキスト ボックス 544">
          <a:extLst>
            <a:ext uri="{FF2B5EF4-FFF2-40B4-BE49-F238E27FC236}">
              <a16:creationId xmlns:a16="http://schemas.microsoft.com/office/drawing/2014/main" id="{C3AFF7E4-228A-48C4-ACA9-C25B7D28E746}"/>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46" name="テキスト ボックス 545">
          <a:extLst>
            <a:ext uri="{FF2B5EF4-FFF2-40B4-BE49-F238E27FC236}">
              <a16:creationId xmlns:a16="http://schemas.microsoft.com/office/drawing/2014/main" id="{870FACAA-C7AF-430D-9433-81CCFEF76A6F}"/>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47" name="テキスト ボックス 546">
          <a:extLst>
            <a:ext uri="{FF2B5EF4-FFF2-40B4-BE49-F238E27FC236}">
              <a16:creationId xmlns:a16="http://schemas.microsoft.com/office/drawing/2014/main" id="{BE41732A-E351-45C9-8522-AB92D06AC15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48" name="テキスト ボックス 547">
          <a:extLst>
            <a:ext uri="{FF2B5EF4-FFF2-40B4-BE49-F238E27FC236}">
              <a16:creationId xmlns:a16="http://schemas.microsoft.com/office/drawing/2014/main" id="{A20EFDFB-2775-4E46-A4FB-FDC385B86EE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49" name="テキスト ボックス 548">
          <a:extLst>
            <a:ext uri="{FF2B5EF4-FFF2-40B4-BE49-F238E27FC236}">
              <a16:creationId xmlns:a16="http://schemas.microsoft.com/office/drawing/2014/main" id="{568510BB-A828-4D8E-B474-FC9ED8D436B7}"/>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10160</xdr:rowOff>
    </xdr:from>
    <xdr:to>
      <xdr:col>85</xdr:col>
      <xdr:colOff>177800</xdr:colOff>
      <xdr:row>83</xdr:row>
      <xdr:rowOff>111760</xdr:rowOff>
    </xdr:to>
    <xdr:sp macro="" textlink="">
      <xdr:nvSpPr>
        <xdr:cNvPr id="550" name="楕円 549">
          <a:extLst>
            <a:ext uri="{FF2B5EF4-FFF2-40B4-BE49-F238E27FC236}">
              <a16:creationId xmlns:a16="http://schemas.microsoft.com/office/drawing/2014/main" id="{F97CE3AE-2936-4CB9-8A4C-E668367A6AD3}"/>
            </a:ext>
          </a:extLst>
        </xdr:cNvPr>
        <xdr:cNvSpPr/>
      </xdr:nvSpPr>
      <xdr:spPr>
        <a:xfrm>
          <a:off x="16268700" y="1424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33020</xdr:rowOff>
    </xdr:from>
    <xdr:ext cx="405130" cy="259080"/>
    <xdr:sp macro="" textlink="">
      <xdr:nvSpPr>
        <xdr:cNvPr id="551" name="【消防施設】&#10;有形固定資産減価償却率該当値テキスト">
          <a:extLst>
            <a:ext uri="{FF2B5EF4-FFF2-40B4-BE49-F238E27FC236}">
              <a16:creationId xmlns:a16="http://schemas.microsoft.com/office/drawing/2014/main" id="{CE7DD24D-F40C-4FFE-BBF2-0F9AA9BF4B90}"/>
            </a:ext>
          </a:extLst>
        </xdr:cNvPr>
        <xdr:cNvSpPr txBox="1"/>
      </xdr:nvSpPr>
      <xdr:spPr>
        <a:xfrm>
          <a:off x="16357600" y="14091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161925</xdr:rowOff>
    </xdr:from>
    <xdr:to>
      <xdr:col>81</xdr:col>
      <xdr:colOff>101600</xdr:colOff>
      <xdr:row>83</xdr:row>
      <xdr:rowOff>92075</xdr:rowOff>
    </xdr:to>
    <xdr:sp macro="" textlink="">
      <xdr:nvSpPr>
        <xdr:cNvPr id="552" name="楕円 551">
          <a:extLst>
            <a:ext uri="{FF2B5EF4-FFF2-40B4-BE49-F238E27FC236}">
              <a16:creationId xmlns:a16="http://schemas.microsoft.com/office/drawing/2014/main" id="{58BC96C7-3EAD-46E9-A936-0C429A0886AC}"/>
            </a:ext>
          </a:extLst>
        </xdr:cNvPr>
        <xdr:cNvSpPr/>
      </xdr:nvSpPr>
      <xdr:spPr>
        <a:xfrm>
          <a:off x="15430500" y="1422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41275</xdr:rowOff>
    </xdr:from>
    <xdr:to>
      <xdr:col>85</xdr:col>
      <xdr:colOff>127000</xdr:colOff>
      <xdr:row>83</xdr:row>
      <xdr:rowOff>60960</xdr:rowOff>
    </xdr:to>
    <xdr:cxnSp macro="">
      <xdr:nvCxnSpPr>
        <xdr:cNvPr id="553" name="直線コネクタ 552">
          <a:extLst>
            <a:ext uri="{FF2B5EF4-FFF2-40B4-BE49-F238E27FC236}">
              <a16:creationId xmlns:a16="http://schemas.microsoft.com/office/drawing/2014/main" id="{C638B7EF-3F86-4D6A-AE0C-8E219BD23558}"/>
            </a:ext>
          </a:extLst>
        </xdr:cNvPr>
        <xdr:cNvCxnSpPr/>
      </xdr:nvCxnSpPr>
      <xdr:spPr>
        <a:xfrm>
          <a:off x="15481300" y="1427162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21590</xdr:rowOff>
    </xdr:from>
    <xdr:to>
      <xdr:col>76</xdr:col>
      <xdr:colOff>165100</xdr:colOff>
      <xdr:row>83</xdr:row>
      <xdr:rowOff>123190</xdr:rowOff>
    </xdr:to>
    <xdr:sp macro="" textlink="">
      <xdr:nvSpPr>
        <xdr:cNvPr id="554" name="楕円 553">
          <a:extLst>
            <a:ext uri="{FF2B5EF4-FFF2-40B4-BE49-F238E27FC236}">
              <a16:creationId xmlns:a16="http://schemas.microsoft.com/office/drawing/2014/main" id="{8E17C6AD-5C66-4579-990E-3C266EAB564F}"/>
            </a:ext>
          </a:extLst>
        </xdr:cNvPr>
        <xdr:cNvSpPr/>
      </xdr:nvSpPr>
      <xdr:spPr>
        <a:xfrm>
          <a:off x="145415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41275</xdr:rowOff>
    </xdr:from>
    <xdr:to>
      <xdr:col>81</xdr:col>
      <xdr:colOff>50800</xdr:colOff>
      <xdr:row>83</xdr:row>
      <xdr:rowOff>72390</xdr:rowOff>
    </xdr:to>
    <xdr:cxnSp macro="">
      <xdr:nvCxnSpPr>
        <xdr:cNvPr id="555" name="直線コネクタ 554">
          <a:extLst>
            <a:ext uri="{FF2B5EF4-FFF2-40B4-BE49-F238E27FC236}">
              <a16:creationId xmlns:a16="http://schemas.microsoft.com/office/drawing/2014/main" id="{EA711476-1688-48F0-B71C-414CF03ADA8F}"/>
            </a:ext>
          </a:extLst>
        </xdr:cNvPr>
        <xdr:cNvCxnSpPr/>
      </xdr:nvCxnSpPr>
      <xdr:spPr>
        <a:xfrm flipV="1">
          <a:off x="14592300" y="1427162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75565</xdr:rowOff>
    </xdr:from>
    <xdr:to>
      <xdr:col>72</xdr:col>
      <xdr:colOff>38100</xdr:colOff>
      <xdr:row>84</xdr:row>
      <xdr:rowOff>6350</xdr:rowOff>
    </xdr:to>
    <xdr:sp macro="" textlink="">
      <xdr:nvSpPr>
        <xdr:cNvPr id="556" name="楕円 555">
          <a:extLst>
            <a:ext uri="{FF2B5EF4-FFF2-40B4-BE49-F238E27FC236}">
              <a16:creationId xmlns:a16="http://schemas.microsoft.com/office/drawing/2014/main" id="{F1E0B1D5-5EFD-4973-A805-B9B017E39705}"/>
            </a:ext>
          </a:extLst>
        </xdr:cNvPr>
        <xdr:cNvSpPr/>
      </xdr:nvSpPr>
      <xdr:spPr>
        <a:xfrm>
          <a:off x="13652500" y="14305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72390</xdr:rowOff>
    </xdr:from>
    <xdr:to>
      <xdr:col>76</xdr:col>
      <xdr:colOff>114300</xdr:colOff>
      <xdr:row>83</xdr:row>
      <xdr:rowOff>126365</xdr:rowOff>
    </xdr:to>
    <xdr:cxnSp macro="">
      <xdr:nvCxnSpPr>
        <xdr:cNvPr id="557" name="直線コネクタ 556">
          <a:extLst>
            <a:ext uri="{FF2B5EF4-FFF2-40B4-BE49-F238E27FC236}">
              <a16:creationId xmlns:a16="http://schemas.microsoft.com/office/drawing/2014/main" id="{D52E23EC-4820-4362-96B1-F8F2C220B767}"/>
            </a:ext>
          </a:extLst>
        </xdr:cNvPr>
        <xdr:cNvCxnSpPr/>
      </xdr:nvCxnSpPr>
      <xdr:spPr>
        <a:xfrm flipV="1">
          <a:off x="13703300" y="1430274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21590</xdr:rowOff>
    </xdr:from>
    <xdr:to>
      <xdr:col>67</xdr:col>
      <xdr:colOff>101600</xdr:colOff>
      <xdr:row>83</xdr:row>
      <xdr:rowOff>123190</xdr:rowOff>
    </xdr:to>
    <xdr:sp macro="" textlink="">
      <xdr:nvSpPr>
        <xdr:cNvPr id="558" name="楕円 557">
          <a:extLst>
            <a:ext uri="{FF2B5EF4-FFF2-40B4-BE49-F238E27FC236}">
              <a16:creationId xmlns:a16="http://schemas.microsoft.com/office/drawing/2014/main" id="{55125B3F-8155-45C2-86AA-78370D4B2503}"/>
            </a:ext>
          </a:extLst>
        </xdr:cNvPr>
        <xdr:cNvSpPr/>
      </xdr:nvSpPr>
      <xdr:spPr>
        <a:xfrm>
          <a:off x="127635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72390</xdr:rowOff>
    </xdr:from>
    <xdr:to>
      <xdr:col>71</xdr:col>
      <xdr:colOff>177800</xdr:colOff>
      <xdr:row>83</xdr:row>
      <xdr:rowOff>126365</xdr:rowOff>
    </xdr:to>
    <xdr:cxnSp macro="">
      <xdr:nvCxnSpPr>
        <xdr:cNvPr id="559" name="直線コネクタ 558">
          <a:extLst>
            <a:ext uri="{FF2B5EF4-FFF2-40B4-BE49-F238E27FC236}">
              <a16:creationId xmlns:a16="http://schemas.microsoft.com/office/drawing/2014/main" id="{FA78844A-373C-4A17-8587-3BEDAD4023FC}"/>
            </a:ext>
          </a:extLst>
        </xdr:cNvPr>
        <xdr:cNvCxnSpPr/>
      </xdr:nvCxnSpPr>
      <xdr:spPr>
        <a:xfrm>
          <a:off x="12814300" y="1430274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165100</xdr:rowOff>
    </xdr:from>
    <xdr:ext cx="405130" cy="259080"/>
    <xdr:sp macro="" textlink="">
      <xdr:nvSpPr>
        <xdr:cNvPr id="560" name="n_1aveValue【消防施設】&#10;有形固定資産減価償却率">
          <a:extLst>
            <a:ext uri="{FF2B5EF4-FFF2-40B4-BE49-F238E27FC236}">
              <a16:creationId xmlns:a16="http://schemas.microsoft.com/office/drawing/2014/main" id="{5BCB8264-E3C1-4584-A400-569AB62FA087}"/>
            </a:ext>
          </a:extLst>
        </xdr:cNvPr>
        <xdr:cNvSpPr txBox="1"/>
      </xdr:nvSpPr>
      <xdr:spPr>
        <a:xfrm>
          <a:off x="15266035" y="1439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146685</xdr:rowOff>
    </xdr:from>
    <xdr:ext cx="399415" cy="253365"/>
    <xdr:sp macro="" textlink="">
      <xdr:nvSpPr>
        <xdr:cNvPr id="561" name="n_2aveValue【消防施設】&#10;有形固定資産減価償却率">
          <a:extLst>
            <a:ext uri="{FF2B5EF4-FFF2-40B4-BE49-F238E27FC236}">
              <a16:creationId xmlns:a16="http://schemas.microsoft.com/office/drawing/2014/main" id="{80752226-35F1-472C-8DCC-2BBDAAFA4234}"/>
            </a:ext>
          </a:extLst>
        </xdr:cNvPr>
        <xdr:cNvSpPr txBox="1"/>
      </xdr:nvSpPr>
      <xdr:spPr>
        <a:xfrm>
          <a:off x="14389735" y="1437703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84</xdr:row>
      <xdr:rowOff>14605</xdr:rowOff>
    </xdr:from>
    <xdr:ext cx="399415" cy="259080"/>
    <xdr:sp macro="" textlink="">
      <xdr:nvSpPr>
        <xdr:cNvPr id="562" name="n_3aveValue【消防施設】&#10;有形固定資産減価償却率">
          <a:extLst>
            <a:ext uri="{FF2B5EF4-FFF2-40B4-BE49-F238E27FC236}">
              <a16:creationId xmlns:a16="http://schemas.microsoft.com/office/drawing/2014/main" id="{76683D33-6C8A-4A46-8BA7-23E3E1A024D6}"/>
            </a:ext>
          </a:extLst>
        </xdr:cNvPr>
        <xdr:cNvSpPr txBox="1"/>
      </xdr:nvSpPr>
      <xdr:spPr>
        <a:xfrm>
          <a:off x="13500735" y="1441640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84</xdr:row>
      <xdr:rowOff>5080</xdr:rowOff>
    </xdr:from>
    <xdr:ext cx="399415" cy="259080"/>
    <xdr:sp macro="" textlink="">
      <xdr:nvSpPr>
        <xdr:cNvPr id="563" name="n_4aveValue【消防施設】&#10;有形固定資産減価償却率">
          <a:extLst>
            <a:ext uri="{FF2B5EF4-FFF2-40B4-BE49-F238E27FC236}">
              <a16:creationId xmlns:a16="http://schemas.microsoft.com/office/drawing/2014/main" id="{7DB29475-F267-403F-A11A-029AD48FA0A6}"/>
            </a:ext>
          </a:extLst>
        </xdr:cNvPr>
        <xdr:cNvSpPr txBox="1"/>
      </xdr:nvSpPr>
      <xdr:spPr>
        <a:xfrm>
          <a:off x="12611735" y="144068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81</xdr:row>
      <xdr:rowOff>109220</xdr:rowOff>
    </xdr:from>
    <xdr:ext cx="405130" cy="253365"/>
    <xdr:sp macro="" textlink="">
      <xdr:nvSpPr>
        <xdr:cNvPr id="564" name="n_1mainValue【消防施設】&#10;有形固定資産減価償却率">
          <a:extLst>
            <a:ext uri="{FF2B5EF4-FFF2-40B4-BE49-F238E27FC236}">
              <a16:creationId xmlns:a16="http://schemas.microsoft.com/office/drawing/2014/main" id="{74EC50DC-09D6-458B-80E7-A2E3090B586B}"/>
            </a:ext>
          </a:extLst>
        </xdr:cNvPr>
        <xdr:cNvSpPr txBox="1"/>
      </xdr:nvSpPr>
      <xdr:spPr>
        <a:xfrm>
          <a:off x="15266035" y="139966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81</xdr:row>
      <xdr:rowOff>139700</xdr:rowOff>
    </xdr:from>
    <xdr:ext cx="399415" cy="259080"/>
    <xdr:sp macro="" textlink="">
      <xdr:nvSpPr>
        <xdr:cNvPr id="565" name="n_2mainValue【消防施設】&#10;有形固定資産減価償却率">
          <a:extLst>
            <a:ext uri="{FF2B5EF4-FFF2-40B4-BE49-F238E27FC236}">
              <a16:creationId xmlns:a16="http://schemas.microsoft.com/office/drawing/2014/main" id="{ED68F527-8C3F-4883-A23F-722D03691326}"/>
            </a:ext>
          </a:extLst>
        </xdr:cNvPr>
        <xdr:cNvSpPr txBox="1"/>
      </xdr:nvSpPr>
      <xdr:spPr>
        <a:xfrm>
          <a:off x="14389735" y="1402715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82</xdr:row>
      <xdr:rowOff>22225</xdr:rowOff>
    </xdr:from>
    <xdr:ext cx="399415" cy="258445"/>
    <xdr:sp macro="" textlink="">
      <xdr:nvSpPr>
        <xdr:cNvPr id="566" name="n_3mainValue【消防施設】&#10;有形固定資産減価償却率">
          <a:extLst>
            <a:ext uri="{FF2B5EF4-FFF2-40B4-BE49-F238E27FC236}">
              <a16:creationId xmlns:a16="http://schemas.microsoft.com/office/drawing/2014/main" id="{1C0C4F49-25BB-440B-A41E-DD3DD67F6E49}"/>
            </a:ext>
          </a:extLst>
        </xdr:cNvPr>
        <xdr:cNvSpPr txBox="1"/>
      </xdr:nvSpPr>
      <xdr:spPr>
        <a:xfrm>
          <a:off x="13500735" y="1408112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81</xdr:row>
      <xdr:rowOff>139700</xdr:rowOff>
    </xdr:from>
    <xdr:ext cx="399415" cy="259080"/>
    <xdr:sp macro="" textlink="">
      <xdr:nvSpPr>
        <xdr:cNvPr id="567" name="n_4mainValue【消防施設】&#10;有形固定資産減価償却率">
          <a:extLst>
            <a:ext uri="{FF2B5EF4-FFF2-40B4-BE49-F238E27FC236}">
              <a16:creationId xmlns:a16="http://schemas.microsoft.com/office/drawing/2014/main" id="{C930FACF-EA6D-4756-8655-7A8F21B86B17}"/>
            </a:ext>
          </a:extLst>
        </xdr:cNvPr>
        <xdr:cNvSpPr txBox="1"/>
      </xdr:nvSpPr>
      <xdr:spPr>
        <a:xfrm>
          <a:off x="12611735" y="1402715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a:extLst>
            <a:ext uri="{FF2B5EF4-FFF2-40B4-BE49-F238E27FC236}">
              <a16:creationId xmlns:a16="http://schemas.microsoft.com/office/drawing/2014/main" id="{8000237D-5D6F-4138-AB88-39029A56D1E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a:extLst>
            <a:ext uri="{FF2B5EF4-FFF2-40B4-BE49-F238E27FC236}">
              <a16:creationId xmlns:a16="http://schemas.microsoft.com/office/drawing/2014/main" id="{BCBC3F90-66F7-418D-B7D7-07470D7DABED}"/>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a:extLst>
            <a:ext uri="{FF2B5EF4-FFF2-40B4-BE49-F238E27FC236}">
              <a16:creationId xmlns:a16="http://schemas.microsoft.com/office/drawing/2014/main" id="{5BB889EE-70F4-4B2F-981A-02530AE23675}"/>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84/104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a:extLst>
            <a:ext uri="{FF2B5EF4-FFF2-40B4-BE49-F238E27FC236}">
              <a16:creationId xmlns:a16="http://schemas.microsoft.com/office/drawing/2014/main" id="{0D310BF2-249A-4CB4-93E4-DB648121C967}"/>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a:extLst>
            <a:ext uri="{FF2B5EF4-FFF2-40B4-BE49-F238E27FC236}">
              <a16:creationId xmlns:a16="http://schemas.microsoft.com/office/drawing/2014/main" id="{8A8F7D87-DB23-4DCA-8311-E190F4A4D28F}"/>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a:extLst>
            <a:ext uri="{FF2B5EF4-FFF2-40B4-BE49-F238E27FC236}">
              <a16:creationId xmlns:a16="http://schemas.microsoft.com/office/drawing/2014/main" id="{69F5D9B9-096C-4441-A1E9-75F2E3B50B6A}"/>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a:extLst>
            <a:ext uri="{FF2B5EF4-FFF2-40B4-BE49-F238E27FC236}">
              <a16:creationId xmlns:a16="http://schemas.microsoft.com/office/drawing/2014/main" id="{9FA58890-FA3A-4D65-90DD-C38D3F8492E6}"/>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a:extLst>
            <a:ext uri="{FF2B5EF4-FFF2-40B4-BE49-F238E27FC236}">
              <a16:creationId xmlns:a16="http://schemas.microsoft.com/office/drawing/2014/main" id="{9FC084BF-EC1F-4851-9CD3-C61571587DBD}"/>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4170" cy="219710"/>
    <xdr:sp macro="" textlink="">
      <xdr:nvSpPr>
        <xdr:cNvPr id="576" name="テキスト ボックス 575">
          <a:extLst>
            <a:ext uri="{FF2B5EF4-FFF2-40B4-BE49-F238E27FC236}">
              <a16:creationId xmlns:a16="http://schemas.microsoft.com/office/drawing/2014/main" id="{F1709D1A-0571-4058-9FF7-F2B4B27EF46B}"/>
            </a:ext>
          </a:extLst>
        </xdr:cNvPr>
        <xdr:cNvSpPr txBox="1"/>
      </xdr:nvSpPr>
      <xdr:spPr>
        <a:xfrm>
          <a:off x="18249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7" name="直線コネクタ 576">
          <a:extLst>
            <a:ext uri="{FF2B5EF4-FFF2-40B4-BE49-F238E27FC236}">
              <a16:creationId xmlns:a16="http://schemas.microsoft.com/office/drawing/2014/main" id="{EC856648-1700-4A24-8DB0-4C5CBB334FB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8" name="直線コネクタ 577">
          <a:extLst>
            <a:ext uri="{FF2B5EF4-FFF2-40B4-BE49-F238E27FC236}">
              <a16:creationId xmlns:a16="http://schemas.microsoft.com/office/drawing/2014/main" id="{66ADE276-5A5A-4DB0-9A30-501439EA3018}"/>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1645" cy="259080"/>
    <xdr:sp macro="" textlink="">
      <xdr:nvSpPr>
        <xdr:cNvPr id="579" name="テキスト ボックス 578">
          <a:extLst>
            <a:ext uri="{FF2B5EF4-FFF2-40B4-BE49-F238E27FC236}">
              <a16:creationId xmlns:a16="http://schemas.microsoft.com/office/drawing/2014/main" id="{BC3AE3DA-CD8F-46E0-8096-3AFC639EB642}"/>
            </a:ext>
          </a:extLst>
        </xdr:cNvPr>
        <xdr:cNvSpPr txBox="1"/>
      </xdr:nvSpPr>
      <xdr:spPr>
        <a:xfrm>
          <a:off x="17820640" y="1464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0" name="直線コネクタ 579">
          <a:extLst>
            <a:ext uri="{FF2B5EF4-FFF2-40B4-BE49-F238E27FC236}">
              <a16:creationId xmlns:a16="http://schemas.microsoft.com/office/drawing/2014/main" id="{F7E19212-6F94-4457-8DE4-E3732D011817}"/>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1645" cy="259080"/>
    <xdr:sp macro="" textlink="">
      <xdr:nvSpPr>
        <xdr:cNvPr id="581" name="テキスト ボックス 580">
          <a:extLst>
            <a:ext uri="{FF2B5EF4-FFF2-40B4-BE49-F238E27FC236}">
              <a16:creationId xmlns:a16="http://schemas.microsoft.com/office/drawing/2014/main" id="{E13AF127-BA59-4125-AF99-627025269FAD}"/>
            </a:ext>
          </a:extLst>
        </xdr:cNvPr>
        <xdr:cNvSpPr txBox="1"/>
      </xdr:nvSpPr>
      <xdr:spPr>
        <a:xfrm>
          <a:off x="17820640" y="141833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2" name="直線コネクタ 581">
          <a:extLst>
            <a:ext uri="{FF2B5EF4-FFF2-40B4-BE49-F238E27FC236}">
              <a16:creationId xmlns:a16="http://schemas.microsoft.com/office/drawing/2014/main" id="{049E7AE8-3F31-4017-9BE7-45135A49B103}"/>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1645" cy="259080"/>
    <xdr:sp macro="" textlink="">
      <xdr:nvSpPr>
        <xdr:cNvPr id="583" name="テキスト ボックス 582">
          <a:extLst>
            <a:ext uri="{FF2B5EF4-FFF2-40B4-BE49-F238E27FC236}">
              <a16:creationId xmlns:a16="http://schemas.microsoft.com/office/drawing/2014/main" id="{6BDB0AC7-DA88-47C4-9D7D-FD41736BA155}"/>
            </a:ext>
          </a:extLst>
        </xdr:cNvPr>
        <xdr:cNvSpPr txBox="1"/>
      </xdr:nvSpPr>
      <xdr:spPr>
        <a:xfrm>
          <a:off x="17820640" y="137261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4" name="直線コネクタ 583">
          <a:extLst>
            <a:ext uri="{FF2B5EF4-FFF2-40B4-BE49-F238E27FC236}">
              <a16:creationId xmlns:a16="http://schemas.microsoft.com/office/drawing/2014/main" id="{11ED8F1D-49C4-4DA5-8D3D-73FBB534C923}"/>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1645" cy="259080"/>
    <xdr:sp macro="" textlink="">
      <xdr:nvSpPr>
        <xdr:cNvPr id="585" name="テキスト ボックス 584">
          <a:extLst>
            <a:ext uri="{FF2B5EF4-FFF2-40B4-BE49-F238E27FC236}">
              <a16:creationId xmlns:a16="http://schemas.microsoft.com/office/drawing/2014/main" id="{B8A6A409-7842-42F4-8F36-4CCEECEF97CD}"/>
            </a:ext>
          </a:extLst>
        </xdr:cNvPr>
        <xdr:cNvSpPr txBox="1"/>
      </xdr:nvSpPr>
      <xdr:spPr>
        <a:xfrm>
          <a:off x="17820640" y="132689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6" name="直線コネクタ 585">
          <a:extLst>
            <a:ext uri="{FF2B5EF4-FFF2-40B4-BE49-F238E27FC236}">
              <a16:creationId xmlns:a16="http://schemas.microsoft.com/office/drawing/2014/main" id="{290A476F-ECF5-4A0A-948F-5DCE711A0E13}"/>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1645" cy="259080"/>
    <xdr:sp macro="" textlink="">
      <xdr:nvSpPr>
        <xdr:cNvPr id="587" name="テキスト ボックス 586">
          <a:extLst>
            <a:ext uri="{FF2B5EF4-FFF2-40B4-BE49-F238E27FC236}">
              <a16:creationId xmlns:a16="http://schemas.microsoft.com/office/drawing/2014/main" id="{2B0E22BF-1CCB-4899-ADC8-4F3836F83A8F}"/>
            </a:ext>
          </a:extLst>
        </xdr:cNvPr>
        <xdr:cNvSpPr txBox="1"/>
      </xdr:nvSpPr>
      <xdr:spPr>
        <a:xfrm>
          <a:off x="17820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8" name="【消防施設】&#10;一人当たり面積グラフ枠">
          <a:extLst>
            <a:ext uri="{FF2B5EF4-FFF2-40B4-BE49-F238E27FC236}">
              <a16:creationId xmlns:a16="http://schemas.microsoft.com/office/drawing/2014/main" id="{5149331C-0790-449D-AD5C-D64DDC5C4246}"/>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102235</xdr:rowOff>
    </xdr:from>
    <xdr:to>
      <xdr:col>116</xdr:col>
      <xdr:colOff>62865</xdr:colOff>
      <xdr:row>86</xdr:row>
      <xdr:rowOff>24130</xdr:rowOff>
    </xdr:to>
    <xdr:cxnSp macro="">
      <xdr:nvCxnSpPr>
        <xdr:cNvPr id="589" name="直線コネクタ 588">
          <a:extLst>
            <a:ext uri="{FF2B5EF4-FFF2-40B4-BE49-F238E27FC236}">
              <a16:creationId xmlns:a16="http://schemas.microsoft.com/office/drawing/2014/main" id="{8FD08FCC-415D-40C5-B9E2-4782AD00FBFF}"/>
            </a:ext>
          </a:extLst>
        </xdr:cNvPr>
        <xdr:cNvCxnSpPr/>
      </xdr:nvCxnSpPr>
      <xdr:spPr>
        <a:xfrm flipV="1">
          <a:off x="22160865" y="13475335"/>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27940</xdr:rowOff>
    </xdr:from>
    <xdr:ext cx="469900" cy="259080"/>
    <xdr:sp macro="" textlink="">
      <xdr:nvSpPr>
        <xdr:cNvPr id="590" name="【消防施設】&#10;一人当たり面積最小値テキスト">
          <a:extLst>
            <a:ext uri="{FF2B5EF4-FFF2-40B4-BE49-F238E27FC236}">
              <a16:creationId xmlns:a16="http://schemas.microsoft.com/office/drawing/2014/main" id="{7295F8F7-E4B7-4992-A5FD-F2D0E9B436CF}"/>
            </a:ext>
          </a:extLst>
        </xdr:cNvPr>
        <xdr:cNvSpPr txBox="1"/>
      </xdr:nvSpPr>
      <xdr:spPr>
        <a:xfrm>
          <a:off x="22199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24130</xdr:rowOff>
    </xdr:from>
    <xdr:to>
      <xdr:col>116</xdr:col>
      <xdr:colOff>152400</xdr:colOff>
      <xdr:row>86</xdr:row>
      <xdr:rowOff>24130</xdr:rowOff>
    </xdr:to>
    <xdr:cxnSp macro="">
      <xdr:nvCxnSpPr>
        <xdr:cNvPr id="591" name="直線コネクタ 590">
          <a:extLst>
            <a:ext uri="{FF2B5EF4-FFF2-40B4-BE49-F238E27FC236}">
              <a16:creationId xmlns:a16="http://schemas.microsoft.com/office/drawing/2014/main" id="{45A1F5D2-A0F1-46B3-88FE-7D9838EF75C9}"/>
            </a:ext>
          </a:extLst>
        </xdr:cNvPr>
        <xdr:cNvCxnSpPr/>
      </xdr:nvCxnSpPr>
      <xdr:spPr>
        <a:xfrm>
          <a:off x="22072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48895</xdr:rowOff>
    </xdr:from>
    <xdr:ext cx="469900" cy="259080"/>
    <xdr:sp macro="" textlink="">
      <xdr:nvSpPr>
        <xdr:cNvPr id="592" name="【消防施設】&#10;一人当たり面積最大値テキスト">
          <a:extLst>
            <a:ext uri="{FF2B5EF4-FFF2-40B4-BE49-F238E27FC236}">
              <a16:creationId xmlns:a16="http://schemas.microsoft.com/office/drawing/2014/main" id="{9B90716F-5335-4353-B473-FD350E9BADA0}"/>
            </a:ext>
          </a:extLst>
        </xdr:cNvPr>
        <xdr:cNvSpPr txBox="1"/>
      </xdr:nvSpPr>
      <xdr:spPr>
        <a:xfrm>
          <a:off x="221996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102235</xdr:rowOff>
    </xdr:from>
    <xdr:to>
      <xdr:col>116</xdr:col>
      <xdr:colOff>152400</xdr:colOff>
      <xdr:row>78</xdr:row>
      <xdr:rowOff>102235</xdr:rowOff>
    </xdr:to>
    <xdr:cxnSp macro="">
      <xdr:nvCxnSpPr>
        <xdr:cNvPr id="593" name="直線コネクタ 592">
          <a:extLst>
            <a:ext uri="{FF2B5EF4-FFF2-40B4-BE49-F238E27FC236}">
              <a16:creationId xmlns:a16="http://schemas.microsoft.com/office/drawing/2014/main" id="{34784570-43B0-41B1-A87B-93C0C246F173}"/>
            </a:ext>
          </a:extLst>
        </xdr:cNvPr>
        <xdr:cNvCxnSpPr/>
      </xdr:nvCxnSpPr>
      <xdr:spPr>
        <a:xfrm>
          <a:off x="22072600" y="1347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52070</xdr:rowOff>
    </xdr:from>
    <xdr:ext cx="469900" cy="253365"/>
    <xdr:sp macro="" textlink="">
      <xdr:nvSpPr>
        <xdr:cNvPr id="594" name="【消防施設】&#10;一人当たり面積平均値テキスト">
          <a:extLst>
            <a:ext uri="{FF2B5EF4-FFF2-40B4-BE49-F238E27FC236}">
              <a16:creationId xmlns:a16="http://schemas.microsoft.com/office/drawing/2014/main" id="{97F9656A-2EAF-416E-AD27-E46544964003}"/>
            </a:ext>
          </a:extLst>
        </xdr:cNvPr>
        <xdr:cNvSpPr txBox="1"/>
      </xdr:nvSpPr>
      <xdr:spPr>
        <a:xfrm>
          <a:off x="22199600" y="1428242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29210</xdr:rowOff>
    </xdr:from>
    <xdr:to>
      <xdr:col>116</xdr:col>
      <xdr:colOff>114300</xdr:colOff>
      <xdr:row>84</xdr:row>
      <xdr:rowOff>130175</xdr:rowOff>
    </xdr:to>
    <xdr:sp macro="" textlink="">
      <xdr:nvSpPr>
        <xdr:cNvPr id="595" name="フローチャート: 判断 594">
          <a:extLst>
            <a:ext uri="{FF2B5EF4-FFF2-40B4-BE49-F238E27FC236}">
              <a16:creationId xmlns:a16="http://schemas.microsoft.com/office/drawing/2014/main" id="{24A4FE15-19B8-40B3-A88E-976B95FDBF43}"/>
            </a:ext>
          </a:extLst>
        </xdr:cNvPr>
        <xdr:cNvSpPr/>
      </xdr:nvSpPr>
      <xdr:spPr>
        <a:xfrm>
          <a:off x="22110700" y="14431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41910</xdr:rowOff>
    </xdr:from>
    <xdr:to>
      <xdr:col>112</xdr:col>
      <xdr:colOff>38100</xdr:colOff>
      <xdr:row>84</xdr:row>
      <xdr:rowOff>143510</xdr:rowOff>
    </xdr:to>
    <xdr:sp macro="" textlink="">
      <xdr:nvSpPr>
        <xdr:cNvPr id="596" name="フローチャート: 判断 595">
          <a:extLst>
            <a:ext uri="{FF2B5EF4-FFF2-40B4-BE49-F238E27FC236}">
              <a16:creationId xmlns:a16="http://schemas.microsoft.com/office/drawing/2014/main" id="{09308401-86D9-487E-A70D-C6D804E90CB6}"/>
            </a:ext>
          </a:extLst>
        </xdr:cNvPr>
        <xdr:cNvSpPr/>
      </xdr:nvSpPr>
      <xdr:spPr>
        <a:xfrm>
          <a:off x="21272500" y="1444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37465</xdr:rowOff>
    </xdr:from>
    <xdr:to>
      <xdr:col>107</xdr:col>
      <xdr:colOff>101600</xdr:colOff>
      <xdr:row>84</xdr:row>
      <xdr:rowOff>139065</xdr:rowOff>
    </xdr:to>
    <xdr:sp macro="" textlink="">
      <xdr:nvSpPr>
        <xdr:cNvPr id="597" name="フローチャート: 判断 596">
          <a:extLst>
            <a:ext uri="{FF2B5EF4-FFF2-40B4-BE49-F238E27FC236}">
              <a16:creationId xmlns:a16="http://schemas.microsoft.com/office/drawing/2014/main" id="{633D97AB-8763-4DE7-B4A0-45A7D01157A0}"/>
            </a:ext>
          </a:extLst>
        </xdr:cNvPr>
        <xdr:cNvSpPr/>
      </xdr:nvSpPr>
      <xdr:spPr>
        <a:xfrm>
          <a:off x="20383500" y="1443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52070</xdr:rowOff>
    </xdr:from>
    <xdr:to>
      <xdr:col>102</xdr:col>
      <xdr:colOff>165100</xdr:colOff>
      <xdr:row>84</xdr:row>
      <xdr:rowOff>153035</xdr:rowOff>
    </xdr:to>
    <xdr:sp macro="" textlink="">
      <xdr:nvSpPr>
        <xdr:cNvPr id="598" name="フローチャート: 判断 597">
          <a:extLst>
            <a:ext uri="{FF2B5EF4-FFF2-40B4-BE49-F238E27FC236}">
              <a16:creationId xmlns:a16="http://schemas.microsoft.com/office/drawing/2014/main" id="{C3A60A74-2FD5-4EB2-A671-F35A800DED2E}"/>
            </a:ext>
          </a:extLst>
        </xdr:cNvPr>
        <xdr:cNvSpPr/>
      </xdr:nvSpPr>
      <xdr:spPr>
        <a:xfrm>
          <a:off x="19494500" y="14453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599" name="フローチャート: 判断 598">
          <a:extLst>
            <a:ext uri="{FF2B5EF4-FFF2-40B4-BE49-F238E27FC236}">
              <a16:creationId xmlns:a16="http://schemas.microsoft.com/office/drawing/2014/main" id="{F958D15E-28E9-4E63-82AD-8BA73213EC86}"/>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00" name="テキスト ボックス 599">
          <a:extLst>
            <a:ext uri="{FF2B5EF4-FFF2-40B4-BE49-F238E27FC236}">
              <a16:creationId xmlns:a16="http://schemas.microsoft.com/office/drawing/2014/main" id="{9334DCDE-C434-4970-9C2D-C61245619585}"/>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01" name="テキスト ボックス 600">
          <a:extLst>
            <a:ext uri="{FF2B5EF4-FFF2-40B4-BE49-F238E27FC236}">
              <a16:creationId xmlns:a16="http://schemas.microsoft.com/office/drawing/2014/main" id="{960C4E20-ECE0-4790-9730-22CC3E1276C8}"/>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02" name="テキスト ボックス 601">
          <a:extLst>
            <a:ext uri="{FF2B5EF4-FFF2-40B4-BE49-F238E27FC236}">
              <a16:creationId xmlns:a16="http://schemas.microsoft.com/office/drawing/2014/main" id="{0622E335-7C21-41A8-9F18-FF92AC10A59E}"/>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03" name="テキスト ボックス 602">
          <a:extLst>
            <a:ext uri="{FF2B5EF4-FFF2-40B4-BE49-F238E27FC236}">
              <a16:creationId xmlns:a16="http://schemas.microsoft.com/office/drawing/2014/main" id="{D834AAB1-E4D7-4CE3-AEA0-6632635CEEC7}"/>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04" name="テキスト ボックス 603">
          <a:extLst>
            <a:ext uri="{FF2B5EF4-FFF2-40B4-BE49-F238E27FC236}">
              <a16:creationId xmlns:a16="http://schemas.microsoft.com/office/drawing/2014/main" id="{5DB8C6C2-8A16-4E00-8C67-C029311A5EEA}"/>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30480</xdr:rowOff>
    </xdr:from>
    <xdr:to>
      <xdr:col>116</xdr:col>
      <xdr:colOff>114300</xdr:colOff>
      <xdr:row>85</xdr:row>
      <xdr:rowOff>132080</xdr:rowOff>
    </xdr:to>
    <xdr:sp macro="" textlink="">
      <xdr:nvSpPr>
        <xdr:cNvPr id="605" name="楕円 604">
          <a:extLst>
            <a:ext uri="{FF2B5EF4-FFF2-40B4-BE49-F238E27FC236}">
              <a16:creationId xmlns:a16="http://schemas.microsoft.com/office/drawing/2014/main" id="{3E973578-3AAC-4592-846C-2984F5A4F658}"/>
            </a:ext>
          </a:extLst>
        </xdr:cNvPr>
        <xdr:cNvSpPr/>
      </xdr:nvSpPr>
      <xdr:spPr>
        <a:xfrm>
          <a:off x="221107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116840</xdr:rowOff>
    </xdr:from>
    <xdr:ext cx="469900" cy="259080"/>
    <xdr:sp macro="" textlink="">
      <xdr:nvSpPr>
        <xdr:cNvPr id="606" name="【消防施設】&#10;一人当たり面積該当値テキスト">
          <a:extLst>
            <a:ext uri="{FF2B5EF4-FFF2-40B4-BE49-F238E27FC236}">
              <a16:creationId xmlns:a16="http://schemas.microsoft.com/office/drawing/2014/main" id="{44065E6C-445A-4888-BA44-6D91ECA84CE5}"/>
            </a:ext>
          </a:extLst>
        </xdr:cNvPr>
        <xdr:cNvSpPr txBox="1"/>
      </xdr:nvSpPr>
      <xdr:spPr>
        <a:xfrm>
          <a:off x="22199600" y="1451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26035</xdr:rowOff>
    </xdr:from>
    <xdr:to>
      <xdr:col>112</xdr:col>
      <xdr:colOff>38100</xdr:colOff>
      <xdr:row>85</xdr:row>
      <xdr:rowOff>127635</xdr:rowOff>
    </xdr:to>
    <xdr:sp macro="" textlink="">
      <xdr:nvSpPr>
        <xdr:cNvPr id="607" name="楕円 606">
          <a:extLst>
            <a:ext uri="{FF2B5EF4-FFF2-40B4-BE49-F238E27FC236}">
              <a16:creationId xmlns:a16="http://schemas.microsoft.com/office/drawing/2014/main" id="{C9D31FDB-B00C-490A-A884-95DCE117ACDA}"/>
            </a:ext>
          </a:extLst>
        </xdr:cNvPr>
        <xdr:cNvSpPr/>
      </xdr:nvSpPr>
      <xdr:spPr>
        <a:xfrm>
          <a:off x="21272500" y="1459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76835</xdr:rowOff>
    </xdr:from>
    <xdr:to>
      <xdr:col>116</xdr:col>
      <xdr:colOff>63500</xdr:colOff>
      <xdr:row>85</xdr:row>
      <xdr:rowOff>81280</xdr:rowOff>
    </xdr:to>
    <xdr:cxnSp macro="">
      <xdr:nvCxnSpPr>
        <xdr:cNvPr id="608" name="直線コネクタ 607">
          <a:extLst>
            <a:ext uri="{FF2B5EF4-FFF2-40B4-BE49-F238E27FC236}">
              <a16:creationId xmlns:a16="http://schemas.microsoft.com/office/drawing/2014/main" id="{668E27F0-9D9A-4D22-8513-13883828E96E}"/>
            </a:ext>
          </a:extLst>
        </xdr:cNvPr>
        <xdr:cNvCxnSpPr/>
      </xdr:nvCxnSpPr>
      <xdr:spPr>
        <a:xfrm>
          <a:off x="21323300" y="1465008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30480</xdr:rowOff>
    </xdr:from>
    <xdr:to>
      <xdr:col>107</xdr:col>
      <xdr:colOff>101600</xdr:colOff>
      <xdr:row>85</xdr:row>
      <xdr:rowOff>132080</xdr:rowOff>
    </xdr:to>
    <xdr:sp macro="" textlink="">
      <xdr:nvSpPr>
        <xdr:cNvPr id="609" name="楕円 608">
          <a:extLst>
            <a:ext uri="{FF2B5EF4-FFF2-40B4-BE49-F238E27FC236}">
              <a16:creationId xmlns:a16="http://schemas.microsoft.com/office/drawing/2014/main" id="{68059304-3506-4C67-A841-DA2C12CF261E}"/>
            </a:ext>
          </a:extLst>
        </xdr:cNvPr>
        <xdr:cNvSpPr/>
      </xdr:nvSpPr>
      <xdr:spPr>
        <a:xfrm>
          <a:off x="203835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76835</xdr:rowOff>
    </xdr:from>
    <xdr:to>
      <xdr:col>111</xdr:col>
      <xdr:colOff>177800</xdr:colOff>
      <xdr:row>85</xdr:row>
      <xdr:rowOff>81280</xdr:rowOff>
    </xdr:to>
    <xdr:cxnSp macro="">
      <xdr:nvCxnSpPr>
        <xdr:cNvPr id="610" name="直線コネクタ 609">
          <a:extLst>
            <a:ext uri="{FF2B5EF4-FFF2-40B4-BE49-F238E27FC236}">
              <a16:creationId xmlns:a16="http://schemas.microsoft.com/office/drawing/2014/main" id="{C2EF342E-4187-4FC7-B1C1-44F6E6F09585}"/>
            </a:ext>
          </a:extLst>
        </xdr:cNvPr>
        <xdr:cNvCxnSpPr/>
      </xdr:nvCxnSpPr>
      <xdr:spPr>
        <a:xfrm flipV="1">
          <a:off x="20434300" y="146500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40640</xdr:rowOff>
    </xdr:from>
    <xdr:to>
      <xdr:col>102</xdr:col>
      <xdr:colOff>165100</xdr:colOff>
      <xdr:row>85</xdr:row>
      <xdr:rowOff>141605</xdr:rowOff>
    </xdr:to>
    <xdr:sp macro="" textlink="">
      <xdr:nvSpPr>
        <xdr:cNvPr id="611" name="楕円 610">
          <a:extLst>
            <a:ext uri="{FF2B5EF4-FFF2-40B4-BE49-F238E27FC236}">
              <a16:creationId xmlns:a16="http://schemas.microsoft.com/office/drawing/2014/main" id="{0AF6CF26-60C9-4FE3-AE74-E00CB5807B16}"/>
            </a:ext>
          </a:extLst>
        </xdr:cNvPr>
        <xdr:cNvSpPr/>
      </xdr:nvSpPr>
      <xdr:spPr>
        <a:xfrm>
          <a:off x="194945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81280</xdr:rowOff>
    </xdr:from>
    <xdr:to>
      <xdr:col>107</xdr:col>
      <xdr:colOff>50800</xdr:colOff>
      <xdr:row>85</xdr:row>
      <xdr:rowOff>90805</xdr:rowOff>
    </xdr:to>
    <xdr:cxnSp macro="">
      <xdr:nvCxnSpPr>
        <xdr:cNvPr id="612" name="直線コネクタ 611">
          <a:extLst>
            <a:ext uri="{FF2B5EF4-FFF2-40B4-BE49-F238E27FC236}">
              <a16:creationId xmlns:a16="http://schemas.microsoft.com/office/drawing/2014/main" id="{3C8FF829-3BF0-4B42-B6AC-E8B81242AA32}"/>
            </a:ext>
          </a:extLst>
        </xdr:cNvPr>
        <xdr:cNvCxnSpPr/>
      </xdr:nvCxnSpPr>
      <xdr:spPr>
        <a:xfrm flipV="1">
          <a:off x="19545300" y="146545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40640</xdr:rowOff>
    </xdr:from>
    <xdr:to>
      <xdr:col>98</xdr:col>
      <xdr:colOff>38100</xdr:colOff>
      <xdr:row>85</xdr:row>
      <xdr:rowOff>141605</xdr:rowOff>
    </xdr:to>
    <xdr:sp macro="" textlink="">
      <xdr:nvSpPr>
        <xdr:cNvPr id="613" name="楕円 612">
          <a:extLst>
            <a:ext uri="{FF2B5EF4-FFF2-40B4-BE49-F238E27FC236}">
              <a16:creationId xmlns:a16="http://schemas.microsoft.com/office/drawing/2014/main" id="{3DFED40F-5D69-4862-AD3C-8BAA04E3F83A}"/>
            </a:ext>
          </a:extLst>
        </xdr:cNvPr>
        <xdr:cNvSpPr/>
      </xdr:nvSpPr>
      <xdr:spPr>
        <a:xfrm>
          <a:off x="186055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90805</xdr:rowOff>
    </xdr:from>
    <xdr:to>
      <xdr:col>102</xdr:col>
      <xdr:colOff>114300</xdr:colOff>
      <xdr:row>85</xdr:row>
      <xdr:rowOff>90805</xdr:rowOff>
    </xdr:to>
    <xdr:cxnSp macro="">
      <xdr:nvCxnSpPr>
        <xdr:cNvPr id="614" name="直線コネクタ 613">
          <a:extLst>
            <a:ext uri="{FF2B5EF4-FFF2-40B4-BE49-F238E27FC236}">
              <a16:creationId xmlns:a16="http://schemas.microsoft.com/office/drawing/2014/main" id="{A72224C2-9CE5-478C-8C9D-58685578A7AB}"/>
            </a:ext>
          </a:extLst>
        </xdr:cNvPr>
        <xdr:cNvCxnSpPr/>
      </xdr:nvCxnSpPr>
      <xdr:spPr>
        <a:xfrm>
          <a:off x="18656300" y="146640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160020</xdr:rowOff>
    </xdr:from>
    <xdr:ext cx="469900" cy="259080"/>
    <xdr:sp macro="" textlink="">
      <xdr:nvSpPr>
        <xdr:cNvPr id="615" name="n_1aveValue【消防施設】&#10;一人当たり面積">
          <a:extLst>
            <a:ext uri="{FF2B5EF4-FFF2-40B4-BE49-F238E27FC236}">
              <a16:creationId xmlns:a16="http://schemas.microsoft.com/office/drawing/2014/main" id="{08016AC4-8DD5-49F7-935B-8AD25E491345}"/>
            </a:ext>
          </a:extLst>
        </xdr:cNvPr>
        <xdr:cNvSpPr txBox="1"/>
      </xdr:nvSpPr>
      <xdr:spPr>
        <a:xfrm>
          <a:off x="21075650" y="14218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155575</xdr:rowOff>
    </xdr:from>
    <xdr:ext cx="464185" cy="253365"/>
    <xdr:sp macro="" textlink="">
      <xdr:nvSpPr>
        <xdr:cNvPr id="616" name="n_2aveValue【消防施設】&#10;一人当たり面積">
          <a:extLst>
            <a:ext uri="{FF2B5EF4-FFF2-40B4-BE49-F238E27FC236}">
              <a16:creationId xmlns:a16="http://schemas.microsoft.com/office/drawing/2014/main" id="{BF7471BE-2624-4EA5-BDA8-6C0F4949F2BE}"/>
            </a:ext>
          </a:extLst>
        </xdr:cNvPr>
        <xdr:cNvSpPr txBox="1"/>
      </xdr:nvSpPr>
      <xdr:spPr>
        <a:xfrm>
          <a:off x="20199350" y="142144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169545</xdr:rowOff>
    </xdr:from>
    <xdr:ext cx="464185" cy="253365"/>
    <xdr:sp macro="" textlink="">
      <xdr:nvSpPr>
        <xdr:cNvPr id="617" name="n_3aveValue【消防施設】&#10;一人当たり面積">
          <a:extLst>
            <a:ext uri="{FF2B5EF4-FFF2-40B4-BE49-F238E27FC236}">
              <a16:creationId xmlns:a16="http://schemas.microsoft.com/office/drawing/2014/main" id="{503EFBF8-9576-4E8B-894B-BE344EA811CC}"/>
            </a:ext>
          </a:extLst>
        </xdr:cNvPr>
        <xdr:cNvSpPr txBox="1"/>
      </xdr:nvSpPr>
      <xdr:spPr>
        <a:xfrm>
          <a:off x="19310350" y="142284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2540</xdr:rowOff>
    </xdr:from>
    <xdr:ext cx="464185" cy="259080"/>
    <xdr:sp macro="" textlink="">
      <xdr:nvSpPr>
        <xdr:cNvPr id="618" name="n_4aveValue【消防施設】&#10;一人当たり面積">
          <a:extLst>
            <a:ext uri="{FF2B5EF4-FFF2-40B4-BE49-F238E27FC236}">
              <a16:creationId xmlns:a16="http://schemas.microsoft.com/office/drawing/2014/main" id="{ACBA3261-6A07-4DA3-86C0-516DAE2B64FD}"/>
            </a:ext>
          </a:extLst>
        </xdr:cNvPr>
        <xdr:cNvSpPr txBox="1"/>
      </xdr:nvSpPr>
      <xdr:spPr>
        <a:xfrm>
          <a:off x="18421350" y="142328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118745</xdr:rowOff>
    </xdr:from>
    <xdr:ext cx="469900" cy="259080"/>
    <xdr:sp macro="" textlink="">
      <xdr:nvSpPr>
        <xdr:cNvPr id="619" name="n_1mainValue【消防施設】&#10;一人当たり面積">
          <a:extLst>
            <a:ext uri="{FF2B5EF4-FFF2-40B4-BE49-F238E27FC236}">
              <a16:creationId xmlns:a16="http://schemas.microsoft.com/office/drawing/2014/main" id="{B69DD9AB-6715-46F1-ACC1-DDDB8802129C}"/>
            </a:ext>
          </a:extLst>
        </xdr:cNvPr>
        <xdr:cNvSpPr txBox="1"/>
      </xdr:nvSpPr>
      <xdr:spPr>
        <a:xfrm>
          <a:off x="21075650" y="14691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123190</xdr:rowOff>
    </xdr:from>
    <xdr:ext cx="464185" cy="253365"/>
    <xdr:sp macro="" textlink="">
      <xdr:nvSpPr>
        <xdr:cNvPr id="620" name="n_2mainValue【消防施設】&#10;一人当たり面積">
          <a:extLst>
            <a:ext uri="{FF2B5EF4-FFF2-40B4-BE49-F238E27FC236}">
              <a16:creationId xmlns:a16="http://schemas.microsoft.com/office/drawing/2014/main" id="{1F44692E-8269-43FC-8887-F31EDE8A45D7}"/>
            </a:ext>
          </a:extLst>
        </xdr:cNvPr>
        <xdr:cNvSpPr txBox="1"/>
      </xdr:nvSpPr>
      <xdr:spPr>
        <a:xfrm>
          <a:off x="20199350" y="146964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132715</xdr:rowOff>
    </xdr:from>
    <xdr:ext cx="464185" cy="253365"/>
    <xdr:sp macro="" textlink="">
      <xdr:nvSpPr>
        <xdr:cNvPr id="621" name="n_3mainValue【消防施設】&#10;一人当たり面積">
          <a:extLst>
            <a:ext uri="{FF2B5EF4-FFF2-40B4-BE49-F238E27FC236}">
              <a16:creationId xmlns:a16="http://schemas.microsoft.com/office/drawing/2014/main" id="{231EAD11-3E32-4C9B-AFD1-3673D157BD27}"/>
            </a:ext>
          </a:extLst>
        </xdr:cNvPr>
        <xdr:cNvSpPr txBox="1"/>
      </xdr:nvSpPr>
      <xdr:spPr>
        <a:xfrm>
          <a:off x="19310350" y="147059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132715</xdr:rowOff>
    </xdr:from>
    <xdr:ext cx="464185" cy="253365"/>
    <xdr:sp macro="" textlink="">
      <xdr:nvSpPr>
        <xdr:cNvPr id="622" name="n_4mainValue【消防施設】&#10;一人当たり面積">
          <a:extLst>
            <a:ext uri="{FF2B5EF4-FFF2-40B4-BE49-F238E27FC236}">
              <a16:creationId xmlns:a16="http://schemas.microsoft.com/office/drawing/2014/main" id="{EC5A8858-3D66-446F-ADFB-2741E2B5627D}"/>
            </a:ext>
          </a:extLst>
        </xdr:cNvPr>
        <xdr:cNvSpPr txBox="1"/>
      </xdr:nvSpPr>
      <xdr:spPr>
        <a:xfrm>
          <a:off x="18421350" y="147059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3" name="正方形/長方形 622">
          <a:extLst>
            <a:ext uri="{FF2B5EF4-FFF2-40B4-BE49-F238E27FC236}">
              <a16:creationId xmlns:a16="http://schemas.microsoft.com/office/drawing/2014/main" id="{F7010A43-7849-4DC5-8AD1-3251580687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4" name="正方形/長方形 623">
          <a:extLst>
            <a:ext uri="{FF2B5EF4-FFF2-40B4-BE49-F238E27FC236}">
              <a16:creationId xmlns:a16="http://schemas.microsoft.com/office/drawing/2014/main" id="{4B1173C1-00E1-45BC-99DE-60BA5E26D3F8}"/>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5" name="正方形/長方形 624">
          <a:extLst>
            <a:ext uri="{FF2B5EF4-FFF2-40B4-BE49-F238E27FC236}">
              <a16:creationId xmlns:a16="http://schemas.microsoft.com/office/drawing/2014/main" id="{3F95C27E-5464-429A-B0C5-5EF5877E6A1E}"/>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6" name="正方形/長方形 625">
          <a:extLst>
            <a:ext uri="{FF2B5EF4-FFF2-40B4-BE49-F238E27FC236}">
              <a16:creationId xmlns:a16="http://schemas.microsoft.com/office/drawing/2014/main" id="{7B02FFBE-4D53-4184-A3DA-97EEA13F154B}"/>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7" name="正方形/長方形 626">
          <a:extLst>
            <a:ext uri="{FF2B5EF4-FFF2-40B4-BE49-F238E27FC236}">
              <a16:creationId xmlns:a16="http://schemas.microsoft.com/office/drawing/2014/main" id="{4149CD32-4142-4718-BF6F-98FAF9591B97}"/>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8" name="正方形/長方形 627">
          <a:extLst>
            <a:ext uri="{FF2B5EF4-FFF2-40B4-BE49-F238E27FC236}">
              <a16:creationId xmlns:a16="http://schemas.microsoft.com/office/drawing/2014/main" id="{06C3D513-182B-4F65-AB7A-86B2B108F52B}"/>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9" name="正方形/長方形 628">
          <a:extLst>
            <a:ext uri="{FF2B5EF4-FFF2-40B4-BE49-F238E27FC236}">
              <a16:creationId xmlns:a16="http://schemas.microsoft.com/office/drawing/2014/main" id="{B440C603-0F53-4A08-A76B-A53094536AFA}"/>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0" name="正方形/長方形 629">
          <a:extLst>
            <a:ext uri="{FF2B5EF4-FFF2-40B4-BE49-F238E27FC236}">
              <a16:creationId xmlns:a16="http://schemas.microsoft.com/office/drawing/2014/main" id="{6449DD24-22DC-494B-BC59-0B28E0C0EB06}"/>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2735" cy="225425"/>
    <xdr:sp macro="" textlink="">
      <xdr:nvSpPr>
        <xdr:cNvPr id="631" name="テキスト ボックス 630">
          <a:extLst>
            <a:ext uri="{FF2B5EF4-FFF2-40B4-BE49-F238E27FC236}">
              <a16:creationId xmlns:a16="http://schemas.microsoft.com/office/drawing/2014/main" id="{922C4AA1-3E7D-4ABF-9187-CC343D3E0F92}"/>
            </a:ext>
          </a:extLst>
        </xdr:cNvPr>
        <xdr:cNvSpPr txBox="1"/>
      </xdr:nvSpPr>
      <xdr:spPr>
        <a:xfrm>
          <a:off x="12407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2" name="直線コネクタ 631">
          <a:extLst>
            <a:ext uri="{FF2B5EF4-FFF2-40B4-BE49-F238E27FC236}">
              <a16:creationId xmlns:a16="http://schemas.microsoft.com/office/drawing/2014/main" id="{6C3DB583-38B0-459B-BE6C-0F64AD1AB12B}"/>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1645" cy="259080"/>
    <xdr:sp macro="" textlink="">
      <xdr:nvSpPr>
        <xdr:cNvPr id="633" name="テキスト ボックス 632">
          <a:extLst>
            <a:ext uri="{FF2B5EF4-FFF2-40B4-BE49-F238E27FC236}">
              <a16:creationId xmlns:a16="http://schemas.microsoft.com/office/drawing/2014/main" id="{451A1B09-E7BA-4E4B-A741-F935CAB2A8F8}"/>
            </a:ext>
          </a:extLst>
        </xdr:cNvPr>
        <xdr:cNvSpPr txBox="1"/>
      </xdr:nvSpPr>
      <xdr:spPr>
        <a:xfrm>
          <a:off x="11978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34" name="直線コネクタ 633">
          <a:extLst>
            <a:ext uri="{FF2B5EF4-FFF2-40B4-BE49-F238E27FC236}">
              <a16:creationId xmlns:a16="http://schemas.microsoft.com/office/drawing/2014/main" id="{B759AF9C-0C78-4EA0-97A1-588B8E07E586}"/>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1645" cy="253365"/>
    <xdr:sp macro="" textlink="">
      <xdr:nvSpPr>
        <xdr:cNvPr id="635" name="テキスト ボックス 634">
          <a:extLst>
            <a:ext uri="{FF2B5EF4-FFF2-40B4-BE49-F238E27FC236}">
              <a16:creationId xmlns:a16="http://schemas.microsoft.com/office/drawing/2014/main" id="{646CEAD3-307A-4572-83FF-5EAB19B0B68A}"/>
            </a:ext>
          </a:extLst>
        </xdr:cNvPr>
        <xdr:cNvSpPr txBox="1"/>
      </xdr:nvSpPr>
      <xdr:spPr>
        <a:xfrm>
          <a:off x="1197864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36" name="直線コネクタ 635">
          <a:extLst>
            <a:ext uri="{FF2B5EF4-FFF2-40B4-BE49-F238E27FC236}">
              <a16:creationId xmlns:a16="http://schemas.microsoft.com/office/drawing/2014/main" id="{DF042698-E78E-44B6-9814-1E5E5860771F}"/>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37" name="テキスト ボックス 636">
          <a:extLst>
            <a:ext uri="{FF2B5EF4-FFF2-40B4-BE49-F238E27FC236}">
              <a16:creationId xmlns:a16="http://schemas.microsoft.com/office/drawing/2014/main" id="{AE699C33-E2AA-4244-B935-AD8ABF06D566}"/>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38" name="直線コネクタ 637">
          <a:extLst>
            <a:ext uri="{FF2B5EF4-FFF2-40B4-BE49-F238E27FC236}">
              <a16:creationId xmlns:a16="http://schemas.microsoft.com/office/drawing/2014/main" id="{CFEB525A-CBA3-4F49-AED7-44B7C326E0F5}"/>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3365"/>
    <xdr:sp macro="" textlink="">
      <xdr:nvSpPr>
        <xdr:cNvPr id="639" name="テキスト ボックス 638">
          <a:extLst>
            <a:ext uri="{FF2B5EF4-FFF2-40B4-BE49-F238E27FC236}">
              <a16:creationId xmlns:a16="http://schemas.microsoft.com/office/drawing/2014/main" id="{4FFDFF5F-47B1-40E0-81FF-95A43ADBA6CD}"/>
            </a:ext>
          </a:extLst>
        </xdr:cNvPr>
        <xdr:cNvSpPr txBox="1"/>
      </xdr:nvSpPr>
      <xdr:spPr>
        <a:xfrm>
          <a:off x="12042775" y="1792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40" name="直線コネクタ 639">
          <a:extLst>
            <a:ext uri="{FF2B5EF4-FFF2-40B4-BE49-F238E27FC236}">
              <a16:creationId xmlns:a16="http://schemas.microsoft.com/office/drawing/2014/main" id="{6B0EB60D-AC12-4FAE-AC94-E50E4E1EE04E}"/>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41" name="テキスト ボックス 640">
          <a:extLst>
            <a:ext uri="{FF2B5EF4-FFF2-40B4-BE49-F238E27FC236}">
              <a16:creationId xmlns:a16="http://schemas.microsoft.com/office/drawing/2014/main" id="{66D2D284-6B30-42F6-93B0-1F77312EA9DD}"/>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42" name="直線コネクタ 641">
          <a:extLst>
            <a:ext uri="{FF2B5EF4-FFF2-40B4-BE49-F238E27FC236}">
              <a16:creationId xmlns:a16="http://schemas.microsoft.com/office/drawing/2014/main" id="{6228FB6C-2EE2-4CA2-9927-E956284E1599}"/>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43" name="テキスト ボックス 642">
          <a:extLst>
            <a:ext uri="{FF2B5EF4-FFF2-40B4-BE49-F238E27FC236}">
              <a16:creationId xmlns:a16="http://schemas.microsoft.com/office/drawing/2014/main" id="{83A4729A-4C63-4E98-9E8F-F5CBC7D3CB27}"/>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44" name="直線コネクタ 643">
          <a:extLst>
            <a:ext uri="{FF2B5EF4-FFF2-40B4-BE49-F238E27FC236}">
              <a16:creationId xmlns:a16="http://schemas.microsoft.com/office/drawing/2014/main" id="{113BB107-0B1A-4559-9987-CECCB3567FFB}"/>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3375" cy="253365"/>
    <xdr:sp macro="" textlink="">
      <xdr:nvSpPr>
        <xdr:cNvPr id="645" name="テキスト ボックス 644">
          <a:extLst>
            <a:ext uri="{FF2B5EF4-FFF2-40B4-BE49-F238E27FC236}">
              <a16:creationId xmlns:a16="http://schemas.microsoft.com/office/drawing/2014/main" id="{E41F46E4-BE85-4FE0-8D0B-9D680BF2602A}"/>
            </a:ext>
          </a:extLst>
        </xdr:cNvPr>
        <xdr:cNvSpPr txBox="1"/>
      </xdr:nvSpPr>
      <xdr:spPr>
        <a:xfrm>
          <a:off x="12106910" y="1694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6" name="直線コネクタ 645">
          <a:extLst>
            <a:ext uri="{FF2B5EF4-FFF2-40B4-BE49-F238E27FC236}">
              <a16:creationId xmlns:a16="http://schemas.microsoft.com/office/drawing/2014/main" id="{FE888E3F-4E0E-41F8-8BD3-46428D0FE0A2}"/>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庁舎】&#10;有形固定資産減価償却率グラフ枠">
          <a:extLst>
            <a:ext uri="{FF2B5EF4-FFF2-40B4-BE49-F238E27FC236}">
              <a16:creationId xmlns:a16="http://schemas.microsoft.com/office/drawing/2014/main" id="{1C0ADF0B-9543-4043-8468-EA9F6CD4B695}"/>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130175</xdr:rowOff>
    </xdr:to>
    <xdr:cxnSp macro="">
      <xdr:nvCxnSpPr>
        <xdr:cNvPr id="648" name="直線コネクタ 647">
          <a:extLst>
            <a:ext uri="{FF2B5EF4-FFF2-40B4-BE49-F238E27FC236}">
              <a16:creationId xmlns:a16="http://schemas.microsoft.com/office/drawing/2014/main" id="{415EB1FF-E1EF-45DE-BD71-EC2BE8BDFBD8}"/>
            </a:ext>
          </a:extLst>
        </xdr:cNvPr>
        <xdr:cNvCxnSpPr/>
      </xdr:nvCxnSpPr>
      <xdr:spPr>
        <a:xfrm flipV="1">
          <a:off x="16318865" y="1709039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133985</xdr:rowOff>
    </xdr:from>
    <xdr:ext cx="405130" cy="253365"/>
    <xdr:sp macro="" textlink="">
      <xdr:nvSpPr>
        <xdr:cNvPr id="649" name="【庁舎】&#10;有形固定資産減価償却率最小値テキスト">
          <a:extLst>
            <a:ext uri="{FF2B5EF4-FFF2-40B4-BE49-F238E27FC236}">
              <a16:creationId xmlns:a16="http://schemas.microsoft.com/office/drawing/2014/main" id="{5F191762-CD53-4AAE-A022-468ED7DD3F45}"/>
            </a:ext>
          </a:extLst>
        </xdr:cNvPr>
        <xdr:cNvSpPr txBox="1"/>
      </xdr:nvSpPr>
      <xdr:spPr>
        <a:xfrm>
          <a:off x="16357600" y="186505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130175</xdr:rowOff>
    </xdr:from>
    <xdr:to>
      <xdr:col>86</xdr:col>
      <xdr:colOff>25400</xdr:colOff>
      <xdr:row>108</xdr:row>
      <xdr:rowOff>130175</xdr:rowOff>
    </xdr:to>
    <xdr:cxnSp macro="">
      <xdr:nvCxnSpPr>
        <xdr:cNvPr id="650" name="直線コネクタ 649">
          <a:extLst>
            <a:ext uri="{FF2B5EF4-FFF2-40B4-BE49-F238E27FC236}">
              <a16:creationId xmlns:a16="http://schemas.microsoft.com/office/drawing/2014/main" id="{8D2B5334-D22B-43D2-8ECF-8D5231C8C5C8}"/>
            </a:ext>
          </a:extLst>
        </xdr:cNvPr>
        <xdr:cNvCxnSpPr/>
      </xdr:nvCxnSpPr>
      <xdr:spPr>
        <a:xfrm>
          <a:off x="16230600" y="1864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340360" cy="253365"/>
    <xdr:sp macro="" textlink="">
      <xdr:nvSpPr>
        <xdr:cNvPr id="651" name="【庁舎】&#10;有形固定資産減価償却率最大値テキスト">
          <a:extLst>
            <a:ext uri="{FF2B5EF4-FFF2-40B4-BE49-F238E27FC236}">
              <a16:creationId xmlns:a16="http://schemas.microsoft.com/office/drawing/2014/main" id="{D966784C-B82E-42EA-B737-2C724F690FF1}"/>
            </a:ext>
          </a:extLst>
        </xdr:cNvPr>
        <xdr:cNvSpPr txBox="1"/>
      </xdr:nvSpPr>
      <xdr:spPr>
        <a:xfrm>
          <a:off x="16357600" y="16865600"/>
          <a:ext cx="340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652" name="直線コネクタ 651">
          <a:extLst>
            <a:ext uri="{FF2B5EF4-FFF2-40B4-BE49-F238E27FC236}">
              <a16:creationId xmlns:a16="http://schemas.microsoft.com/office/drawing/2014/main" id="{27D39E98-D31B-4739-8CF6-999A691DD79F}"/>
            </a:ext>
          </a:extLst>
        </xdr:cNvPr>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19050</xdr:rowOff>
    </xdr:from>
    <xdr:ext cx="405130" cy="253365"/>
    <xdr:sp macro="" textlink="">
      <xdr:nvSpPr>
        <xdr:cNvPr id="653" name="【庁舎】&#10;有形固定資産減価償却率平均値テキスト">
          <a:extLst>
            <a:ext uri="{FF2B5EF4-FFF2-40B4-BE49-F238E27FC236}">
              <a16:creationId xmlns:a16="http://schemas.microsoft.com/office/drawing/2014/main" id="{BA3B3CC5-5399-46D3-A20B-39A118C0ECC0}"/>
            </a:ext>
          </a:extLst>
        </xdr:cNvPr>
        <xdr:cNvSpPr txBox="1"/>
      </xdr:nvSpPr>
      <xdr:spPr>
        <a:xfrm>
          <a:off x="16357600" y="1767840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167640</xdr:rowOff>
    </xdr:from>
    <xdr:to>
      <xdr:col>85</xdr:col>
      <xdr:colOff>177800</xdr:colOff>
      <xdr:row>104</xdr:row>
      <xdr:rowOff>97790</xdr:rowOff>
    </xdr:to>
    <xdr:sp macro="" textlink="">
      <xdr:nvSpPr>
        <xdr:cNvPr id="654" name="フローチャート: 判断 653">
          <a:extLst>
            <a:ext uri="{FF2B5EF4-FFF2-40B4-BE49-F238E27FC236}">
              <a16:creationId xmlns:a16="http://schemas.microsoft.com/office/drawing/2014/main" id="{4A010A27-E4FE-4022-8CFC-1FE38B028BCF}"/>
            </a:ext>
          </a:extLst>
        </xdr:cNvPr>
        <xdr:cNvSpPr/>
      </xdr:nvSpPr>
      <xdr:spPr>
        <a:xfrm>
          <a:off x="16268700" y="1782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20320</xdr:rowOff>
    </xdr:from>
    <xdr:to>
      <xdr:col>81</xdr:col>
      <xdr:colOff>101600</xdr:colOff>
      <xdr:row>104</xdr:row>
      <xdr:rowOff>121920</xdr:rowOff>
    </xdr:to>
    <xdr:sp macro="" textlink="">
      <xdr:nvSpPr>
        <xdr:cNvPr id="655" name="フローチャート: 判断 654">
          <a:extLst>
            <a:ext uri="{FF2B5EF4-FFF2-40B4-BE49-F238E27FC236}">
              <a16:creationId xmlns:a16="http://schemas.microsoft.com/office/drawing/2014/main" id="{0E159226-CA1D-4ECB-A967-79939FD5ED00}"/>
            </a:ext>
          </a:extLst>
        </xdr:cNvPr>
        <xdr:cNvSpPr/>
      </xdr:nvSpPr>
      <xdr:spPr>
        <a:xfrm>
          <a:off x="154305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41910</xdr:rowOff>
    </xdr:from>
    <xdr:to>
      <xdr:col>76</xdr:col>
      <xdr:colOff>165100</xdr:colOff>
      <xdr:row>104</xdr:row>
      <xdr:rowOff>143510</xdr:rowOff>
    </xdr:to>
    <xdr:sp macro="" textlink="">
      <xdr:nvSpPr>
        <xdr:cNvPr id="656" name="フローチャート: 判断 655">
          <a:extLst>
            <a:ext uri="{FF2B5EF4-FFF2-40B4-BE49-F238E27FC236}">
              <a16:creationId xmlns:a16="http://schemas.microsoft.com/office/drawing/2014/main" id="{BF19770B-A9FA-4CF6-BE88-4336A7612B60}"/>
            </a:ext>
          </a:extLst>
        </xdr:cNvPr>
        <xdr:cNvSpPr/>
      </xdr:nvSpPr>
      <xdr:spPr>
        <a:xfrm>
          <a:off x="14541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88900</xdr:rowOff>
    </xdr:from>
    <xdr:to>
      <xdr:col>72</xdr:col>
      <xdr:colOff>38100</xdr:colOff>
      <xdr:row>105</xdr:row>
      <xdr:rowOff>19050</xdr:rowOff>
    </xdr:to>
    <xdr:sp macro="" textlink="">
      <xdr:nvSpPr>
        <xdr:cNvPr id="657" name="フローチャート: 判断 656">
          <a:extLst>
            <a:ext uri="{FF2B5EF4-FFF2-40B4-BE49-F238E27FC236}">
              <a16:creationId xmlns:a16="http://schemas.microsoft.com/office/drawing/2014/main" id="{D92C222B-90CD-44A0-822C-908338983336}"/>
            </a:ext>
          </a:extLst>
        </xdr:cNvPr>
        <xdr:cNvSpPr/>
      </xdr:nvSpPr>
      <xdr:spPr>
        <a:xfrm>
          <a:off x="13652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92075</xdr:rowOff>
    </xdr:from>
    <xdr:to>
      <xdr:col>67</xdr:col>
      <xdr:colOff>101600</xdr:colOff>
      <xdr:row>105</xdr:row>
      <xdr:rowOff>22225</xdr:rowOff>
    </xdr:to>
    <xdr:sp macro="" textlink="">
      <xdr:nvSpPr>
        <xdr:cNvPr id="658" name="フローチャート: 判断 657">
          <a:extLst>
            <a:ext uri="{FF2B5EF4-FFF2-40B4-BE49-F238E27FC236}">
              <a16:creationId xmlns:a16="http://schemas.microsoft.com/office/drawing/2014/main" id="{40FC10F6-8B83-448D-9AAE-BF7F1196FF5E}"/>
            </a:ext>
          </a:extLst>
        </xdr:cNvPr>
        <xdr:cNvSpPr/>
      </xdr:nvSpPr>
      <xdr:spPr>
        <a:xfrm>
          <a:off x="12763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59" name="テキスト ボックス 658">
          <a:extLst>
            <a:ext uri="{FF2B5EF4-FFF2-40B4-BE49-F238E27FC236}">
              <a16:creationId xmlns:a16="http://schemas.microsoft.com/office/drawing/2014/main" id="{BEDA1BC3-6761-4493-8641-A5B651799324}"/>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60" name="テキスト ボックス 659">
          <a:extLst>
            <a:ext uri="{FF2B5EF4-FFF2-40B4-BE49-F238E27FC236}">
              <a16:creationId xmlns:a16="http://schemas.microsoft.com/office/drawing/2014/main" id="{FD0278FC-5F4C-4552-A4FC-0C9B355B1B4E}"/>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61" name="テキスト ボックス 660">
          <a:extLst>
            <a:ext uri="{FF2B5EF4-FFF2-40B4-BE49-F238E27FC236}">
              <a16:creationId xmlns:a16="http://schemas.microsoft.com/office/drawing/2014/main" id="{F0DDFE83-7C31-4D91-832E-B878C329DF8E}"/>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62" name="テキスト ボックス 661">
          <a:extLst>
            <a:ext uri="{FF2B5EF4-FFF2-40B4-BE49-F238E27FC236}">
              <a16:creationId xmlns:a16="http://schemas.microsoft.com/office/drawing/2014/main" id="{C7338427-B6BC-4CEE-B0CE-F30EF074640B}"/>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63" name="テキスト ボックス 662">
          <a:extLst>
            <a:ext uri="{FF2B5EF4-FFF2-40B4-BE49-F238E27FC236}">
              <a16:creationId xmlns:a16="http://schemas.microsoft.com/office/drawing/2014/main" id="{9942D626-2352-4AA7-9E93-81D89319E222}"/>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132080</xdr:rowOff>
    </xdr:from>
    <xdr:to>
      <xdr:col>85</xdr:col>
      <xdr:colOff>177800</xdr:colOff>
      <xdr:row>108</xdr:row>
      <xdr:rowOff>61595</xdr:rowOff>
    </xdr:to>
    <xdr:sp macro="" textlink="">
      <xdr:nvSpPr>
        <xdr:cNvPr id="664" name="楕円 663">
          <a:extLst>
            <a:ext uri="{FF2B5EF4-FFF2-40B4-BE49-F238E27FC236}">
              <a16:creationId xmlns:a16="http://schemas.microsoft.com/office/drawing/2014/main" id="{1DBF23B2-413D-4045-9749-D305408127E4}"/>
            </a:ext>
          </a:extLst>
        </xdr:cNvPr>
        <xdr:cNvSpPr/>
      </xdr:nvSpPr>
      <xdr:spPr>
        <a:xfrm>
          <a:off x="16268700" y="1847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46355</xdr:rowOff>
    </xdr:from>
    <xdr:ext cx="405130" cy="259080"/>
    <xdr:sp macro="" textlink="">
      <xdr:nvSpPr>
        <xdr:cNvPr id="665" name="【庁舎】&#10;有形固定資産減価償却率該当値テキスト">
          <a:extLst>
            <a:ext uri="{FF2B5EF4-FFF2-40B4-BE49-F238E27FC236}">
              <a16:creationId xmlns:a16="http://schemas.microsoft.com/office/drawing/2014/main" id="{F0F212FB-0103-4E2D-BB9F-FE1016900682}"/>
            </a:ext>
          </a:extLst>
        </xdr:cNvPr>
        <xdr:cNvSpPr txBox="1"/>
      </xdr:nvSpPr>
      <xdr:spPr>
        <a:xfrm>
          <a:off x="16357600" y="18391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103505</xdr:rowOff>
    </xdr:from>
    <xdr:to>
      <xdr:col>81</xdr:col>
      <xdr:colOff>101600</xdr:colOff>
      <xdr:row>108</xdr:row>
      <xdr:rowOff>33655</xdr:rowOff>
    </xdr:to>
    <xdr:sp macro="" textlink="">
      <xdr:nvSpPr>
        <xdr:cNvPr id="666" name="楕円 665">
          <a:extLst>
            <a:ext uri="{FF2B5EF4-FFF2-40B4-BE49-F238E27FC236}">
              <a16:creationId xmlns:a16="http://schemas.microsoft.com/office/drawing/2014/main" id="{E0E6826D-824D-4917-84CE-9477E069ED49}"/>
            </a:ext>
          </a:extLst>
        </xdr:cNvPr>
        <xdr:cNvSpPr/>
      </xdr:nvSpPr>
      <xdr:spPr>
        <a:xfrm>
          <a:off x="1543050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154940</xdr:rowOff>
    </xdr:from>
    <xdr:to>
      <xdr:col>85</xdr:col>
      <xdr:colOff>127000</xdr:colOff>
      <xdr:row>108</xdr:row>
      <xdr:rowOff>10795</xdr:rowOff>
    </xdr:to>
    <xdr:cxnSp macro="">
      <xdr:nvCxnSpPr>
        <xdr:cNvPr id="667" name="直線コネクタ 666">
          <a:extLst>
            <a:ext uri="{FF2B5EF4-FFF2-40B4-BE49-F238E27FC236}">
              <a16:creationId xmlns:a16="http://schemas.microsoft.com/office/drawing/2014/main" id="{6D03BE54-008B-4BF9-A8D4-833212439ED3}"/>
            </a:ext>
          </a:extLst>
        </xdr:cNvPr>
        <xdr:cNvCxnSpPr/>
      </xdr:nvCxnSpPr>
      <xdr:spPr>
        <a:xfrm>
          <a:off x="15481300" y="1850009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76200</xdr:rowOff>
    </xdr:from>
    <xdr:to>
      <xdr:col>76</xdr:col>
      <xdr:colOff>165100</xdr:colOff>
      <xdr:row>108</xdr:row>
      <xdr:rowOff>6350</xdr:rowOff>
    </xdr:to>
    <xdr:sp macro="" textlink="">
      <xdr:nvSpPr>
        <xdr:cNvPr id="668" name="楕円 667">
          <a:extLst>
            <a:ext uri="{FF2B5EF4-FFF2-40B4-BE49-F238E27FC236}">
              <a16:creationId xmlns:a16="http://schemas.microsoft.com/office/drawing/2014/main" id="{15F07288-A4C0-46D7-8C5F-362DE5B4AF0A}"/>
            </a:ext>
          </a:extLst>
        </xdr:cNvPr>
        <xdr:cNvSpPr/>
      </xdr:nvSpPr>
      <xdr:spPr>
        <a:xfrm>
          <a:off x="145415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127000</xdr:rowOff>
    </xdr:from>
    <xdr:to>
      <xdr:col>81</xdr:col>
      <xdr:colOff>50800</xdr:colOff>
      <xdr:row>107</xdr:row>
      <xdr:rowOff>154940</xdr:rowOff>
    </xdr:to>
    <xdr:cxnSp macro="">
      <xdr:nvCxnSpPr>
        <xdr:cNvPr id="669" name="直線コネクタ 668">
          <a:extLst>
            <a:ext uri="{FF2B5EF4-FFF2-40B4-BE49-F238E27FC236}">
              <a16:creationId xmlns:a16="http://schemas.microsoft.com/office/drawing/2014/main" id="{8E05995F-6E3B-4523-9885-80E01C4A9925}"/>
            </a:ext>
          </a:extLst>
        </xdr:cNvPr>
        <xdr:cNvCxnSpPr/>
      </xdr:nvCxnSpPr>
      <xdr:spPr>
        <a:xfrm>
          <a:off x="14592300" y="184721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48260</xdr:rowOff>
    </xdr:from>
    <xdr:to>
      <xdr:col>72</xdr:col>
      <xdr:colOff>38100</xdr:colOff>
      <xdr:row>107</xdr:row>
      <xdr:rowOff>149860</xdr:rowOff>
    </xdr:to>
    <xdr:sp macro="" textlink="">
      <xdr:nvSpPr>
        <xdr:cNvPr id="670" name="楕円 669">
          <a:extLst>
            <a:ext uri="{FF2B5EF4-FFF2-40B4-BE49-F238E27FC236}">
              <a16:creationId xmlns:a16="http://schemas.microsoft.com/office/drawing/2014/main" id="{12077ADE-42D6-4D73-B4FD-8B28404FAE2E}"/>
            </a:ext>
          </a:extLst>
        </xdr:cNvPr>
        <xdr:cNvSpPr/>
      </xdr:nvSpPr>
      <xdr:spPr>
        <a:xfrm>
          <a:off x="13652500" y="183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99060</xdr:rowOff>
    </xdr:from>
    <xdr:to>
      <xdr:col>76</xdr:col>
      <xdr:colOff>114300</xdr:colOff>
      <xdr:row>107</xdr:row>
      <xdr:rowOff>127000</xdr:rowOff>
    </xdr:to>
    <xdr:cxnSp macro="">
      <xdr:nvCxnSpPr>
        <xdr:cNvPr id="671" name="直線コネクタ 670">
          <a:extLst>
            <a:ext uri="{FF2B5EF4-FFF2-40B4-BE49-F238E27FC236}">
              <a16:creationId xmlns:a16="http://schemas.microsoft.com/office/drawing/2014/main" id="{461E1CE3-3021-4B4D-A9FF-CADD99C0B859}"/>
            </a:ext>
          </a:extLst>
        </xdr:cNvPr>
        <xdr:cNvCxnSpPr/>
      </xdr:nvCxnSpPr>
      <xdr:spPr>
        <a:xfrm>
          <a:off x="13703300" y="184442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20320</xdr:rowOff>
    </xdr:from>
    <xdr:to>
      <xdr:col>67</xdr:col>
      <xdr:colOff>101600</xdr:colOff>
      <xdr:row>107</xdr:row>
      <xdr:rowOff>121920</xdr:rowOff>
    </xdr:to>
    <xdr:sp macro="" textlink="">
      <xdr:nvSpPr>
        <xdr:cNvPr id="672" name="楕円 671">
          <a:extLst>
            <a:ext uri="{FF2B5EF4-FFF2-40B4-BE49-F238E27FC236}">
              <a16:creationId xmlns:a16="http://schemas.microsoft.com/office/drawing/2014/main" id="{FC8DCCD8-8C9A-4BED-914C-47C878CFAE40}"/>
            </a:ext>
          </a:extLst>
        </xdr:cNvPr>
        <xdr:cNvSpPr/>
      </xdr:nvSpPr>
      <xdr:spPr>
        <a:xfrm>
          <a:off x="12763500" y="183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71120</xdr:rowOff>
    </xdr:from>
    <xdr:to>
      <xdr:col>71</xdr:col>
      <xdr:colOff>177800</xdr:colOff>
      <xdr:row>107</xdr:row>
      <xdr:rowOff>99060</xdr:rowOff>
    </xdr:to>
    <xdr:cxnSp macro="">
      <xdr:nvCxnSpPr>
        <xdr:cNvPr id="673" name="直線コネクタ 672">
          <a:extLst>
            <a:ext uri="{FF2B5EF4-FFF2-40B4-BE49-F238E27FC236}">
              <a16:creationId xmlns:a16="http://schemas.microsoft.com/office/drawing/2014/main" id="{ACDA98C8-1E99-4B11-B687-198D8545816E}"/>
            </a:ext>
          </a:extLst>
        </xdr:cNvPr>
        <xdr:cNvCxnSpPr/>
      </xdr:nvCxnSpPr>
      <xdr:spPr>
        <a:xfrm>
          <a:off x="12814300" y="184162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138430</xdr:rowOff>
    </xdr:from>
    <xdr:ext cx="405130" cy="259080"/>
    <xdr:sp macro="" textlink="">
      <xdr:nvSpPr>
        <xdr:cNvPr id="674" name="n_1aveValue【庁舎】&#10;有形固定資産減価償却率">
          <a:extLst>
            <a:ext uri="{FF2B5EF4-FFF2-40B4-BE49-F238E27FC236}">
              <a16:creationId xmlns:a16="http://schemas.microsoft.com/office/drawing/2014/main" id="{6F948765-DE16-477A-AD87-48F05035A726}"/>
            </a:ext>
          </a:extLst>
        </xdr:cNvPr>
        <xdr:cNvSpPr txBox="1"/>
      </xdr:nvSpPr>
      <xdr:spPr>
        <a:xfrm>
          <a:off x="15266035" y="17626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160020</xdr:rowOff>
    </xdr:from>
    <xdr:ext cx="399415" cy="259080"/>
    <xdr:sp macro="" textlink="">
      <xdr:nvSpPr>
        <xdr:cNvPr id="675" name="n_2aveValue【庁舎】&#10;有形固定資産減価償却率">
          <a:extLst>
            <a:ext uri="{FF2B5EF4-FFF2-40B4-BE49-F238E27FC236}">
              <a16:creationId xmlns:a16="http://schemas.microsoft.com/office/drawing/2014/main" id="{2020F83F-3838-42C3-BC53-0C217EA117BF}"/>
            </a:ext>
          </a:extLst>
        </xdr:cNvPr>
        <xdr:cNvSpPr txBox="1"/>
      </xdr:nvSpPr>
      <xdr:spPr>
        <a:xfrm>
          <a:off x="14389735" y="176479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35560</xdr:rowOff>
    </xdr:from>
    <xdr:ext cx="399415" cy="259080"/>
    <xdr:sp macro="" textlink="">
      <xdr:nvSpPr>
        <xdr:cNvPr id="676" name="n_3aveValue【庁舎】&#10;有形固定資産減価償却率">
          <a:extLst>
            <a:ext uri="{FF2B5EF4-FFF2-40B4-BE49-F238E27FC236}">
              <a16:creationId xmlns:a16="http://schemas.microsoft.com/office/drawing/2014/main" id="{F3AB35CA-4776-499C-B280-543ABDB37CE8}"/>
            </a:ext>
          </a:extLst>
        </xdr:cNvPr>
        <xdr:cNvSpPr txBox="1"/>
      </xdr:nvSpPr>
      <xdr:spPr>
        <a:xfrm>
          <a:off x="13500735" y="176949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38735</xdr:rowOff>
    </xdr:from>
    <xdr:ext cx="399415" cy="259080"/>
    <xdr:sp macro="" textlink="">
      <xdr:nvSpPr>
        <xdr:cNvPr id="677" name="n_4aveValue【庁舎】&#10;有形固定資産減価償却率">
          <a:extLst>
            <a:ext uri="{FF2B5EF4-FFF2-40B4-BE49-F238E27FC236}">
              <a16:creationId xmlns:a16="http://schemas.microsoft.com/office/drawing/2014/main" id="{1A68D3C9-046A-4298-AC90-88AA149F2188}"/>
            </a:ext>
          </a:extLst>
        </xdr:cNvPr>
        <xdr:cNvSpPr txBox="1"/>
      </xdr:nvSpPr>
      <xdr:spPr>
        <a:xfrm>
          <a:off x="12611735" y="176980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24765</xdr:rowOff>
    </xdr:from>
    <xdr:ext cx="405130" cy="259080"/>
    <xdr:sp macro="" textlink="">
      <xdr:nvSpPr>
        <xdr:cNvPr id="678" name="n_1mainValue【庁舎】&#10;有形固定資産減価償却率">
          <a:extLst>
            <a:ext uri="{FF2B5EF4-FFF2-40B4-BE49-F238E27FC236}">
              <a16:creationId xmlns:a16="http://schemas.microsoft.com/office/drawing/2014/main" id="{89650D04-92F2-4687-B7A3-E4F3E29D34ED}"/>
            </a:ext>
          </a:extLst>
        </xdr:cNvPr>
        <xdr:cNvSpPr txBox="1"/>
      </xdr:nvSpPr>
      <xdr:spPr>
        <a:xfrm>
          <a:off x="15266035" y="18541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168910</xdr:rowOff>
    </xdr:from>
    <xdr:ext cx="399415" cy="253365"/>
    <xdr:sp macro="" textlink="">
      <xdr:nvSpPr>
        <xdr:cNvPr id="679" name="n_2mainValue【庁舎】&#10;有形固定資産減価償却率">
          <a:extLst>
            <a:ext uri="{FF2B5EF4-FFF2-40B4-BE49-F238E27FC236}">
              <a16:creationId xmlns:a16="http://schemas.microsoft.com/office/drawing/2014/main" id="{52212C1D-9B21-450A-A4DA-2F7B3EDBCDD6}"/>
            </a:ext>
          </a:extLst>
        </xdr:cNvPr>
        <xdr:cNvSpPr txBox="1"/>
      </xdr:nvSpPr>
      <xdr:spPr>
        <a:xfrm>
          <a:off x="14389735" y="185140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140970</xdr:rowOff>
    </xdr:from>
    <xdr:ext cx="399415" cy="259080"/>
    <xdr:sp macro="" textlink="">
      <xdr:nvSpPr>
        <xdr:cNvPr id="680" name="n_3mainValue【庁舎】&#10;有形固定資産減価償却率">
          <a:extLst>
            <a:ext uri="{FF2B5EF4-FFF2-40B4-BE49-F238E27FC236}">
              <a16:creationId xmlns:a16="http://schemas.microsoft.com/office/drawing/2014/main" id="{D6E3A338-934C-4481-9468-8E27CB5BAE41}"/>
            </a:ext>
          </a:extLst>
        </xdr:cNvPr>
        <xdr:cNvSpPr txBox="1"/>
      </xdr:nvSpPr>
      <xdr:spPr>
        <a:xfrm>
          <a:off x="13500735" y="184861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113030</xdr:rowOff>
    </xdr:from>
    <xdr:ext cx="399415" cy="259080"/>
    <xdr:sp macro="" textlink="">
      <xdr:nvSpPr>
        <xdr:cNvPr id="681" name="n_4mainValue【庁舎】&#10;有形固定資産減価償却率">
          <a:extLst>
            <a:ext uri="{FF2B5EF4-FFF2-40B4-BE49-F238E27FC236}">
              <a16:creationId xmlns:a16="http://schemas.microsoft.com/office/drawing/2014/main" id="{7734E3AC-A2C0-4203-AA2F-FC7C6A27A70A}"/>
            </a:ext>
          </a:extLst>
        </xdr:cNvPr>
        <xdr:cNvSpPr txBox="1"/>
      </xdr:nvSpPr>
      <xdr:spPr>
        <a:xfrm>
          <a:off x="12611735" y="184581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2" name="正方形/長方形 681">
          <a:extLst>
            <a:ext uri="{FF2B5EF4-FFF2-40B4-BE49-F238E27FC236}">
              <a16:creationId xmlns:a16="http://schemas.microsoft.com/office/drawing/2014/main" id="{03A688A3-C447-47C0-B886-C07C47B4F02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3" name="正方形/長方形 682">
          <a:extLst>
            <a:ext uri="{FF2B5EF4-FFF2-40B4-BE49-F238E27FC236}">
              <a16:creationId xmlns:a16="http://schemas.microsoft.com/office/drawing/2014/main" id="{2F5BD5EC-98A8-4C3E-A439-243D5BCE8459}"/>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4" name="正方形/長方形 683">
          <a:extLst>
            <a:ext uri="{FF2B5EF4-FFF2-40B4-BE49-F238E27FC236}">
              <a16:creationId xmlns:a16="http://schemas.microsoft.com/office/drawing/2014/main" id="{072930C0-17B4-422A-918A-2FDA98CE4552}"/>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5" name="正方形/長方形 684">
          <a:extLst>
            <a:ext uri="{FF2B5EF4-FFF2-40B4-BE49-F238E27FC236}">
              <a16:creationId xmlns:a16="http://schemas.microsoft.com/office/drawing/2014/main" id="{451BE4AC-7649-441A-8945-315C2A5F805C}"/>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6" name="正方形/長方形 685">
          <a:extLst>
            <a:ext uri="{FF2B5EF4-FFF2-40B4-BE49-F238E27FC236}">
              <a16:creationId xmlns:a16="http://schemas.microsoft.com/office/drawing/2014/main" id="{D4566696-F625-4FED-B456-38091728BD7E}"/>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7" name="正方形/長方形 686">
          <a:extLst>
            <a:ext uri="{FF2B5EF4-FFF2-40B4-BE49-F238E27FC236}">
              <a16:creationId xmlns:a16="http://schemas.microsoft.com/office/drawing/2014/main" id="{D333F792-3885-4EB9-A0B2-52F957665555}"/>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8" name="正方形/長方形 687">
          <a:extLst>
            <a:ext uri="{FF2B5EF4-FFF2-40B4-BE49-F238E27FC236}">
              <a16:creationId xmlns:a16="http://schemas.microsoft.com/office/drawing/2014/main" id="{19490406-D9CA-4B56-9F41-BA2DD6302C64}"/>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9" name="正方形/長方形 688">
          <a:extLst>
            <a:ext uri="{FF2B5EF4-FFF2-40B4-BE49-F238E27FC236}">
              <a16:creationId xmlns:a16="http://schemas.microsoft.com/office/drawing/2014/main" id="{D2312DA6-7FC2-4762-A6EA-038F99CB7A1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4170" cy="225425"/>
    <xdr:sp macro="" textlink="">
      <xdr:nvSpPr>
        <xdr:cNvPr id="690" name="テキスト ボックス 689">
          <a:extLst>
            <a:ext uri="{FF2B5EF4-FFF2-40B4-BE49-F238E27FC236}">
              <a16:creationId xmlns:a16="http://schemas.microsoft.com/office/drawing/2014/main" id="{DDA5F0D7-2534-4865-98ED-E7BCDAAD8E72}"/>
            </a:ext>
          </a:extLst>
        </xdr:cNvPr>
        <xdr:cNvSpPr txBox="1"/>
      </xdr:nvSpPr>
      <xdr:spPr>
        <a:xfrm>
          <a:off x="18249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1" name="直線コネクタ 690">
          <a:extLst>
            <a:ext uri="{FF2B5EF4-FFF2-40B4-BE49-F238E27FC236}">
              <a16:creationId xmlns:a16="http://schemas.microsoft.com/office/drawing/2014/main" id="{31256B2D-D782-430F-8858-379B4EBBDE57}"/>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92" name="直線コネクタ 691">
          <a:extLst>
            <a:ext uri="{FF2B5EF4-FFF2-40B4-BE49-F238E27FC236}">
              <a16:creationId xmlns:a16="http://schemas.microsoft.com/office/drawing/2014/main" id="{FD0CAA46-1093-4E3D-B3FE-0709E3EFD1A5}"/>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1645" cy="253365"/>
    <xdr:sp macro="" textlink="">
      <xdr:nvSpPr>
        <xdr:cNvPr id="693" name="テキスト ボックス 692">
          <a:extLst>
            <a:ext uri="{FF2B5EF4-FFF2-40B4-BE49-F238E27FC236}">
              <a16:creationId xmlns:a16="http://schemas.microsoft.com/office/drawing/2014/main" id="{BCF962E9-51C0-4D3B-85F3-ACCB8E8C31C2}"/>
            </a:ext>
          </a:extLst>
        </xdr:cNvPr>
        <xdr:cNvSpPr txBox="1"/>
      </xdr:nvSpPr>
      <xdr:spPr>
        <a:xfrm>
          <a:off x="1782064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94" name="直線コネクタ 693">
          <a:extLst>
            <a:ext uri="{FF2B5EF4-FFF2-40B4-BE49-F238E27FC236}">
              <a16:creationId xmlns:a16="http://schemas.microsoft.com/office/drawing/2014/main" id="{C0F21625-8F7B-41D7-888A-70CC7BB4F3D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1645" cy="259080"/>
    <xdr:sp macro="" textlink="">
      <xdr:nvSpPr>
        <xdr:cNvPr id="695" name="テキスト ボックス 694">
          <a:extLst>
            <a:ext uri="{FF2B5EF4-FFF2-40B4-BE49-F238E27FC236}">
              <a16:creationId xmlns:a16="http://schemas.microsoft.com/office/drawing/2014/main" id="{020BBB6C-BDBE-4C8E-B25A-3A578010B1B6}"/>
            </a:ext>
          </a:extLst>
        </xdr:cNvPr>
        <xdr:cNvSpPr txBox="1"/>
      </xdr:nvSpPr>
      <xdr:spPr>
        <a:xfrm>
          <a:off x="17820640" y="1825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96" name="直線コネクタ 695">
          <a:extLst>
            <a:ext uri="{FF2B5EF4-FFF2-40B4-BE49-F238E27FC236}">
              <a16:creationId xmlns:a16="http://schemas.microsoft.com/office/drawing/2014/main" id="{446227F6-8AE4-4093-8197-129F0C8CD252}"/>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1645" cy="253365"/>
    <xdr:sp macro="" textlink="">
      <xdr:nvSpPr>
        <xdr:cNvPr id="697" name="テキスト ボックス 696">
          <a:extLst>
            <a:ext uri="{FF2B5EF4-FFF2-40B4-BE49-F238E27FC236}">
              <a16:creationId xmlns:a16="http://schemas.microsoft.com/office/drawing/2014/main" id="{099EEF23-5BA3-4287-B462-C199E1A9460F}"/>
            </a:ext>
          </a:extLst>
        </xdr:cNvPr>
        <xdr:cNvSpPr txBox="1"/>
      </xdr:nvSpPr>
      <xdr:spPr>
        <a:xfrm>
          <a:off x="17820640" y="179285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98" name="直線コネクタ 697">
          <a:extLst>
            <a:ext uri="{FF2B5EF4-FFF2-40B4-BE49-F238E27FC236}">
              <a16:creationId xmlns:a16="http://schemas.microsoft.com/office/drawing/2014/main" id="{B4A7407F-DAE7-4DD7-926C-357DC362833B}"/>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1645" cy="258445"/>
    <xdr:sp macro="" textlink="">
      <xdr:nvSpPr>
        <xdr:cNvPr id="699" name="テキスト ボックス 698">
          <a:extLst>
            <a:ext uri="{FF2B5EF4-FFF2-40B4-BE49-F238E27FC236}">
              <a16:creationId xmlns:a16="http://schemas.microsoft.com/office/drawing/2014/main" id="{8F6B2CCF-85EC-41ED-929A-DE8CB62CC779}"/>
            </a:ext>
          </a:extLst>
        </xdr:cNvPr>
        <xdr:cNvSpPr txBox="1"/>
      </xdr:nvSpPr>
      <xdr:spPr>
        <a:xfrm>
          <a:off x="17820640" y="1760156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00" name="直線コネクタ 699">
          <a:extLst>
            <a:ext uri="{FF2B5EF4-FFF2-40B4-BE49-F238E27FC236}">
              <a16:creationId xmlns:a16="http://schemas.microsoft.com/office/drawing/2014/main" id="{ABDBE5C9-A1AB-4DE4-8A56-858FCF2B1C73}"/>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1645" cy="259080"/>
    <xdr:sp macro="" textlink="">
      <xdr:nvSpPr>
        <xdr:cNvPr id="701" name="テキスト ボックス 700">
          <a:extLst>
            <a:ext uri="{FF2B5EF4-FFF2-40B4-BE49-F238E27FC236}">
              <a16:creationId xmlns:a16="http://schemas.microsoft.com/office/drawing/2014/main" id="{171362A2-088A-40F7-9A5B-6705F1D00FDA}"/>
            </a:ext>
          </a:extLst>
        </xdr:cNvPr>
        <xdr:cNvSpPr txBox="1"/>
      </xdr:nvSpPr>
      <xdr:spPr>
        <a:xfrm>
          <a:off x="17820640" y="1727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02" name="直線コネクタ 701">
          <a:extLst>
            <a:ext uri="{FF2B5EF4-FFF2-40B4-BE49-F238E27FC236}">
              <a16:creationId xmlns:a16="http://schemas.microsoft.com/office/drawing/2014/main" id="{60A3EC29-A80A-487B-9D8F-6B81D017154D}"/>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1645" cy="253365"/>
    <xdr:sp macro="" textlink="">
      <xdr:nvSpPr>
        <xdr:cNvPr id="703" name="テキスト ボックス 702">
          <a:extLst>
            <a:ext uri="{FF2B5EF4-FFF2-40B4-BE49-F238E27FC236}">
              <a16:creationId xmlns:a16="http://schemas.microsoft.com/office/drawing/2014/main" id="{330AE950-DE92-4D53-9CEC-0D34757AB57A}"/>
            </a:ext>
          </a:extLst>
        </xdr:cNvPr>
        <xdr:cNvSpPr txBox="1"/>
      </xdr:nvSpPr>
      <xdr:spPr>
        <a:xfrm>
          <a:off x="17820640" y="169481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4" name="直線コネクタ 703">
          <a:extLst>
            <a:ext uri="{FF2B5EF4-FFF2-40B4-BE49-F238E27FC236}">
              <a16:creationId xmlns:a16="http://schemas.microsoft.com/office/drawing/2014/main" id="{7FF71A8E-8088-46AA-85E7-5CA5011F00E9}"/>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1645" cy="259080"/>
    <xdr:sp macro="" textlink="">
      <xdr:nvSpPr>
        <xdr:cNvPr id="705" name="テキスト ボックス 704">
          <a:extLst>
            <a:ext uri="{FF2B5EF4-FFF2-40B4-BE49-F238E27FC236}">
              <a16:creationId xmlns:a16="http://schemas.microsoft.com/office/drawing/2014/main" id="{74969310-CC01-44D1-B6CB-BB5168426CA2}"/>
            </a:ext>
          </a:extLst>
        </xdr:cNvPr>
        <xdr:cNvSpPr txBox="1"/>
      </xdr:nvSpPr>
      <xdr:spPr>
        <a:xfrm>
          <a:off x="17820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6" name="【庁舎】&#10;一人当たり面積グラフ枠">
          <a:extLst>
            <a:ext uri="{FF2B5EF4-FFF2-40B4-BE49-F238E27FC236}">
              <a16:creationId xmlns:a16="http://schemas.microsoft.com/office/drawing/2014/main" id="{5809F7C2-5025-49E9-B584-8CBE48930A82}"/>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52070</xdr:rowOff>
    </xdr:from>
    <xdr:to>
      <xdr:col>116</xdr:col>
      <xdr:colOff>62865</xdr:colOff>
      <xdr:row>107</xdr:row>
      <xdr:rowOff>169545</xdr:rowOff>
    </xdr:to>
    <xdr:cxnSp macro="">
      <xdr:nvCxnSpPr>
        <xdr:cNvPr id="707" name="直線コネクタ 706">
          <a:extLst>
            <a:ext uri="{FF2B5EF4-FFF2-40B4-BE49-F238E27FC236}">
              <a16:creationId xmlns:a16="http://schemas.microsoft.com/office/drawing/2014/main" id="{5428D02A-512D-450D-BC8F-DBE5338637BA}"/>
            </a:ext>
          </a:extLst>
        </xdr:cNvPr>
        <xdr:cNvCxnSpPr/>
      </xdr:nvCxnSpPr>
      <xdr:spPr>
        <a:xfrm flipV="1">
          <a:off x="22160865" y="1702562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1905</xdr:rowOff>
    </xdr:from>
    <xdr:ext cx="469900" cy="259080"/>
    <xdr:sp macro="" textlink="">
      <xdr:nvSpPr>
        <xdr:cNvPr id="708" name="【庁舎】&#10;一人当たり面積最小値テキスト">
          <a:extLst>
            <a:ext uri="{FF2B5EF4-FFF2-40B4-BE49-F238E27FC236}">
              <a16:creationId xmlns:a16="http://schemas.microsoft.com/office/drawing/2014/main" id="{9C22D61E-5ADA-41AC-AD6A-AF5979196D77}"/>
            </a:ext>
          </a:extLst>
        </xdr:cNvPr>
        <xdr:cNvSpPr txBox="1"/>
      </xdr:nvSpPr>
      <xdr:spPr>
        <a:xfrm>
          <a:off x="22199600" y="18518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0.064</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169545</xdr:rowOff>
    </xdr:from>
    <xdr:to>
      <xdr:col>116</xdr:col>
      <xdr:colOff>152400</xdr:colOff>
      <xdr:row>107</xdr:row>
      <xdr:rowOff>169545</xdr:rowOff>
    </xdr:to>
    <xdr:cxnSp macro="">
      <xdr:nvCxnSpPr>
        <xdr:cNvPr id="709" name="直線コネクタ 708">
          <a:extLst>
            <a:ext uri="{FF2B5EF4-FFF2-40B4-BE49-F238E27FC236}">
              <a16:creationId xmlns:a16="http://schemas.microsoft.com/office/drawing/2014/main" id="{C941111B-9236-4537-9272-39107FEBD124}"/>
            </a:ext>
          </a:extLst>
        </xdr:cNvPr>
        <xdr:cNvCxnSpPr/>
      </xdr:nvCxnSpPr>
      <xdr:spPr>
        <a:xfrm>
          <a:off x="22072600" y="1851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169545</xdr:rowOff>
    </xdr:from>
    <xdr:ext cx="469900" cy="253365"/>
    <xdr:sp macro="" textlink="">
      <xdr:nvSpPr>
        <xdr:cNvPr id="710" name="【庁舎】&#10;一人当たり面積最大値テキスト">
          <a:extLst>
            <a:ext uri="{FF2B5EF4-FFF2-40B4-BE49-F238E27FC236}">
              <a16:creationId xmlns:a16="http://schemas.microsoft.com/office/drawing/2014/main" id="{92E89904-A286-4107-9106-C9609A8FF47D}"/>
            </a:ext>
          </a:extLst>
        </xdr:cNvPr>
        <xdr:cNvSpPr txBox="1"/>
      </xdr:nvSpPr>
      <xdr:spPr>
        <a:xfrm>
          <a:off x="22199600" y="168001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52070</xdr:rowOff>
    </xdr:from>
    <xdr:to>
      <xdr:col>116</xdr:col>
      <xdr:colOff>152400</xdr:colOff>
      <xdr:row>99</xdr:row>
      <xdr:rowOff>52070</xdr:rowOff>
    </xdr:to>
    <xdr:cxnSp macro="">
      <xdr:nvCxnSpPr>
        <xdr:cNvPr id="711" name="直線コネクタ 710">
          <a:extLst>
            <a:ext uri="{FF2B5EF4-FFF2-40B4-BE49-F238E27FC236}">
              <a16:creationId xmlns:a16="http://schemas.microsoft.com/office/drawing/2014/main" id="{00931FC2-DB37-44F4-93D7-53D318019702}"/>
            </a:ext>
          </a:extLst>
        </xdr:cNvPr>
        <xdr:cNvCxnSpPr/>
      </xdr:nvCxnSpPr>
      <xdr:spPr>
        <a:xfrm>
          <a:off x="22072600" y="17025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66040</xdr:rowOff>
    </xdr:from>
    <xdr:ext cx="469900" cy="253365"/>
    <xdr:sp macro="" textlink="">
      <xdr:nvSpPr>
        <xdr:cNvPr id="712" name="【庁舎】&#10;一人当たり面積平均値テキスト">
          <a:extLst>
            <a:ext uri="{FF2B5EF4-FFF2-40B4-BE49-F238E27FC236}">
              <a16:creationId xmlns:a16="http://schemas.microsoft.com/office/drawing/2014/main" id="{325FB6D7-8B2E-4C80-BF9F-53B1CD7FBF54}"/>
            </a:ext>
          </a:extLst>
        </xdr:cNvPr>
        <xdr:cNvSpPr txBox="1"/>
      </xdr:nvSpPr>
      <xdr:spPr>
        <a:xfrm>
          <a:off x="22199600" y="1789684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43180</xdr:rowOff>
    </xdr:from>
    <xdr:to>
      <xdr:col>116</xdr:col>
      <xdr:colOff>114300</xdr:colOff>
      <xdr:row>105</xdr:row>
      <xdr:rowOff>144780</xdr:rowOff>
    </xdr:to>
    <xdr:sp macro="" textlink="">
      <xdr:nvSpPr>
        <xdr:cNvPr id="713" name="フローチャート: 判断 712">
          <a:extLst>
            <a:ext uri="{FF2B5EF4-FFF2-40B4-BE49-F238E27FC236}">
              <a16:creationId xmlns:a16="http://schemas.microsoft.com/office/drawing/2014/main" id="{955F08C6-F05F-41D2-81EF-874BBC85A273}"/>
            </a:ext>
          </a:extLst>
        </xdr:cNvPr>
        <xdr:cNvSpPr/>
      </xdr:nvSpPr>
      <xdr:spPr>
        <a:xfrm>
          <a:off x="22110700" y="1804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69215</xdr:rowOff>
    </xdr:from>
    <xdr:to>
      <xdr:col>112</xdr:col>
      <xdr:colOff>38100</xdr:colOff>
      <xdr:row>105</xdr:row>
      <xdr:rowOff>170815</xdr:rowOff>
    </xdr:to>
    <xdr:sp macro="" textlink="">
      <xdr:nvSpPr>
        <xdr:cNvPr id="714" name="フローチャート: 判断 713">
          <a:extLst>
            <a:ext uri="{FF2B5EF4-FFF2-40B4-BE49-F238E27FC236}">
              <a16:creationId xmlns:a16="http://schemas.microsoft.com/office/drawing/2014/main" id="{BAD5F5A7-7B15-46EF-964E-633D4605786F}"/>
            </a:ext>
          </a:extLst>
        </xdr:cNvPr>
        <xdr:cNvSpPr/>
      </xdr:nvSpPr>
      <xdr:spPr>
        <a:xfrm>
          <a:off x="21272500" y="180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76200</xdr:rowOff>
    </xdr:from>
    <xdr:to>
      <xdr:col>107</xdr:col>
      <xdr:colOff>101600</xdr:colOff>
      <xdr:row>106</xdr:row>
      <xdr:rowOff>6350</xdr:rowOff>
    </xdr:to>
    <xdr:sp macro="" textlink="">
      <xdr:nvSpPr>
        <xdr:cNvPr id="715" name="フローチャート: 判断 714">
          <a:extLst>
            <a:ext uri="{FF2B5EF4-FFF2-40B4-BE49-F238E27FC236}">
              <a16:creationId xmlns:a16="http://schemas.microsoft.com/office/drawing/2014/main" id="{CA6B45FA-EDCE-42E7-B769-FAF9676D146B}"/>
            </a:ext>
          </a:extLst>
        </xdr:cNvPr>
        <xdr:cNvSpPr/>
      </xdr:nvSpPr>
      <xdr:spPr>
        <a:xfrm>
          <a:off x="20383500" y="1807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716" name="フローチャート: 判断 715">
          <a:extLst>
            <a:ext uri="{FF2B5EF4-FFF2-40B4-BE49-F238E27FC236}">
              <a16:creationId xmlns:a16="http://schemas.microsoft.com/office/drawing/2014/main" id="{B7F74C44-7DFE-480E-9135-50DF62A66013}"/>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95885</xdr:rowOff>
    </xdr:from>
    <xdr:to>
      <xdr:col>98</xdr:col>
      <xdr:colOff>38100</xdr:colOff>
      <xdr:row>106</xdr:row>
      <xdr:rowOff>26035</xdr:rowOff>
    </xdr:to>
    <xdr:sp macro="" textlink="">
      <xdr:nvSpPr>
        <xdr:cNvPr id="717" name="フローチャート: 判断 716">
          <a:extLst>
            <a:ext uri="{FF2B5EF4-FFF2-40B4-BE49-F238E27FC236}">
              <a16:creationId xmlns:a16="http://schemas.microsoft.com/office/drawing/2014/main" id="{45404C78-9484-4D7D-B1CA-C84D56CD4271}"/>
            </a:ext>
          </a:extLst>
        </xdr:cNvPr>
        <xdr:cNvSpPr/>
      </xdr:nvSpPr>
      <xdr:spPr>
        <a:xfrm>
          <a:off x="18605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18" name="テキスト ボックス 717">
          <a:extLst>
            <a:ext uri="{FF2B5EF4-FFF2-40B4-BE49-F238E27FC236}">
              <a16:creationId xmlns:a16="http://schemas.microsoft.com/office/drawing/2014/main" id="{D907000C-9A34-4E69-BC05-2C72863454F4}"/>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19" name="テキスト ボックス 718">
          <a:extLst>
            <a:ext uri="{FF2B5EF4-FFF2-40B4-BE49-F238E27FC236}">
              <a16:creationId xmlns:a16="http://schemas.microsoft.com/office/drawing/2014/main" id="{E2604ACD-50DD-465A-9EE6-233252E35BF9}"/>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20" name="テキスト ボックス 719">
          <a:extLst>
            <a:ext uri="{FF2B5EF4-FFF2-40B4-BE49-F238E27FC236}">
              <a16:creationId xmlns:a16="http://schemas.microsoft.com/office/drawing/2014/main" id="{C59D76B2-50CE-42EB-A418-9DB512CE1636}"/>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21" name="テキスト ボックス 720">
          <a:extLst>
            <a:ext uri="{FF2B5EF4-FFF2-40B4-BE49-F238E27FC236}">
              <a16:creationId xmlns:a16="http://schemas.microsoft.com/office/drawing/2014/main" id="{B22E7537-106D-4701-967B-F8AF1C79C9E1}"/>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22" name="テキスト ボックス 721">
          <a:extLst>
            <a:ext uri="{FF2B5EF4-FFF2-40B4-BE49-F238E27FC236}">
              <a16:creationId xmlns:a16="http://schemas.microsoft.com/office/drawing/2014/main" id="{635985EC-A4A7-40B5-A7D8-E7320279EDC3}"/>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137795</xdr:rowOff>
    </xdr:from>
    <xdr:to>
      <xdr:col>116</xdr:col>
      <xdr:colOff>114300</xdr:colOff>
      <xdr:row>106</xdr:row>
      <xdr:rowOff>67945</xdr:rowOff>
    </xdr:to>
    <xdr:sp macro="" textlink="">
      <xdr:nvSpPr>
        <xdr:cNvPr id="723" name="楕円 722">
          <a:extLst>
            <a:ext uri="{FF2B5EF4-FFF2-40B4-BE49-F238E27FC236}">
              <a16:creationId xmlns:a16="http://schemas.microsoft.com/office/drawing/2014/main" id="{F3580A53-B574-4BF9-BDDD-8FDE4DE9A580}"/>
            </a:ext>
          </a:extLst>
        </xdr:cNvPr>
        <xdr:cNvSpPr/>
      </xdr:nvSpPr>
      <xdr:spPr>
        <a:xfrm>
          <a:off x="221107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116205</xdr:rowOff>
    </xdr:from>
    <xdr:ext cx="469900" cy="259080"/>
    <xdr:sp macro="" textlink="">
      <xdr:nvSpPr>
        <xdr:cNvPr id="724" name="【庁舎】&#10;一人当たり面積該当値テキスト">
          <a:extLst>
            <a:ext uri="{FF2B5EF4-FFF2-40B4-BE49-F238E27FC236}">
              <a16:creationId xmlns:a16="http://schemas.microsoft.com/office/drawing/2014/main" id="{657C4495-E447-478C-BBFC-C47DEEB35D66}"/>
            </a:ext>
          </a:extLst>
        </xdr:cNvPr>
        <xdr:cNvSpPr txBox="1"/>
      </xdr:nvSpPr>
      <xdr:spPr>
        <a:xfrm>
          <a:off x="22199600" y="18118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137795</xdr:rowOff>
    </xdr:from>
    <xdr:to>
      <xdr:col>112</xdr:col>
      <xdr:colOff>38100</xdr:colOff>
      <xdr:row>106</xdr:row>
      <xdr:rowOff>67945</xdr:rowOff>
    </xdr:to>
    <xdr:sp macro="" textlink="">
      <xdr:nvSpPr>
        <xdr:cNvPr id="725" name="楕円 724">
          <a:extLst>
            <a:ext uri="{FF2B5EF4-FFF2-40B4-BE49-F238E27FC236}">
              <a16:creationId xmlns:a16="http://schemas.microsoft.com/office/drawing/2014/main" id="{955CE5BE-2990-4C7B-AE90-9C0179AD014B}"/>
            </a:ext>
          </a:extLst>
        </xdr:cNvPr>
        <xdr:cNvSpPr/>
      </xdr:nvSpPr>
      <xdr:spPr>
        <a:xfrm>
          <a:off x="21272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17780</xdr:rowOff>
    </xdr:from>
    <xdr:to>
      <xdr:col>116</xdr:col>
      <xdr:colOff>63500</xdr:colOff>
      <xdr:row>106</xdr:row>
      <xdr:rowOff>17780</xdr:rowOff>
    </xdr:to>
    <xdr:cxnSp macro="">
      <xdr:nvCxnSpPr>
        <xdr:cNvPr id="726" name="直線コネクタ 725">
          <a:extLst>
            <a:ext uri="{FF2B5EF4-FFF2-40B4-BE49-F238E27FC236}">
              <a16:creationId xmlns:a16="http://schemas.microsoft.com/office/drawing/2014/main" id="{CC46B9D7-43B2-4D25-8014-193E58B488A3}"/>
            </a:ext>
          </a:extLst>
        </xdr:cNvPr>
        <xdr:cNvCxnSpPr/>
      </xdr:nvCxnSpPr>
      <xdr:spPr>
        <a:xfrm>
          <a:off x="21323300" y="181914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134620</xdr:rowOff>
    </xdr:from>
    <xdr:to>
      <xdr:col>107</xdr:col>
      <xdr:colOff>101600</xdr:colOff>
      <xdr:row>106</xdr:row>
      <xdr:rowOff>64770</xdr:rowOff>
    </xdr:to>
    <xdr:sp macro="" textlink="">
      <xdr:nvSpPr>
        <xdr:cNvPr id="727" name="楕円 726">
          <a:extLst>
            <a:ext uri="{FF2B5EF4-FFF2-40B4-BE49-F238E27FC236}">
              <a16:creationId xmlns:a16="http://schemas.microsoft.com/office/drawing/2014/main" id="{71B39658-1A9C-429A-A840-1DA656B66979}"/>
            </a:ext>
          </a:extLst>
        </xdr:cNvPr>
        <xdr:cNvSpPr/>
      </xdr:nvSpPr>
      <xdr:spPr>
        <a:xfrm>
          <a:off x="203835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13970</xdr:rowOff>
    </xdr:from>
    <xdr:to>
      <xdr:col>111</xdr:col>
      <xdr:colOff>177800</xdr:colOff>
      <xdr:row>106</xdr:row>
      <xdr:rowOff>17780</xdr:rowOff>
    </xdr:to>
    <xdr:cxnSp macro="">
      <xdr:nvCxnSpPr>
        <xdr:cNvPr id="728" name="直線コネクタ 727">
          <a:extLst>
            <a:ext uri="{FF2B5EF4-FFF2-40B4-BE49-F238E27FC236}">
              <a16:creationId xmlns:a16="http://schemas.microsoft.com/office/drawing/2014/main" id="{B2F1C60E-63AE-4CC9-9DCF-D1F0F61B5AB1}"/>
            </a:ext>
          </a:extLst>
        </xdr:cNvPr>
        <xdr:cNvCxnSpPr/>
      </xdr:nvCxnSpPr>
      <xdr:spPr>
        <a:xfrm>
          <a:off x="20434300" y="181876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132080</xdr:rowOff>
    </xdr:from>
    <xdr:to>
      <xdr:col>102</xdr:col>
      <xdr:colOff>165100</xdr:colOff>
      <xdr:row>106</xdr:row>
      <xdr:rowOff>61595</xdr:rowOff>
    </xdr:to>
    <xdr:sp macro="" textlink="">
      <xdr:nvSpPr>
        <xdr:cNvPr id="729" name="楕円 728">
          <a:extLst>
            <a:ext uri="{FF2B5EF4-FFF2-40B4-BE49-F238E27FC236}">
              <a16:creationId xmlns:a16="http://schemas.microsoft.com/office/drawing/2014/main" id="{F9052D36-A614-4683-BBF9-E696EF47E0B3}"/>
            </a:ext>
          </a:extLst>
        </xdr:cNvPr>
        <xdr:cNvSpPr/>
      </xdr:nvSpPr>
      <xdr:spPr>
        <a:xfrm>
          <a:off x="19494500" y="1813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10795</xdr:rowOff>
    </xdr:from>
    <xdr:to>
      <xdr:col>107</xdr:col>
      <xdr:colOff>50800</xdr:colOff>
      <xdr:row>106</xdr:row>
      <xdr:rowOff>13970</xdr:rowOff>
    </xdr:to>
    <xdr:cxnSp macro="">
      <xdr:nvCxnSpPr>
        <xdr:cNvPr id="730" name="直線コネクタ 729">
          <a:extLst>
            <a:ext uri="{FF2B5EF4-FFF2-40B4-BE49-F238E27FC236}">
              <a16:creationId xmlns:a16="http://schemas.microsoft.com/office/drawing/2014/main" id="{329B3F25-F704-4E10-8B95-3BE0AEE47DFC}"/>
            </a:ext>
          </a:extLst>
        </xdr:cNvPr>
        <xdr:cNvCxnSpPr/>
      </xdr:nvCxnSpPr>
      <xdr:spPr>
        <a:xfrm>
          <a:off x="19545300" y="181844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31" name="楕円 730">
          <a:extLst>
            <a:ext uri="{FF2B5EF4-FFF2-40B4-BE49-F238E27FC236}">
              <a16:creationId xmlns:a16="http://schemas.microsoft.com/office/drawing/2014/main" id="{F8543F94-1F54-479D-B163-D9EE5FCEFB08}"/>
            </a:ext>
          </a:extLst>
        </xdr:cNvPr>
        <xdr:cNvSpPr/>
      </xdr:nvSpPr>
      <xdr:spPr>
        <a:xfrm>
          <a:off x="18605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10795</xdr:rowOff>
    </xdr:to>
    <xdr:cxnSp macro="">
      <xdr:nvCxnSpPr>
        <xdr:cNvPr id="732" name="直線コネクタ 731">
          <a:extLst>
            <a:ext uri="{FF2B5EF4-FFF2-40B4-BE49-F238E27FC236}">
              <a16:creationId xmlns:a16="http://schemas.microsoft.com/office/drawing/2014/main" id="{3AC2F9EA-19C9-4ADC-ACAF-4943D149D5EE}"/>
            </a:ext>
          </a:extLst>
        </xdr:cNvPr>
        <xdr:cNvCxnSpPr/>
      </xdr:nvCxnSpPr>
      <xdr:spPr>
        <a:xfrm>
          <a:off x="18656300" y="181813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15875</xdr:rowOff>
    </xdr:from>
    <xdr:ext cx="469900" cy="259080"/>
    <xdr:sp macro="" textlink="">
      <xdr:nvSpPr>
        <xdr:cNvPr id="733" name="n_1aveValue【庁舎】&#10;一人当たり面積">
          <a:extLst>
            <a:ext uri="{FF2B5EF4-FFF2-40B4-BE49-F238E27FC236}">
              <a16:creationId xmlns:a16="http://schemas.microsoft.com/office/drawing/2014/main" id="{732C97EF-A73B-42F8-8A6D-5A90BAA5D307}"/>
            </a:ext>
          </a:extLst>
        </xdr:cNvPr>
        <xdr:cNvSpPr txBox="1"/>
      </xdr:nvSpPr>
      <xdr:spPr>
        <a:xfrm>
          <a:off x="21075650" y="17846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22860</xdr:rowOff>
    </xdr:from>
    <xdr:ext cx="464185" cy="259080"/>
    <xdr:sp macro="" textlink="">
      <xdr:nvSpPr>
        <xdr:cNvPr id="734" name="n_2aveValue【庁舎】&#10;一人当たり面積">
          <a:extLst>
            <a:ext uri="{FF2B5EF4-FFF2-40B4-BE49-F238E27FC236}">
              <a16:creationId xmlns:a16="http://schemas.microsoft.com/office/drawing/2014/main" id="{52FBE2EC-FB09-4843-A5D6-F7A656F0C84A}"/>
            </a:ext>
          </a:extLst>
        </xdr:cNvPr>
        <xdr:cNvSpPr txBox="1"/>
      </xdr:nvSpPr>
      <xdr:spPr>
        <a:xfrm>
          <a:off x="20199350" y="178536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38735</xdr:rowOff>
    </xdr:from>
    <xdr:ext cx="464185" cy="259080"/>
    <xdr:sp macro="" textlink="">
      <xdr:nvSpPr>
        <xdr:cNvPr id="735" name="n_3aveValue【庁舎】&#10;一人当たり面積">
          <a:extLst>
            <a:ext uri="{FF2B5EF4-FFF2-40B4-BE49-F238E27FC236}">
              <a16:creationId xmlns:a16="http://schemas.microsoft.com/office/drawing/2014/main" id="{9C89B50E-01D7-4712-8DC5-53E4250F23D4}"/>
            </a:ext>
          </a:extLst>
        </xdr:cNvPr>
        <xdr:cNvSpPr txBox="1"/>
      </xdr:nvSpPr>
      <xdr:spPr>
        <a:xfrm>
          <a:off x="19310350" y="178695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42545</xdr:rowOff>
    </xdr:from>
    <xdr:ext cx="464185" cy="253365"/>
    <xdr:sp macro="" textlink="">
      <xdr:nvSpPr>
        <xdr:cNvPr id="736" name="n_4aveValue【庁舎】&#10;一人当たり面積">
          <a:extLst>
            <a:ext uri="{FF2B5EF4-FFF2-40B4-BE49-F238E27FC236}">
              <a16:creationId xmlns:a16="http://schemas.microsoft.com/office/drawing/2014/main" id="{18EDD423-A639-4043-9A9E-CC7FD701406B}"/>
            </a:ext>
          </a:extLst>
        </xdr:cNvPr>
        <xdr:cNvSpPr txBox="1"/>
      </xdr:nvSpPr>
      <xdr:spPr>
        <a:xfrm>
          <a:off x="18421350" y="178733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59055</xdr:rowOff>
    </xdr:from>
    <xdr:ext cx="469900" cy="259080"/>
    <xdr:sp macro="" textlink="">
      <xdr:nvSpPr>
        <xdr:cNvPr id="737" name="n_1mainValue【庁舎】&#10;一人当たり面積">
          <a:extLst>
            <a:ext uri="{FF2B5EF4-FFF2-40B4-BE49-F238E27FC236}">
              <a16:creationId xmlns:a16="http://schemas.microsoft.com/office/drawing/2014/main" id="{5D845802-5512-49F8-A174-D77CC728AF7C}"/>
            </a:ext>
          </a:extLst>
        </xdr:cNvPr>
        <xdr:cNvSpPr txBox="1"/>
      </xdr:nvSpPr>
      <xdr:spPr>
        <a:xfrm>
          <a:off x="21075650" y="18232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55880</xdr:rowOff>
    </xdr:from>
    <xdr:ext cx="464185" cy="259080"/>
    <xdr:sp macro="" textlink="">
      <xdr:nvSpPr>
        <xdr:cNvPr id="738" name="n_2mainValue【庁舎】&#10;一人当たり面積">
          <a:extLst>
            <a:ext uri="{FF2B5EF4-FFF2-40B4-BE49-F238E27FC236}">
              <a16:creationId xmlns:a16="http://schemas.microsoft.com/office/drawing/2014/main" id="{9EE034B8-4FD7-41ED-99AB-CEAB51563650}"/>
            </a:ext>
          </a:extLst>
        </xdr:cNvPr>
        <xdr:cNvSpPr txBox="1"/>
      </xdr:nvSpPr>
      <xdr:spPr>
        <a:xfrm>
          <a:off x="20199350" y="182295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52705</xdr:rowOff>
    </xdr:from>
    <xdr:ext cx="464185" cy="253365"/>
    <xdr:sp macro="" textlink="">
      <xdr:nvSpPr>
        <xdr:cNvPr id="739" name="n_3mainValue【庁舎】&#10;一人当たり面積">
          <a:extLst>
            <a:ext uri="{FF2B5EF4-FFF2-40B4-BE49-F238E27FC236}">
              <a16:creationId xmlns:a16="http://schemas.microsoft.com/office/drawing/2014/main" id="{F6647472-4DE4-43EF-AD67-F95FE614F521}"/>
            </a:ext>
          </a:extLst>
        </xdr:cNvPr>
        <xdr:cNvSpPr txBox="1"/>
      </xdr:nvSpPr>
      <xdr:spPr>
        <a:xfrm>
          <a:off x="19310350" y="182264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49530</xdr:rowOff>
    </xdr:from>
    <xdr:ext cx="464185" cy="259080"/>
    <xdr:sp macro="" textlink="">
      <xdr:nvSpPr>
        <xdr:cNvPr id="740" name="n_4mainValue【庁舎】&#10;一人当たり面積">
          <a:extLst>
            <a:ext uri="{FF2B5EF4-FFF2-40B4-BE49-F238E27FC236}">
              <a16:creationId xmlns:a16="http://schemas.microsoft.com/office/drawing/2014/main" id="{4BA57E38-9405-4284-AA6A-933F132BAFC2}"/>
            </a:ext>
          </a:extLst>
        </xdr:cNvPr>
        <xdr:cNvSpPr txBox="1"/>
      </xdr:nvSpPr>
      <xdr:spPr>
        <a:xfrm>
          <a:off x="18421350" y="182232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a:extLst>
            <a:ext uri="{FF2B5EF4-FFF2-40B4-BE49-F238E27FC236}">
              <a16:creationId xmlns:a16="http://schemas.microsoft.com/office/drawing/2014/main" id="{11316182-7BD7-4711-A9DB-6A7ACB4CE0E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a:extLst>
            <a:ext uri="{FF2B5EF4-FFF2-40B4-BE49-F238E27FC236}">
              <a16:creationId xmlns:a16="http://schemas.microsoft.com/office/drawing/2014/main" id="{79249E35-4BA1-4428-8C8D-FA0D018F0461}"/>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a:extLst>
            <a:ext uri="{FF2B5EF4-FFF2-40B4-BE49-F238E27FC236}">
              <a16:creationId xmlns:a16="http://schemas.microsoft.com/office/drawing/2014/main" id="{8E03B677-94A2-4BCD-949F-F25875EDB2DA}"/>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有形固定資産減価償却率について、類似団体と比較して、「福祉施設」、「庁舎」の施設は、高い水準にあるが、庁舎については令和１０年度に新設、福祉施設については解体を予定している。</a:t>
          </a:r>
        </a:p>
        <a:p>
          <a:r>
            <a:rPr kumimoji="1" lang="ja-JP" altLang="en-US" sz="1300">
              <a:latin typeface="ＭＳ Ｐゴシック"/>
              <a:ea typeface="ＭＳ Ｐゴシック"/>
            </a:rPr>
            <a:t>「図書館」施設については、県立・市立一体型図書館として令和元年度に開館していたが、持分登記の関係で令和２年度まで計上できていなかった。</a:t>
          </a:r>
        </a:p>
        <a:p>
          <a:r>
            <a:rPr kumimoji="1" lang="ja-JP" altLang="en-US" sz="1300">
              <a:latin typeface="ＭＳ Ｐゴシック"/>
              <a:ea typeface="ＭＳ Ｐゴシック"/>
            </a:rPr>
            <a:t>令和３年度から計上しており、新施設であることから類似団体内平均値より低い水準となっている。</a:t>
          </a:r>
        </a:p>
        <a:p>
          <a:r>
            <a:rPr kumimoji="1" lang="ja-JP" altLang="en-US" sz="1300">
              <a:latin typeface="ＭＳ Ｐゴシック"/>
              <a:ea typeface="ＭＳ Ｐゴシック"/>
            </a:rPr>
            <a:t>大村市公共施設等総合管理計画やアセットマネジメント事業計画等の個別施設計画に基づき老朽化等の対策を行っているが、更新が容易ではないため老朽化が進んでいると考えられる。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98,658
98,057
126.73
69,961,583
67,685,016
539,228
22,066,126
39,486,933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27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27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2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企業業績が上向いたことなどによる法人市民税の増加や人口増加などに伴う固定資産税の増加により税収が増加した（5.9％）が、人口増加などによる財政需要も高止まりとなっているため、前年同水準となった。</a:t>
          </a:r>
        </a:p>
        <a:p>
          <a:r>
            <a:rPr kumimoji="1" lang="ja-JP" altLang="en-US" sz="1300">
              <a:latin typeface="ＭＳ Ｐゴシック"/>
              <a:ea typeface="ＭＳ Ｐゴシック"/>
            </a:rPr>
            <a:t>また、類似団体と比較すると依然として低い水準にあるため、市税の徴収強化への取り組みに加え、社会保障関係費の適正化などに取り組み、財政基盤の強化に努める。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527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27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527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58420</xdr:rowOff>
    </xdr:from>
    <xdr:to>
      <xdr:col>23</xdr:col>
      <xdr:colOff>133350</xdr:colOff>
      <xdr:row>45</xdr:row>
      <xdr:rowOff>154940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2070"/>
          <a:ext cx="0" cy="1468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126365</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154940</xdr:rowOff>
    </xdr:from>
    <xdr:to>
      <xdr:col>24</xdr:col>
      <xdr:colOff>12700</xdr:colOff>
      <xdr:row>45</xdr:row>
      <xdr:rowOff>154940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144780</xdr:rowOff>
    </xdr:from>
    <xdr:ext cx="762000" cy="25527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5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58420</xdr:rowOff>
    </xdr:from>
    <xdr:to>
      <xdr:col>24</xdr:col>
      <xdr:colOff>12700</xdr:colOff>
      <xdr:row>37</xdr:row>
      <xdr:rowOff>58420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122555</xdr:rowOff>
    </xdr:from>
    <xdr:ext cx="762000" cy="25527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5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184150</xdr:colOff>
      <xdr:row>42</xdr:row>
      <xdr:rowOff>36195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125730</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6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86360</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26035</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106045</xdr:rowOff>
    </xdr:from>
    <xdr:to>
      <xdr:col>15</xdr:col>
      <xdr:colOff>82550</xdr:colOff>
      <xdr:row>42</xdr:row>
      <xdr:rowOff>125730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9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65405</xdr:rowOff>
    </xdr:from>
    <xdr:to>
      <xdr:col>15</xdr:col>
      <xdr:colOff>133350</xdr:colOff>
      <xdr:row>41</xdr:row>
      <xdr:rowOff>167005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6350</xdr:rowOff>
    </xdr:from>
    <xdr:ext cx="762000" cy="25527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4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106045</xdr:rowOff>
    </xdr:from>
    <xdr:to>
      <xdr:col>11</xdr:col>
      <xdr:colOff>31750</xdr:colOff>
      <xdr:row>42</xdr:row>
      <xdr:rowOff>106045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65405</xdr:rowOff>
    </xdr:from>
    <xdr:to>
      <xdr:col>11</xdr:col>
      <xdr:colOff>82550</xdr:colOff>
      <xdr:row>41</xdr:row>
      <xdr:rowOff>167005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6350</xdr:rowOff>
    </xdr:from>
    <xdr:ext cx="762000" cy="25527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4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137160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67310</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10160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74930</xdr:rowOff>
    </xdr:from>
    <xdr:to>
      <xdr:col>15</xdr:col>
      <xdr:colOff>133350</xdr:colOff>
      <xdr:row>43</xdr:row>
      <xdr:rowOff>5080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161290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55245</xdr:rowOff>
    </xdr:from>
    <xdr:to>
      <xdr:col>11</xdr:col>
      <xdr:colOff>82550</xdr:colOff>
      <xdr:row>42</xdr:row>
      <xdr:rowOff>156845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141605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55245</xdr:rowOff>
    </xdr:from>
    <xdr:to>
      <xdr:col>7</xdr:col>
      <xdr:colOff>31750</xdr:colOff>
      <xdr:row>42</xdr:row>
      <xdr:rowOff>156845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141605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人事院勧告や物価高騰などによる影響で人件費や物件費が増となったことに加え、扶助費の継続的な増により経常経費が増加したため、前年度から2.3ポイント悪化し、98.2％となった。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特に人口増に伴う子育て関連事業や障がい福祉サービス事業の増加による扶助費の増加は継続しており、社会福祉及び児童福祉関係費の需要動向を見極め、給付費の適正化に向けた取り組みを進めることで、財政構造の弾力性の確保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今後は物価高騰などの経済状況を見極めながら適切な財政運営に努める。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527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33020</xdr:rowOff>
    </xdr:from>
    <xdr:to>
      <xdr:col>23</xdr:col>
      <xdr:colOff>133350</xdr:colOff>
      <xdr:row>65</xdr:row>
      <xdr:rowOff>27305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570"/>
          <a:ext cx="0" cy="1022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170815</xdr:rowOff>
    </xdr:from>
    <xdr:ext cx="762000" cy="2584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27305</xdr:rowOff>
    </xdr:from>
    <xdr:to>
      <xdr:col>24</xdr:col>
      <xdr:colOff>12700</xdr:colOff>
      <xdr:row>65</xdr:row>
      <xdr:rowOff>27305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119380</xdr:rowOff>
    </xdr:from>
    <xdr:ext cx="762000" cy="259080"/>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33020</xdr:rowOff>
    </xdr:from>
    <xdr:to>
      <xdr:col>24</xdr:col>
      <xdr:colOff>12700</xdr:colOff>
      <xdr:row>59</xdr:row>
      <xdr:rowOff>33020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36830</xdr:rowOff>
    </xdr:from>
    <xdr:to>
      <xdr:col>23</xdr:col>
      <xdr:colOff>133350</xdr:colOff>
      <xdr:row>63</xdr:row>
      <xdr:rowOff>147955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38180"/>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63500</xdr:rowOff>
    </xdr:from>
    <xdr:ext cx="762000" cy="255270"/>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9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46990</xdr:rowOff>
    </xdr:from>
    <xdr:to>
      <xdr:col>23</xdr:col>
      <xdr:colOff>184150</xdr:colOff>
      <xdr:row>62</xdr:row>
      <xdr:rowOff>148590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53975</xdr:rowOff>
    </xdr:from>
    <xdr:to>
      <xdr:col>19</xdr:col>
      <xdr:colOff>133350</xdr:colOff>
      <xdr:row>63</xdr:row>
      <xdr:rowOff>36830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83875"/>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146050</xdr:rowOff>
    </xdr:from>
    <xdr:to>
      <xdr:col>19</xdr:col>
      <xdr:colOff>184150</xdr:colOff>
      <xdr:row>62</xdr:row>
      <xdr:rowOff>76200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86360</xdr:rowOff>
    </xdr:from>
    <xdr:ext cx="736600" cy="255270"/>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3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53975</xdr:rowOff>
    </xdr:from>
    <xdr:to>
      <xdr:col>15</xdr:col>
      <xdr:colOff>82550</xdr:colOff>
      <xdr:row>64</xdr:row>
      <xdr:rowOff>34290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83875"/>
          <a:ext cx="889000"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83820</xdr:rowOff>
    </xdr:from>
    <xdr:ext cx="762000" cy="25908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104775</xdr:rowOff>
    </xdr:from>
    <xdr:to>
      <xdr:col>11</xdr:col>
      <xdr:colOff>31750</xdr:colOff>
      <xdr:row>64</xdr:row>
      <xdr:rowOff>34290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0612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153670</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60960</xdr:rowOff>
    </xdr:from>
    <xdr:to>
      <xdr:col>7</xdr:col>
      <xdr:colOff>31750</xdr:colOff>
      <xdr:row>62</xdr:row>
      <xdr:rowOff>162560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63</xdr:row>
      <xdr:rowOff>97790</xdr:rowOff>
    </xdr:from>
    <xdr:to>
      <xdr:col>23</xdr:col>
      <xdr:colOff>184150</xdr:colOff>
      <xdr:row>64</xdr:row>
      <xdr:rowOff>27305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99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69215</xdr:rowOff>
    </xdr:from>
    <xdr:ext cx="762000" cy="259080"/>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70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157480</xdr:rowOff>
    </xdr:from>
    <xdr:to>
      <xdr:col>19</xdr:col>
      <xdr:colOff>184150</xdr:colOff>
      <xdr:row>63</xdr:row>
      <xdr:rowOff>87630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72390</xdr:rowOff>
    </xdr:from>
    <xdr:ext cx="7366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73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3175</xdr:rowOff>
    </xdr:from>
    <xdr:to>
      <xdr:col>15</xdr:col>
      <xdr:colOff>133350</xdr:colOff>
      <xdr:row>62</xdr:row>
      <xdr:rowOff>104775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3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89535</xdr:rowOff>
    </xdr:from>
    <xdr:ext cx="762000" cy="25527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194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154940</xdr:rowOff>
    </xdr:from>
    <xdr:to>
      <xdr:col>11</xdr:col>
      <xdr:colOff>82550</xdr:colOff>
      <xdr:row>64</xdr:row>
      <xdr:rowOff>85090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69850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42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53975</xdr:rowOff>
    </xdr:from>
    <xdr:to>
      <xdr:col>7</xdr:col>
      <xdr:colOff>31750</xdr:colOff>
      <xdr:row>63</xdr:row>
      <xdr:rowOff>155575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140335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41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[131,067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161,624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人口</a:t>
          </a:r>
          <a:r>
            <a:rPr kumimoji="1" lang="en-US" altLang="ja-JP" sz="1200">
              <a:solidFill>
                <a:schemeClr val="dk1"/>
              </a:solidFill>
              <a:effectLst/>
              <a:latin typeface="ＭＳ Ｐゴシック"/>
              <a:ea typeface="ＭＳ Ｐゴシック"/>
              <a:cs typeface="+mn-cs"/>
            </a:rPr>
            <a:t>1000</a:t>
          </a:r>
          <a:r>
            <a:rPr kumimoji="1" lang="ja-JP" altLang="ja-JP" sz="1200">
              <a:solidFill>
                <a:schemeClr val="dk1"/>
              </a:solidFill>
              <a:effectLst/>
              <a:latin typeface="ＭＳ Ｐゴシック"/>
              <a:ea typeface="ＭＳ Ｐゴシック"/>
              <a:cs typeface="+mn-cs"/>
            </a:rPr>
            <a:t>人当たりの職員数は、類似団体と比較しても少なく（▲</a:t>
          </a:r>
          <a:r>
            <a:rPr kumimoji="1" lang="en-US" altLang="ja-JP" sz="1200">
              <a:solidFill>
                <a:schemeClr val="dk1"/>
              </a:solidFill>
              <a:effectLst/>
              <a:latin typeface="ＭＳ Ｐゴシック"/>
              <a:ea typeface="ＭＳ Ｐゴシック"/>
              <a:cs typeface="+mn-cs"/>
            </a:rPr>
            <a:t>0.98人</a:t>
          </a:r>
          <a:r>
            <a:rPr kumimoji="1" lang="ja-JP" altLang="ja-JP" sz="1200">
              <a:solidFill>
                <a:schemeClr val="dk1"/>
              </a:solidFill>
              <a:effectLst/>
              <a:latin typeface="ＭＳ Ｐゴシック"/>
              <a:ea typeface="ＭＳ Ｐゴシック"/>
              <a:cs typeface="+mn-cs"/>
            </a:rPr>
            <a:t>）、効率的な行政運営に努めている。また、人件費についても類似団体と比較して低い状態であり、これまでの行財政改革において人件費抑制に取り組んできた効果である。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物件費については、類似団体と比較して低い状態（▲4.2ポイント）であり、</a:t>
          </a:r>
          <a:r>
            <a:rPr kumimoji="1" lang="ja-JP" altLang="en-US" sz="1200">
              <a:latin typeface="ＭＳ Ｐゴシック"/>
              <a:ea typeface="ＭＳ Ｐゴシック"/>
            </a:rPr>
            <a:t>これまで歳出削減に取り組んできた効果である。</a:t>
          </a:r>
          <a:endParaRPr lang="ja-JP" altLang="ja-JP" sz="14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維持補修費については、類似団体と比較して高い状態（＋108.4ポイント）であり、ミライ</a:t>
          </a:r>
          <a:r>
            <a:rPr kumimoji="1" lang="en-US" altLang="ja-JP" sz="1200">
              <a:solidFill>
                <a:schemeClr val="dk1"/>
              </a:solidFill>
              <a:effectLst/>
              <a:latin typeface="ＭＳ Ｐゴシック"/>
              <a:ea typeface="ＭＳ Ｐゴシック"/>
              <a:cs typeface="+mn-cs"/>
            </a:rPr>
            <a:t>on</a:t>
          </a:r>
          <a:r>
            <a:rPr kumimoji="1" lang="ja-JP" altLang="ja-JP" sz="1200">
              <a:solidFill>
                <a:schemeClr val="dk1"/>
              </a:solidFill>
              <a:effectLst/>
              <a:latin typeface="ＭＳ Ｐゴシック"/>
              <a:ea typeface="ＭＳ Ｐゴシック"/>
              <a:cs typeface="+mn-cs"/>
            </a:rPr>
            <a:t>図書館・資料館の開館（R1.10月）に伴う補修費用の増加や廃棄物</a:t>
          </a:r>
          <a:r>
            <a:rPr kumimoji="1" lang="ja-JP" altLang="en-US" sz="1300">
              <a:latin typeface="ＭＳ Ｐゴシック"/>
              <a:ea typeface="ＭＳ Ｐゴシック"/>
            </a:rPr>
            <a:t>処理施設等の老朽化による補修費用等が要因となっている。</a:t>
          </a:r>
        </a:p>
      </xdr:txBody>
    </xdr:sp>
    <xdr:clientData/>
  </xdr:twoCellAnchor>
  <xdr:oneCellAnchor>
    <xdr:from>
      <xdr:col>3</xdr:col>
      <xdr:colOff>95250</xdr:colOff>
      <xdr:row>77</xdr:row>
      <xdr:rowOff>6350</xdr:rowOff>
    </xdr:from>
    <xdr:ext cx="349885" cy="22161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527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27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117475</xdr:rowOff>
    </xdr:from>
    <xdr:to>
      <xdr:col>23</xdr:col>
      <xdr:colOff>133350</xdr:colOff>
      <xdr:row>89</xdr:row>
      <xdr:rowOff>127635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475"/>
          <a:ext cx="0" cy="15532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99695</xdr:rowOff>
    </xdr:from>
    <xdr:ext cx="762000" cy="255270"/>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7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255,955</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127635</xdr:rowOff>
    </xdr:from>
    <xdr:to>
      <xdr:col>24</xdr:col>
      <xdr:colOff>12700</xdr:colOff>
      <xdr:row>89</xdr:row>
      <xdr:rowOff>127635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33020</xdr:rowOff>
    </xdr:from>
    <xdr:ext cx="762000" cy="25908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95,097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117475</xdr:rowOff>
    </xdr:from>
    <xdr:to>
      <xdr:col>24</xdr:col>
      <xdr:colOff>12700</xdr:colOff>
      <xdr:row>80</xdr:row>
      <xdr:rowOff>117475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53340</xdr:rowOff>
    </xdr:from>
    <xdr:to>
      <xdr:col>23</xdr:col>
      <xdr:colOff>133350</xdr:colOff>
      <xdr:row>82</xdr:row>
      <xdr:rowOff>121920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1224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93980</xdr:rowOff>
    </xdr:from>
    <xdr:ext cx="76200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2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121920</xdr:rowOff>
    </xdr:from>
    <xdr:to>
      <xdr:col>23</xdr:col>
      <xdr:colOff>184150</xdr:colOff>
      <xdr:row>83</xdr:row>
      <xdr:rowOff>52070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53340</xdr:rowOff>
    </xdr:from>
    <xdr:to>
      <xdr:col>19</xdr:col>
      <xdr:colOff>133350</xdr:colOff>
      <xdr:row>82</xdr:row>
      <xdr:rowOff>160020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122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124460</xdr:rowOff>
    </xdr:from>
    <xdr:to>
      <xdr:col>19</xdr:col>
      <xdr:colOff>184150</xdr:colOff>
      <xdr:row>83</xdr:row>
      <xdr:rowOff>54610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39370</xdr:rowOff>
    </xdr:from>
    <xdr:ext cx="736600" cy="25908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114300</xdr:rowOff>
    </xdr:from>
    <xdr:to>
      <xdr:col>15</xdr:col>
      <xdr:colOff>82550</xdr:colOff>
      <xdr:row>82</xdr:row>
      <xdr:rowOff>160020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0175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86360</xdr:rowOff>
    </xdr:from>
    <xdr:to>
      <xdr:col>15</xdr:col>
      <xdr:colOff>133350</xdr:colOff>
      <xdr:row>83</xdr:row>
      <xdr:rowOff>16510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26670</xdr:rowOff>
    </xdr:from>
    <xdr:ext cx="7620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169545</xdr:rowOff>
    </xdr:from>
    <xdr:to>
      <xdr:col>11</xdr:col>
      <xdr:colOff>31750</xdr:colOff>
      <xdr:row>81</xdr:row>
      <xdr:rowOff>114300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8554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8255</xdr:rowOff>
    </xdr:from>
    <xdr:to>
      <xdr:col>11</xdr:col>
      <xdr:colOff>82550</xdr:colOff>
      <xdr:row>82</xdr:row>
      <xdr:rowOff>109855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94615</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70485</xdr:rowOff>
    </xdr:from>
    <xdr:to>
      <xdr:col>7</xdr:col>
      <xdr:colOff>31750</xdr:colOff>
      <xdr:row>82</xdr:row>
      <xdr:rowOff>635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156845</xdr:rowOff>
    </xdr:from>
    <xdr:ext cx="762000" cy="25527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2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113,193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71120</xdr:rowOff>
    </xdr:from>
    <xdr:to>
      <xdr:col>23</xdr:col>
      <xdr:colOff>184150</xdr:colOff>
      <xdr:row>83</xdr:row>
      <xdr:rowOff>1270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87630</xdr:rowOff>
    </xdr:from>
    <xdr:ext cx="762000" cy="25527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750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131,067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2540</xdr:rowOff>
    </xdr:from>
    <xdr:to>
      <xdr:col>19</xdr:col>
      <xdr:colOff>184150</xdr:colOff>
      <xdr:row>82</xdr:row>
      <xdr:rowOff>104140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114300</xdr:rowOff>
    </xdr:from>
    <xdr:ext cx="7366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30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123,964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109220</xdr:rowOff>
    </xdr:from>
    <xdr:to>
      <xdr:col>15</xdr:col>
      <xdr:colOff>133350</xdr:colOff>
      <xdr:row>83</xdr:row>
      <xdr:rowOff>39370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24130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54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135,019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63500</xdr:rowOff>
    </xdr:from>
    <xdr:to>
      <xdr:col>11</xdr:col>
      <xdr:colOff>82550</xdr:colOff>
      <xdr:row>81</xdr:row>
      <xdr:rowOff>165100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3810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1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112,483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118745</xdr:rowOff>
    </xdr:from>
    <xdr:to>
      <xdr:col>7</xdr:col>
      <xdr:colOff>31750</xdr:colOff>
      <xdr:row>81</xdr:row>
      <xdr:rowOff>48895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59055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03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早期退職勧奨制度の実施などにより、経験年数</a:t>
          </a:r>
          <a:r>
            <a:rPr kumimoji="1" lang="en-US" altLang="ja-JP" sz="1200">
              <a:solidFill>
                <a:schemeClr val="dk1"/>
              </a:solidFill>
              <a:effectLst/>
              <a:latin typeface="ＭＳ Ｐゴシック"/>
              <a:ea typeface="ＭＳ Ｐゴシック"/>
              <a:cs typeface="+mn-cs"/>
            </a:rPr>
            <a:t>20</a:t>
          </a:r>
          <a:r>
            <a:rPr kumimoji="1" lang="ja-JP" altLang="ja-JP" sz="1200">
              <a:solidFill>
                <a:schemeClr val="dk1"/>
              </a:solidFill>
              <a:effectLst/>
              <a:latin typeface="ＭＳ Ｐゴシック"/>
              <a:ea typeface="ＭＳ Ｐゴシック"/>
              <a:cs typeface="+mn-cs"/>
            </a:rPr>
            <a:t>年以上の職員の平均給与が下がり、類似団体平均よりも低い水準となった。今後も、大村市人材育成基本方針に基づき、職務や職責などに応じた職員の適材適所の配置による組織の活性化及び組織力の向上などに取り組んでいく。</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527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527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135255</xdr:rowOff>
    </xdr:from>
    <xdr:to>
      <xdr:col>81</xdr:col>
      <xdr:colOff>44450</xdr:colOff>
      <xdr:row>89</xdr:row>
      <xdr:rowOff>170180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79805"/>
          <a:ext cx="0" cy="1749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142240</xdr:rowOff>
    </xdr:from>
    <xdr:ext cx="762000" cy="259080"/>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170180</xdr:rowOff>
    </xdr:from>
    <xdr:to>
      <xdr:col>81</xdr:col>
      <xdr:colOff>133350</xdr:colOff>
      <xdr:row>89</xdr:row>
      <xdr:rowOff>170180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50165</xdr:rowOff>
    </xdr:from>
    <xdr:ext cx="762000" cy="259080"/>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135255</xdr:rowOff>
    </xdr:from>
    <xdr:to>
      <xdr:col>81</xdr:col>
      <xdr:colOff>133350</xdr:colOff>
      <xdr:row>79</xdr:row>
      <xdr:rowOff>135255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7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163195</xdr:rowOff>
    </xdr:from>
    <xdr:to>
      <xdr:col>81</xdr:col>
      <xdr:colOff>44450</xdr:colOff>
      <xdr:row>84</xdr:row>
      <xdr:rowOff>163195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649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13335</xdr:rowOff>
    </xdr:from>
    <xdr:ext cx="762000" cy="259080"/>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5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41275</xdr:rowOff>
    </xdr:from>
    <xdr:to>
      <xdr:col>81</xdr:col>
      <xdr:colOff>95250</xdr:colOff>
      <xdr:row>85</xdr:row>
      <xdr:rowOff>143510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163195</xdr:rowOff>
    </xdr:from>
    <xdr:to>
      <xdr:col>77</xdr:col>
      <xdr:colOff>44450</xdr:colOff>
      <xdr:row>85</xdr:row>
      <xdr:rowOff>31750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649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143510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127635</xdr:rowOff>
    </xdr:from>
    <xdr:ext cx="736600" cy="259080"/>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8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31750</xdr:rowOff>
    </xdr:from>
    <xdr:to>
      <xdr:col>72</xdr:col>
      <xdr:colOff>203200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0500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61595</xdr:rowOff>
    </xdr:from>
    <xdr:to>
      <xdr:col>73</xdr:col>
      <xdr:colOff>44450</xdr:colOff>
      <xdr:row>85</xdr:row>
      <xdr:rowOff>163195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147955</xdr:rowOff>
    </xdr:from>
    <xdr:ext cx="762000" cy="2584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152400</xdr:rowOff>
    </xdr:from>
    <xdr:to>
      <xdr:col>68</xdr:col>
      <xdr:colOff>152400</xdr:colOff>
      <xdr:row>86</xdr:row>
      <xdr:rowOff>1270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256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61595</xdr:rowOff>
    </xdr:from>
    <xdr:to>
      <xdr:col>68</xdr:col>
      <xdr:colOff>203200</xdr:colOff>
      <xdr:row>85</xdr:row>
      <xdr:rowOff>163195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1905</xdr:rowOff>
    </xdr:from>
    <xdr:ext cx="7620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81280</xdr:rowOff>
    </xdr:from>
    <xdr:to>
      <xdr:col>64</xdr:col>
      <xdr:colOff>152400</xdr:colOff>
      <xdr:row>86</xdr:row>
      <xdr:rowOff>11430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21590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112395</xdr:rowOff>
    </xdr:from>
    <xdr:to>
      <xdr:col>81</xdr:col>
      <xdr:colOff>95250</xdr:colOff>
      <xdr:row>85</xdr:row>
      <xdr:rowOff>42545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128905</xdr:rowOff>
    </xdr:from>
    <xdr:ext cx="762000" cy="259080"/>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59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112395</xdr:rowOff>
    </xdr:from>
    <xdr:to>
      <xdr:col>77</xdr:col>
      <xdr:colOff>95250</xdr:colOff>
      <xdr:row>85</xdr:row>
      <xdr:rowOff>42545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52705</xdr:rowOff>
    </xdr:from>
    <xdr:ext cx="736600" cy="25527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830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92710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16510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121920</xdr:rowOff>
    </xdr:from>
    <xdr:to>
      <xdr:col>64</xdr:col>
      <xdr:colOff>152400</xdr:colOff>
      <xdr:row>86</xdr:row>
      <xdr:rowOff>52070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36830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81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職員数の状況については、人口</a:t>
          </a:r>
          <a:r>
            <a:rPr kumimoji="1" lang="en-US" altLang="ja-JP" sz="1200">
              <a:solidFill>
                <a:schemeClr val="dk1"/>
              </a:solidFill>
              <a:effectLst/>
              <a:latin typeface="ＭＳ Ｐゴシック"/>
              <a:ea typeface="ＭＳ Ｐゴシック"/>
              <a:cs typeface="+mn-cs"/>
            </a:rPr>
            <a:t>1,000</a:t>
          </a:r>
          <a:r>
            <a:rPr kumimoji="1" lang="ja-JP" altLang="ja-JP" sz="1200">
              <a:solidFill>
                <a:schemeClr val="dk1"/>
              </a:solidFill>
              <a:effectLst/>
              <a:latin typeface="ＭＳ Ｐゴシック"/>
              <a:ea typeface="ＭＳ Ｐゴシック"/>
              <a:cs typeface="+mn-cs"/>
            </a:rPr>
            <a:t>人当たり職員数は類似団体と比較し少ない（</a:t>
          </a:r>
          <a:r>
            <a:rPr kumimoji="1" lang="en-US" altLang="ja-JP" sz="1200">
              <a:solidFill>
                <a:schemeClr val="dk1"/>
              </a:solidFill>
              <a:effectLst/>
              <a:latin typeface="ＭＳ Ｐゴシック"/>
              <a:ea typeface="ＭＳ Ｐゴシック"/>
              <a:cs typeface="+mn-cs"/>
            </a:rPr>
            <a:t>5.64</a:t>
          </a:r>
          <a:r>
            <a:rPr kumimoji="1" lang="ja-JP" altLang="ja-JP" sz="1200">
              <a:solidFill>
                <a:schemeClr val="dk1"/>
              </a:solidFill>
              <a:effectLst/>
              <a:latin typeface="ＭＳ Ｐゴシック"/>
              <a:ea typeface="ＭＳ Ｐゴシック"/>
              <a:cs typeface="+mn-cs"/>
            </a:rPr>
            <a:t>人－</a:t>
          </a:r>
          <a:r>
            <a:rPr kumimoji="1" lang="en-US" altLang="ja-JP" sz="1200">
              <a:solidFill>
                <a:schemeClr val="dk1"/>
              </a:solidFill>
              <a:effectLst/>
              <a:latin typeface="ＭＳ Ｐゴシック"/>
              <a:ea typeface="ＭＳ Ｐゴシック"/>
              <a:cs typeface="+mn-cs"/>
            </a:rPr>
            <a:t>6.62</a:t>
          </a:r>
          <a:r>
            <a:rPr kumimoji="1" lang="ja-JP" altLang="ja-JP" sz="1200">
              <a:solidFill>
                <a:schemeClr val="dk1"/>
              </a:solidFill>
              <a:effectLst/>
              <a:latin typeface="ＭＳ Ｐゴシック"/>
              <a:ea typeface="ＭＳ Ｐゴシック"/>
              <a:cs typeface="+mn-cs"/>
            </a:rPr>
            <a:t>人＝▲</a:t>
          </a:r>
          <a:r>
            <a:rPr kumimoji="1" lang="en-US" altLang="ja-JP" sz="1200">
              <a:solidFill>
                <a:schemeClr val="dk1"/>
              </a:solidFill>
              <a:effectLst/>
              <a:latin typeface="ＭＳ Ｐゴシック"/>
              <a:ea typeface="ＭＳ Ｐゴシック"/>
              <a:cs typeface="+mn-cs"/>
            </a:rPr>
            <a:t>0.98</a:t>
          </a:r>
          <a:r>
            <a:rPr kumimoji="1" lang="ja-JP" altLang="ja-JP" sz="1200">
              <a:solidFill>
                <a:schemeClr val="dk1"/>
              </a:solidFill>
              <a:effectLst/>
              <a:latin typeface="ＭＳ Ｐゴシック"/>
              <a:ea typeface="ＭＳ Ｐゴシック"/>
              <a:cs typeface="+mn-cs"/>
            </a:rPr>
            <a:t>人）。財政健全化計画期間（平成</a:t>
          </a:r>
          <a:r>
            <a:rPr kumimoji="1" lang="en-US" altLang="ja-JP" sz="1200">
              <a:solidFill>
                <a:schemeClr val="dk1"/>
              </a:solidFill>
              <a:effectLst/>
              <a:latin typeface="ＭＳ Ｐゴシック"/>
              <a:ea typeface="ＭＳ Ｐゴシック"/>
              <a:cs typeface="+mn-cs"/>
            </a:rPr>
            <a:t>16</a:t>
          </a:r>
          <a:r>
            <a:rPr kumimoji="1" lang="ja-JP" altLang="ja-JP" sz="1200">
              <a:solidFill>
                <a:schemeClr val="dk1"/>
              </a:solidFill>
              <a:effectLst/>
              <a:latin typeface="ＭＳ Ｐゴシック"/>
              <a:ea typeface="ＭＳ Ｐゴシック"/>
              <a:cs typeface="+mn-cs"/>
            </a:rPr>
            <a:t>年度～平成</a:t>
          </a:r>
          <a:r>
            <a:rPr kumimoji="1" lang="en-US" altLang="ja-JP" sz="1200">
              <a:solidFill>
                <a:schemeClr val="dk1"/>
              </a:solidFill>
              <a:effectLst/>
              <a:latin typeface="ＭＳ Ｐゴシック"/>
              <a:ea typeface="ＭＳ Ｐゴシック"/>
              <a:cs typeface="+mn-cs"/>
            </a:rPr>
            <a:t>24</a:t>
          </a:r>
          <a:r>
            <a:rPr kumimoji="1" lang="ja-JP" altLang="ja-JP" sz="1200">
              <a:solidFill>
                <a:schemeClr val="dk1"/>
              </a:solidFill>
              <a:effectLst/>
              <a:latin typeface="ＭＳ Ｐゴシック"/>
              <a:ea typeface="ＭＳ Ｐゴシック"/>
              <a:cs typeface="+mn-cs"/>
            </a:rPr>
            <a:t>年度）における退職者不補充に加え、第</a:t>
          </a:r>
          <a:r>
            <a:rPr kumimoji="1" lang="en-US" altLang="ja-JP" sz="1200">
              <a:solidFill>
                <a:schemeClr val="dk1"/>
              </a:solidFill>
              <a:effectLst/>
              <a:latin typeface="ＭＳ Ｐゴシック"/>
              <a:ea typeface="ＭＳ Ｐゴシック"/>
              <a:cs typeface="+mn-cs"/>
            </a:rPr>
            <a:t>5</a:t>
          </a:r>
          <a:r>
            <a:rPr kumimoji="1" lang="ja-JP" altLang="ja-JP" sz="1200">
              <a:solidFill>
                <a:schemeClr val="dk1"/>
              </a:solidFill>
              <a:effectLst/>
              <a:latin typeface="ＭＳ Ｐゴシック"/>
              <a:ea typeface="ＭＳ Ｐゴシック"/>
              <a:cs typeface="+mn-cs"/>
            </a:rPr>
            <a:t>次行財政改革実施計画期間（平成</a:t>
          </a:r>
          <a:r>
            <a:rPr kumimoji="1" lang="en-US" altLang="ja-JP" sz="1200">
              <a:solidFill>
                <a:schemeClr val="dk1"/>
              </a:solidFill>
              <a:effectLst/>
              <a:latin typeface="ＭＳ Ｐゴシック"/>
              <a:ea typeface="ＭＳ Ｐゴシック"/>
              <a:cs typeface="+mn-cs"/>
            </a:rPr>
            <a:t>23</a:t>
          </a:r>
          <a:r>
            <a:rPr kumimoji="1" lang="ja-JP" altLang="ja-JP" sz="1200">
              <a:solidFill>
                <a:schemeClr val="dk1"/>
              </a:solidFill>
              <a:effectLst/>
              <a:latin typeface="ＭＳ Ｐゴシック"/>
              <a:ea typeface="ＭＳ Ｐゴシック"/>
              <a:cs typeface="+mn-cs"/>
            </a:rPr>
            <a:t>年度～平成</a:t>
          </a:r>
          <a:r>
            <a:rPr kumimoji="1" lang="en-US" altLang="ja-JP" sz="1200">
              <a:solidFill>
                <a:schemeClr val="dk1"/>
              </a:solidFill>
              <a:effectLst/>
              <a:latin typeface="ＭＳ Ｐゴシック"/>
              <a:ea typeface="ＭＳ Ｐゴシック"/>
              <a:cs typeface="+mn-cs"/>
            </a:rPr>
            <a:t>27</a:t>
          </a:r>
          <a:r>
            <a:rPr kumimoji="1" lang="ja-JP" altLang="ja-JP" sz="1200">
              <a:solidFill>
                <a:schemeClr val="dk1"/>
              </a:solidFill>
              <a:effectLst/>
              <a:latin typeface="ＭＳ Ｐゴシック"/>
              <a:ea typeface="ＭＳ Ｐゴシック"/>
              <a:cs typeface="+mn-cs"/>
            </a:rPr>
            <a:t>年度）における非常勤・再任用職員の活用や早期退職勧奨制度を実施したことにより、職員数及び人件費総量の抑制に繋がっている。今後は、新庁舎建設に向けて、</a:t>
          </a:r>
          <a:r>
            <a:rPr kumimoji="1" lang="en-US" altLang="ja-JP" sz="1200">
              <a:solidFill>
                <a:schemeClr val="dk1"/>
              </a:solidFill>
              <a:effectLst/>
              <a:latin typeface="ＭＳ Ｐゴシック"/>
              <a:ea typeface="ＭＳ Ｐゴシック"/>
              <a:cs typeface="+mn-cs"/>
            </a:rPr>
            <a:t>ICT</a:t>
          </a:r>
          <a:r>
            <a:rPr kumimoji="1" lang="ja-JP" altLang="ja-JP" sz="1200">
              <a:solidFill>
                <a:schemeClr val="dk1"/>
              </a:solidFill>
              <a:effectLst/>
              <a:latin typeface="ＭＳ Ｐゴシック"/>
              <a:ea typeface="ＭＳ Ｐゴシック"/>
              <a:cs typeface="+mn-cs"/>
            </a:rPr>
            <a:t>技術の推進やアウトソーシングの活用などによる業務の効率化を図り、さらなる人員の適正配置に取り組んでいく。</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527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527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10160</xdr:rowOff>
    </xdr:from>
    <xdr:to>
      <xdr:col>81</xdr:col>
      <xdr:colOff>44450</xdr:colOff>
      <xdr:row>67</xdr:row>
      <xdr:rowOff>62230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260"/>
          <a:ext cx="0" cy="1595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34290</xdr:rowOff>
    </xdr:from>
    <xdr:ext cx="762000" cy="259080"/>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62230</xdr:rowOff>
    </xdr:from>
    <xdr:to>
      <xdr:col>81</xdr:col>
      <xdr:colOff>133350</xdr:colOff>
      <xdr:row>67</xdr:row>
      <xdr:rowOff>62230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96520</xdr:rowOff>
    </xdr:from>
    <xdr:ext cx="762000" cy="259080"/>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3.82</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10160</xdr:rowOff>
    </xdr:from>
    <xdr:to>
      <xdr:col>81</xdr:col>
      <xdr:colOff>133350</xdr:colOff>
      <xdr:row>58</xdr:row>
      <xdr:rowOff>10160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17780</xdr:rowOff>
    </xdr:from>
    <xdr:to>
      <xdr:col>81</xdr:col>
      <xdr:colOff>44450</xdr:colOff>
      <xdr:row>60</xdr:row>
      <xdr:rowOff>33655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0478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151765</xdr:rowOff>
    </xdr:from>
    <xdr:ext cx="762000" cy="259080"/>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17780</xdr:rowOff>
    </xdr:from>
    <xdr:to>
      <xdr:col>77</xdr:col>
      <xdr:colOff>44450</xdr:colOff>
      <xdr:row>60</xdr:row>
      <xdr:rowOff>27305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047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163830</xdr:rowOff>
    </xdr:from>
    <xdr:to>
      <xdr:col>77</xdr:col>
      <xdr:colOff>95250</xdr:colOff>
      <xdr:row>61</xdr:row>
      <xdr:rowOff>93980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78740</xdr:rowOff>
    </xdr:from>
    <xdr:ext cx="736600" cy="259080"/>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27305</xdr:rowOff>
    </xdr:from>
    <xdr:to>
      <xdr:col>72</xdr:col>
      <xdr:colOff>203200</xdr:colOff>
      <xdr:row>60</xdr:row>
      <xdr:rowOff>33655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143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157480</xdr:rowOff>
    </xdr:from>
    <xdr:to>
      <xdr:col>73</xdr:col>
      <xdr:colOff>44450</xdr:colOff>
      <xdr:row>61</xdr:row>
      <xdr:rowOff>87630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72390</xdr:rowOff>
    </xdr:from>
    <xdr:ext cx="7620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33655</xdr:rowOff>
    </xdr:from>
    <xdr:to>
      <xdr:col>68</xdr:col>
      <xdr:colOff>152400</xdr:colOff>
      <xdr:row>60</xdr:row>
      <xdr:rowOff>39370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3206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132080</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46355</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117475</xdr:rowOff>
    </xdr:from>
    <xdr:to>
      <xdr:col>64</xdr:col>
      <xdr:colOff>152400</xdr:colOff>
      <xdr:row>61</xdr:row>
      <xdr:rowOff>47625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32385</xdr:rowOff>
    </xdr:from>
    <xdr:ext cx="762000" cy="25527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8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154940</xdr:rowOff>
    </xdr:from>
    <xdr:to>
      <xdr:col>81</xdr:col>
      <xdr:colOff>95250</xdr:colOff>
      <xdr:row>60</xdr:row>
      <xdr:rowOff>84455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7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170815</xdr:rowOff>
    </xdr:from>
    <xdr:ext cx="762000" cy="2584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14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137795</xdr:rowOff>
    </xdr:from>
    <xdr:to>
      <xdr:col>77</xdr:col>
      <xdr:colOff>95250</xdr:colOff>
      <xdr:row>60</xdr:row>
      <xdr:rowOff>67945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78105</xdr:rowOff>
    </xdr:from>
    <xdr:ext cx="736600" cy="25527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2220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147955</xdr:rowOff>
    </xdr:from>
    <xdr:to>
      <xdr:col>73</xdr:col>
      <xdr:colOff>44450</xdr:colOff>
      <xdr:row>60</xdr:row>
      <xdr:rowOff>78105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88265</xdr:rowOff>
    </xdr:from>
    <xdr:ext cx="762000" cy="25527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32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154940</xdr:rowOff>
    </xdr:from>
    <xdr:to>
      <xdr:col>68</xdr:col>
      <xdr:colOff>203200</xdr:colOff>
      <xdr:row>60</xdr:row>
      <xdr:rowOff>84455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7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94615</xdr:rowOff>
    </xdr:from>
    <xdr:ext cx="7620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38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160020</xdr:rowOff>
    </xdr:from>
    <xdr:to>
      <xdr:col>64</xdr:col>
      <xdr:colOff>152400</xdr:colOff>
      <xdr:row>60</xdr:row>
      <xdr:rowOff>90170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100330</xdr:rowOff>
    </xdr:from>
    <xdr:ext cx="762000" cy="25527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444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平成27年から平成29年に借り入れた市民病院整備事業やデジタル防災無線整備事業などの償還額が多額となっていることに加え、新幹線関連事業の償還額が増加した。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令和２年度と比較して標準財政規模が１５億程度増加していることなどから、実質公債費比率は横ばいとなった。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今後は、大型建設事業の元金償還開始により償還額は増加する見込みだが、繰上償還の実施などの取り組みによる公債費の適正化を図り、財政運営基本方針に定める当面の規制ライン</a:t>
          </a:r>
          <a:r>
            <a:rPr kumimoji="1" lang="en-US" altLang="ja-JP" sz="1200">
              <a:solidFill>
                <a:schemeClr val="dk1"/>
              </a:solidFill>
              <a:effectLst/>
              <a:latin typeface="ＭＳ Ｐゴシック"/>
              <a:ea typeface="ＭＳ Ｐゴシック"/>
              <a:cs typeface="+mn-cs"/>
            </a:rPr>
            <a:t>14</a:t>
          </a:r>
          <a:r>
            <a:rPr kumimoji="1" lang="ja-JP" altLang="ja-JP" sz="1200">
              <a:solidFill>
                <a:schemeClr val="dk1"/>
              </a:solidFill>
              <a:effectLst/>
              <a:latin typeface="ＭＳ Ｐゴシック"/>
              <a:ea typeface="ＭＳ Ｐゴシック"/>
              <a:cs typeface="+mn-cs"/>
            </a:rPr>
            <a:t>％を超えない水準を維持することとする。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527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27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527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1905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145415</xdr:rowOff>
    </xdr:from>
    <xdr:ext cx="762000" cy="255270"/>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1905</xdr:rowOff>
    </xdr:from>
    <xdr:to>
      <xdr:col>81</xdr:col>
      <xdr:colOff>133350</xdr:colOff>
      <xdr:row>45</xdr:row>
      <xdr:rowOff>1905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100330</xdr:rowOff>
    </xdr:from>
    <xdr:ext cx="762000" cy="255270"/>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97790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2986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156845</xdr:rowOff>
    </xdr:from>
    <xdr:ext cx="762000" cy="255270"/>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39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140335</xdr:rowOff>
    </xdr:from>
    <xdr:to>
      <xdr:col>81</xdr:col>
      <xdr:colOff>95250</xdr:colOff>
      <xdr:row>41</xdr:row>
      <xdr:rowOff>70485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106045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2986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140335</xdr:rowOff>
    </xdr:from>
    <xdr:to>
      <xdr:col>77</xdr:col>
      <xdr:colOff>95250</xdr:colOff>
      <xdr:row>41</xdr:row>
      <xdr:rowOff>70485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80645</xdr:rowOff>
    </xdr:from>
    <xdr:ext cx="736600" cy="259080"/>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106045</xdr:rowOff>
    </xdr:from>
    <xdr:to>
      <xdr:col>72</xdr:col>
      <xdr:colOff>203200</xdr:colOff>
      <xdr:row>42</xdr:row>
      <xdr:rowOff>121920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30694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132715</xdr:rowOff>
    </xdr:from>
    <xdr:to>
      <xdr:col>73</xdr:col>
      <xdr:colOff>44450</xdr:colOff>
      <xdr:row>41</xdr:row>
      <xdr:rowOff>63500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73025</xdr:rowOff>
    </xdr:from>
    <xdr:ext cx="762000" cy="259080"/>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89535</xdr:rowOff>
    </xdr:from>
    <xdr:to>
      <xdr:col>68</xdr:col>
      <xdr:colOff>152400</xdr:colOff>
      <xdr:row>42</xdr:row>
      <xdr:rowOff>121920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2904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113030</xdr:rowOff>
    </xdr:from>
    <xdr:ext cx="7620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9525</xdr:rowOff>
    </xdr:from>
    <xdr:to>
      <xdr:col>64</xdr:col>
      <xdr:colOff>152400</xdr:colOff>
      <xdr:row>41</xdr:row>
      <xdr:rowOff>111125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121285</xdr:rowOff>
    </xdr:from>
    <xdr:ext cx="762000" cy="25527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8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19050</xdr:rowOff>
    </xdr:from>
    <xdr:ext cx="762000" cy="255270"/>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199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133350</xdr:rowOff>
    </xdr:from>
    <xdr:ext cx="736600" cy="25527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3342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55245</xdr:rowOff>
    </xdr:from>
    <xdr:to>
      <xdr:col>73</xdr:col>
      <xdr:colOff>44450</xdr:colOff>
      <xdr:row>42</xdr:row>
      <xdr:rowOff>156845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141605</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157480</xdr:rowOff>
    </xdr:from>
    <xdr:ext cx="762000" cy="25527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3583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38735</xdr:rowOff>
    </xdr:from>
    <xdr:to>
      <xdr:col>64</xdr:col>
      <xdr:colOff>152400</xdr:colOff>
      <xdr:row>42</xdr:row>
      <xdr:rowOff>140335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125095</xdr:rowOff>
    </xdr:from>
    <xdr:ext cx="762000" cy="2584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25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起債発行額より元金償還額が上回ったことによる地方債現在高の減や、モーターボート競走事業収益基金の増加により将来負担比率は算定されなかった。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今後は、</a:t>
          </a:r>
          <a:r>
            <a:rPr kumimoji="1" lang="en-US" altLang="ja-JP" sz="1200">
              <a:solidFill>
                <a:schemeClr val="dk1"/>
              </a:solidFill>
              <a:effectLst/>
              <a:latin typeface="ＭＳ Ｐゴシック"/>
              <a:ea typeface="ＭＳ Ｐゴシック"/>
              <a:cs typeface="+mn-cs"/>
            </a:rPr>
            <a:t>R4</a:t>
          </a:r>
          <a:r>
            <a:rPr kumimoji="1" lang="ja-JP" altLang="ja-JP" sz="1200">
              <a:solidFill>
                <a:schemeClr val="dk1"/>
              </a:solidFill>
              <a:effectLst/>
              <a:latin typeface="ＭＳ Ｐゴシック"/>
              <a:ea typeface="ＭＳ Ｐゴシック"/>
              <a:cs typeface="+mn-cs"/>
            </a:rPr>
            <a:t>年開業した新幹線新大村駅周辺整備及び小中学校の長寿命化をはじめとする大型建設事業を予定していることから、財政運営基本方針（平成</a:t>
          </a:r>
          <a:r>
            <a:rPr kumimoji="1" lang="en-US" altLang="ja-JP" sz="1200">
              <a:solidFill>
                <a:schemeClr val="dk1"/>
              </a:solidFill>
              <a:effectLst/>
              <a:latin typeface="ＭＳ Ｐゴシック"/>
              <a:ea typeface="ＭＳ Ｐゴシック"/>
              <a:cs typeface="+mn-cs"/>
            </a:rPr>
            <a:t>29</a:t>
          </a:r>
          <a:r>
            <a:rPr kumimoji="1" lang="ja-JP" altLang="ja-JP" sz="1200">
              <a:solidFill>
                <a:schemeClr val="dk1"/>
              </a:solidFill>
              <a:effectLst/>
              <a:latin typeface="ＭＳ Ｐゴシック"/>
              <a:ea typeface="ＭＳ Ｐゴシック"/>
              <a:cs typeface="+mn-cs"/>
            </a:rPr>
            <a:t>年</a:t>
          </a:r>
          <a:r>
            <a:rPr kumimoji="1" lang="en-US" altLang="ja-JP" sz="1200">
              <a:solidFill>
                <a:schemeClr val="dk1"/>
              </a:solidFill>
              <a:effectLst/>
              <a:latin typeface="ＭＳ Ｐゴシック"/>
              <a:ea typeface="ＭＳ Ｐゴシック"/>
              <a:cs typeface="+mn-cs"/>
            </a:rPr>
            <a:t>12</a:t>
          </a:r>
          <a:r>
            <a:rPr kumimoji="1" lang="ja-JP" altLang="ja-JP" sz="1200">
              <a:solidFill>
                <a:schemeClr val="dk1"/>
              </a:solidFill>
              <a:effectLst/>
              <a:latin typeface="ＭＳ Ｐゴシック"/>
              <a:ea typeface="ＭＳ Ｐゴシック"/>
              <a:cs typeface="+mn-cs"/>
            </a:rPr>
            <a:t>月策定・令和</a:t>
          </a:r>
          <a:r>
            <a:rPr kumimoji="1" lang="en-US" altLang="ja-JP" sz="1200">
              <a:solidFill>
                <a:schemeClr val="dk1"/>
              </a:solidFill>
              <a:effectLst/>
              <a:latin typeface="ＭＳ Ｐゴシック"/>
              <a:ea typeface="ＭＳ Ｐゴシック"/>
              <a:cs typeface="+mn-cs"/>
            </a:rPr>
            <a:t>2</a:t>
          </a:r>
          <a:r>
            <a:rPr kumimoji="1" lang="ja-JP" altLang="ja-JP" sz="1200">
              <a:solidFill>
                <a:schemeClr val="dk1"/>
              </a:solidFill>
              <a:effectLst/>
              <a:latin typeface="ＭＳ Ｐゴシック"/>
              <a:ea typeface="ＭＳ Ｐゴシック"/>
              <a:cs typeface="+mn-cs"/>
            </a:rPr>
            <a:t>年</a:t>
          </a:r>
          <a:r>
            <a:rPr kumimoji="1" lang="en-US" altLang="ja-JP" sz="1200">
              <a:solidFill>
                <a:schemeClr val="dk1"/>
              </a:solidFill>
              <a:effectLst/>
              <a:latin typeface="ＭＳ Ｐゴシック"/>
              <a:ea typeface="ＭＳ Ｐゴシック"/>
              <a:cs typeface="+mn-cs"/>
            </a:rPr>
            <a:t>3</a:t>
          </a:r>
          <a:r>
            <a:rPr kumimoji="1" lang="ja-JP" altLang="ja-JP" sz="1200">
              <a:solidFill>
                <a:schemeClr val="dk1"/>
              </a:solidFill>
              <a:effectLst/>
              <a:latin typeface="ＭＳ Ｐゴシック"/>
              <a:ea typeface="ＭＳ Ｐゴシック"/>
              <a:cs typeface="+mn-cs"/>
            </a:rPr>
            <a:t>月改訂）に定める適正な基金管理や市債発行抑制などへの取り組みを進め、財政の適正化に努める。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161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27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27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114300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305"/>
          <a:ext cx="0" cy="1572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86360</xdr:rowOff>
    </xdr:from>
    <xdr:ext cx="762000" cy="255270"/>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114300</xdr:rowOff>
    </xdr:from>
    <xdr:to>
      <xdr:col>81</xdr:col>
      <xdr:colOff>133350</xdr:colOff>
      <xdr:row>22</xdr:row>
      <xdr:rowOff>114300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154940</xdr:rowOff>
    </xdr:from>
    <xdr:to>
      <xdr:col>68</xdr:col>
      <xdr:colOff>152400</xdr:colOff>
      <xdr:row>16</xdr:row>
      <xdr:rowOff>170815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726690"/>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53975</xdr:rowOff>
    </xdr:from>
    <xdr:ext cx="762000" cy="255270"/>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82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81915</xdr:rowOff>
    </xdr:from>
    <xdr:to>
      <xdr:col>81</xdr:col>
      <xdr:colOff>95250</xdr:colOff>
      <xdr:row>14</xdr:row>
      <xdr:rowOff>12065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86360</xdr:rowOff>
    </xdr:from>
    <xdr:to>
      <xdr:col>77</xdr:col>
      <xdr:colOff>95250</xdr:colOff>
      <xdr:row>14</xdr:row>
      <xdr:rowOff>16510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26670</xdr:rowOff>
    </xdr:from>
    <xdr:ext cx="736600" cy="259080"/>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4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162560</xdr:rowOff>
    </xdr:from>
    <xdr:to>
      <xdr:col>73</xdr:col>
      <xdr:colOff>44450</xdr:colOff>
      <xdr:row>14</xdr:row>
      <xdr:rowOff>92710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102870</xdr:rowOff>
    </xdr:from>
    <xdr:ext cx="762000" cy="25908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36830</xdr:rowOff>
    </xdr:from>
    <xdr:ext cx="762000" cy="25908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6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116205</xdr:rowOff>
    </xdr:from>
    <xdr:to>
      <xdr:col>64</xdr:col>
      <xdr:colOff>152400</xdr:colOff>
      <xdr:row>15</xdr:row>
      <xdr:rowOff>46355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56515</xdr:rowOff>
    </xdr:from>
    <xdr:ext cx="762000" cy="2584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85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68</xdr:col>
      <xdr:colOff>101600</xdr:colOff>
      <xdr:row>15</xdr:row>
      <xdr:rowOff>104140</xdr:rowOff>
    </xdr:from>
    <xdr:to>
      <xdr:col>68</xdr:col>
      <xdr:colOff>203200</xdr:colOff>
      <xdr:row>16</xdr:row>
      <xdr:rowOff>34290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67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19050</xdr:rowOff>
    </xdr:from>
    <xdr:ext cx="762000" cy="25527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622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120650</xdr:rowOff>
    </xdr:from>
    <xdr:to>
      <xdr:col>64</xdr:col>
      <xdr:colOff>152400</xdr:colOff>
      <xdr:row>17</xdr:row>
      <xdr:rowOff>50165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863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34925</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94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98,658
98,057
126.73
69,961,583
67,685,016
539,228
22,066,126
39,486,933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職員数が類似団体と比較して少なく、また、財政健全化計画期間に実施した退職者不補充などにより、職員数及び人件費に係る経常収支比率は類似団体平均と比較して低い水準となっている。今後は、新庁舎建設に向けて、</a:t>
          </a:r>
          <a:r>
            <a:rPr kumimoji="1" lang="en-US" altLang="ja-JP" sz="1300">
              <a:solidFill>
                <a:schemeClr val="dk1"/>
              </a:solidFill>
              <a:effectLst/>
              <a:latin typeface="ＭＳ Ｐゴシック"/>
              <a:ea typeface="ＭＳ Ｐゴシック"/>
              <a:cs typeface="+mn-cs"/>
            </a:rPr>
            <a:t>ICT</a:t>
          </a:r>
          <a:r>
            <a:rPr kumimoji="1" lang="ja-JP" altLang="ja-JP" sz="1300">
              <a:solidFill>
                <a:schemeClr val="dk1"/>
              </a:solidFill>
              <a:effectLst/>
              <a:latin typeface="ＭＳ Ｐゴシック"/>
              <a:ea typeface="ＭＳ Ｐゴシック"/>
              <a:cs typeface="+mn-cs"/>
            </a:rPr>
            <a:t>技術の推進やアウトソーシングの活用などによる業務の効率化を図り、さらなる人員の適正配置に取り組んでいく。</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464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419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4190" cy="25527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4190"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419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4190" cy="25527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4190"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43815</xdr:rowOff>
    </xdr:from>
    <xdr:to>
      <xdr:col>24</xdr:col>
      <xdr:colOff>25400</xdr:colOff>
      <xdr:row>40</xdr:row>
      <xdr:rowOff>143510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665"/>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115570</xdr:rowOff>
    </xdr:from>
    <xdr:ext cx="762000" cy="259080"/>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143510</xdr:rowOff>
    </xdr:from>
    <xdr:to>
      <xdr:col>24</xdr:col>
      <xdr:colOff>114300</xdr:colOff>
      <xdr:row>40</xdr:row>
      <xdr:rowOff>143510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130175</xdr:rowOff>
    </xdr:from>
    <xdr:ext cx="762000" cy="25908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43815</xdr:rowOff>
    </xdr:from>
    <xdr:to>
      <xdr:col>24</xdr:col>
      <xdr:colOff>114300</xdr:colOff>
      <xdr:row>33</xdr:row>
      <xdr:rowOff>43815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118745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9346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118745</xdr:rowOff>
    </xdr:from>
    <xdr:ext cx="762000" cy="25908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4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146685</xdr:rowOff>
    </xdr:from>
    <xdr:to>
      <xdr:col>24</xdr:col>
      <xdr:colOff>76200</xdr:colOff>
      <xdr:row>36</xdr:row>
      <xdr:rowOff>76835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99060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934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139700</xdr:rowOff>
    </xdr:from>
    <xdr:to>
      <xdr:col>20</xdr:col>
      <xdr:colOff>38100</xdr:colOff>
      <xdr:row>36</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54610</xdr:rowOff>
    </xdr:from>
    <xdr:ext cx="732790" cy="25527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681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99060</xdr:rowOff>
    </xdr:from>
    <xdr:to>
      <xdr:col>15</xdr:col>
      <xdr:colOff>98425</xdr:colOff>
      <xdr:row>35</xdr:row>
      <xdr:rowOff>138430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998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100965</xdr:rowOff>
    </xdr:from>
    <xdr:to>
      <xdr:col>15</xdr:col>
      <xdr:colOff>149225</xdr:colOff>
      <xdr:row>36</xdr:row>
      <xdr:rowOff>31115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15875</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8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100965</xdr:rowOff>
    </xdr:from>
    <xdr:to>
      <xdr:col>11</xdr:col>
      <xdr:colOff>9525</xdr:colOff>
      <xdr:row>35</xdr:row>
      <xdr:rowOff>138430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30265"/>
          <a:ext cx="8890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93980</xdr:rowOff>
    </xdr:from>
    <xdr:ext cx="75819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100965</xdr:rowOff>
    </xdr:from>
    <xdr:to>
      <xdr:col>6</xdr:col>
      <xdr:colOff>171450</xdr:colOff>
      <xdr:row>36</xdr:row>
      <xdr:rowOff>31115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15875</xdr:rowOff>
    </xdr:from>
    <xdr:ext cx="75819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80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67945</xdr:rowOff>
    </xdr:from>
    <xdr:to>
      <xdr:col>24</xdr:col>
      <xdr:colOff>76200</xdr:colOff>
      <xdr:row>35</xdr:row>
      <xdr:rowOff>169545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84455</xdr:rowOff>
    </xdr:from>
    <xdr:ext cx="762000"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1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153670</xdr:rowOff>
    </xdr:from>
    <xdr:ext cx="73279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115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48260</xdr:rowOff>
    </xdr:from>
    <xdr:to>
      <xdr:col>15</xdr:col>
      <xdr:colOff>149225</xdr:colOff>
      <xdr:row>35</xdr:row>
      <xdr:rowOff>149860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160020</xdr:rowOff>
    </xdr:from>
    <xdr:ext cx="7620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1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27940</xdr:rowOff>
    </xdr:from>
    <xdr:ext cx="75819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572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50165</xdr:rowOff>
    </xdr:from>
    <xdr:to>
      <xdr:col>6</xdr:col>
      <xdr:colOff>171450</xdr:colOff>
      <xdr:row>34</xdr:row>
      <xdr:rowOff>151765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161925</xdr:rowOff>
    </xdr:from>
    <xdr:ext cx="758190"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4832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近年の物価・燃油高騰などの影響により、０．７ポイント上昇した。今後も、光熱費等の増加や物価増が見込まれるため、事業の見直しなどを行い、現在の水準を維持していくように努める。</a:t>
          </a:r>
        </a:p>
      </xdr:txBody>
    </xdr:sp>
    <xdr:clientData/>
  </xdr:twoCellAnchor>
  <xdr:oneCellAnchor>
    <xdr:from>
      <xdr:col>62</xdr:col>
      <xdr:colOff>6350</xdr:colOff>
      <xdr:row>9</xdr:row>
      <xdr:rowOff>107950</xdr:rowOff>
    </xdr:from>
    <xdr:ext cx="294640"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4190" cy="25527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4190" cy="25527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4190" cy="25527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4190" cy="25527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42545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14605</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42545</xdr:rowOff>
    </xdr:from>
    <xdr:to>
      <xdr:col>82</xdr:col>
      <xdr:colOff>196850</xdr:colOff>
      <xdr:row>21</xdr:row>
      <xdr:rowOff>42545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92075</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65405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7302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107950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1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135890</xdr:rowOff>
    </xdr:from>
    <xdr:to>
      <xdr:col>82</xdr:col>
      <xdr:colOff>158750</xdr:colOff>
      <xdr:row>17</xdr:row>
      <xdr:rowOff>66040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15</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8158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90170</xdr:rowOff>
    </xdr:from>
    <xdr:to>
      <xdr:col>78</xdr:col>
      <xdr:colOff>120650</xdr:colOff>
      <xdr:row>17</xdr:row>
      <xdr:rowOff>20320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5080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81280</xdr:rowOff>
    </xdr:from>
    <xdr:to>
      <xdr:col>73</xdr:col>
      <xdr:colOff>180975</xdr:colOff>
      <xdr:row>15</xdr:row>
      <xdr:rowOff>55880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8158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151765</xdr:rowOff>
    </xdr:from>
    <xdr:to>
      <xdr:col>74</xdr:col>
      <xdr:colOff>31750</xdr:colOff>
      <xdr:row>16</xdr:row>
      <xdr:rowOff>81915</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66675</xdr:rowOff>
    </xdr:from>
    <xdr:ext cx="762000" cy="25527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8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55880</xdr:rowOff>
    </xdr:from>
    <xdr:to>
      <xdr:col>69</xdr:col>
      <xdr:colOff>92075</xdr:colOff>
      <xdr:row>16</xdr:row>
      <xdr:rowOff>3810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2763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93980</xdr:rowOff>
    </xdr:from>
    <xdr:ext cx="75819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71755</xdr:rowOff>
    </xdr:from>
    <xdr:to>
      <xdr:col>65</xdr:col>
      <xdr:colOff>53975</xdr:colOff>
      <xdr:row>17</xdr:row>
      <xdr:rowOff>1905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158115</xdr:rowOff>
    </xdr:from>
    <xdr:ext cx="762000" cy="25527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3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14605</xdr:rowOff>
    </xdr:from>
    <xdr:to>
      <xdr:col>82</xdr:col>
      <xdr:colOff>158750</xdr:colOff>
      <xdr:row>15</xdr:row>
      <xdr:rowOff>116205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31115</xdr:rowOff>
    </xdr:from>
    <xdr:ext cx="762000" cy="25527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314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62230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91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142240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99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5080</xdr:rowOff>
    </xdr:from>
    <xdr:to>
      <xdr:col>69</xdr:col>
      <xdr:colOff>142875</xdr:colOff>
      <xdr:row>15</xdr:row>
      <xdr:rowOff>106680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116840</xdr:rowOff>
    </xdr:from>
    <xdr:ext cx="75819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456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124460</xdr:rowOff>
    </xdr:from>
    <xdr:to>
      <xdr:col>65</xdr:col>
      <xdr:colOff>53975</xdr:colOff>
      <xdr:row>16</xdr:row>
      <xdr:rowOff>54610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64770</xdr:rowOff>
    </xdr:from>
    <xdr:ext cx="762000" cy="25527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650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に係る経常収支比率は、類似団体平均を大きく上回り、かつ上昇傾向である。要因としては、待機児童対策として実施してきた新規開設園の増や、障がい福祉サービス事業所利用者数の増加などが挙げられる。今後は、給付費の適正化やサービス利用者の自立へのサポートに加え、スクラップアンドビルド方式の徹底による単独事業の見直しを図り、扶助費の上昇率の抑制に取り組んでいく。</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464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19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19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527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19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19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91440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7620</xdr:rowOff>
    </xdr:from>
    <xdr:ext cx="762000" cy="25527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46990</xdr:rowOff>
    </xdr:from>
    <xdr:to>
      <xdr:col>24</xdr:col>
      <xdr:colOff>25400</xdr:colOff>
      <xdr:row>59</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625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69850</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46990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711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104140</xdr:rowOff>
    </xdr:from>
    <xdr:ext cx="73279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127000</xdr:rowOff>
    </xdr:from>
    <xdr:to>
      <xdr:col>15</xdr:col>
      <xdr:colOff>98425</xdr:colOff>
      <xdr:row>59</xdr:row>
      <xdr:rowOff>39370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711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66040</xdr:rowOff>
    </xdr:from>
    <xdr:ext cx="762000" cy="25527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39370</xdr:rowOff>
    </xdr:from>
    <xdr:to>
      <xdr:col>11</xdr:col>
      <xdr:colOff>9525</xdr:colOff>
      <xdr:row>59</xdr:row>
      <xdr:rowOff>85090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549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96520</xdr:rowOff>
    </xdr:from>
    <xdr:ext cx="75819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142240</xdr:rowOff>
    </xdr:from>
    <xdr:ext cx="75819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162560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167640</xdr:rowOff>
    </xdr:from>
    <xdr:to>
      <xdr:col>20</xdr:col>
      <xdr:colOff>38100</xdr:colOff>
      <xdr:row>59</xdr:row>
      <xdr:rowOff>97790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82550</xdr:rowOff>
    </xdr:from>
    <xdr:ext cx="73279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9810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160020</xdr:rowOff>
    </xdr:from>
    <xdr:to>
      <xdr:col>11</xdr:col>
      <xdr:colOff>60325</xdr:colOff>
      <xdr:row>59</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74930</xdr:rowOff>
    </xdr:from>
    <xdr:ext cx="758190" cy="25527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904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34290</xdr:rowOff>
    </xdr:from>
    <xdr:to>
      <xdr:col>6</xdr:col>
      <xdr:colOff>171450</xdr:colOff>
      <xdr:row>59</xdr:row>
      <xdr:rowOff>135890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120650</xdr:rowOff>
    </xdr:from>
    <xdr:ext cx="758190" cy="25527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362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係る経常収支比率が類似団体平均を上回っているのは、維持補修費が主な要因である。維持補修費については、廃棄物処理施設等の老朽化による補修費用等により維持補修費が類似団体と比べ高くなっている。今後も、公共施設等総合管理計画に基づき、長期的視点をもって更新・長寿命化などを計画的に行い、財政負担の軽減や平準化に取り組んでいく。</a:t>
          </a:r>
        </a:p>
      </xdr:txBody>
    </xdr:sp>
    <xdr:clientData/>
  </xdr:twoCellAnchor>
  <xdr:oneCellAnchor>
    <xdr:from>
      <xdr:col>62</xdr:col>
      <xdr:colOff>6350</xdr:colOff>
      <xdr:row>49</xdr:row>
      <xdr:rowOff>107950</xdr:rowOff>
    </xdr:from>
    <xdr:ext cx="29464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19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190" cy="25527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19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19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190" cy="25527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19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190" cy="25527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4445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147955</xdr:rowOff>
    </xdr:from>
    <xdr:ext cx="762000" cy="2584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196850</xdr:colOff>
      <xdr:row>61</xdr:row>
      <xdr:rowOff>4445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80010</xdr:rowOff>
    </xdr:from>
    <xdr:ext cx="762000" cy="25908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113665</xdr:rowOff>
    </xdr:from>
    <xdr:to>
      <xdr:col>82</xdr:col>
      <xdr:colOff>107950</xdr:colOff>
      <xdr:row>57</xdr:row>
      <xdr:rowOff>167640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631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141605</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125095</xdr:rowOff>
    </xdr:from>
    <xdr:to>
      <xdr:col>82</xdr:col>
      <xdr:colOff>158750</xdr:colOff>
      <xdr:row>57</xdr:row>
      <xdr:rowOff>55245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15240</xdr:rowOff>
    </xdr:from>
    <xdr:to>
      <xdr:col>78</xdr:col>
      <xdr:colOff>69850</xdr:colOff>
      <xdr:row>57</xdr:row>
      <xdr:rowOff>113665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8789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92710</xdr:rowOff>
    </xdr:from>
    <xdr:to>
      <xdr:col>78</xdr:col>
      <xdr:colOff>120650</xdr:colOff>
      <xdr:row>57</xdr:row>
      <xdr:rowOff>22860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33020</xdr:rowOff>
    </xdr:from>
    <xdr:ext cx="7366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15240</xdr:rowOff>
    </xdr:from>
    <xdr:to>
      <xdr:col>73</xdr:col>
      <xdr:colOff>180975</xdr:colOff>
      <xdr:row>57</xdr:row>
      <xdr:rowOff>167640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8789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xdr:rowOff>
    </xdr:from>
    <xdr:to>
      <xdr:col>74</xdr:col>
      <xdr:colOff>31750</xdr:colOff>
      <xdr:row>56</xdr:row>
      <xdr:rowOff>118110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128270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124460</xdr:rowOff>
    </xdr:from>
    <xdr:to>
      <xdr:col>69</xdr:col>
      <xdr:colOff>92075</xdr:colOff>
      <xdr:row>57</xdr:row>
      <xdr:rowOff>167640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971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54610</xdr:rowOff>
    </xdr:from>
    <xdr:ext cx="758190" cy="25527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8255</xdr:rowOff>
    </xdr:from>
    <xdr:to>
      <xdr:col>65</xdr:col>
      <xdr:colOff>53975</xdr:colOff>
      <xdr:row>57</xdr:row>
      <xdr:rowOff>109855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120650</xdr:rowOff>
    </xdr:from>
    <xdr:ext cx="762000" cy="25527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504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116840</xdr:rowOff>
    </xdr:from>
    <xdr:to>
      <xdr:col>82</xdr:col>
      <xdr:colOff>158750</xdr:colOff>
      <xdr:row>58</xdr:row>
      <xdr:rowOff>46990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88900</xdr:rowOff>
    </xdr:from>
    <xdr:ext cx="762000" cy="25527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5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63500</xdr:rowOff>
    </xdr:from>
    <xdr:to>
      <xdr:col>78</xdr:col>
      <xdr:colOff>120650</xdr:colOff>
      <xdr:row>57</xdr:row>
      <xdr:rowOff>164465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149225</xdr:rowOff>
    </xdr:from>
    <xdr:ext cx="7366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218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135890</xdr:rowOff>
    </xdr:from>
    <xdr:to>
      <xdr:col>74</xdr:col>
      <xdr:colOff>31750</xdr:colOff>
      <xdr:row>57</xdr:row>
      <xdr:rowOff>66040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50800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23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116840</xdr:rowOff>
    </xdr:from>
    <xdr:to>
      <xdr:col>69</xdr:col>
      <xdr:colOff>142875</xdr:colOff>
      <xdr:row>58</xdr:row>
      <xdr:rowOff>46990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31750</xdr:rowOff>
    </xdr:from>
    <xdr:ext cx="758190" cy="25527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7585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73660</xdr:rowOff>
    </xdr:from>
    <xdr:to>
      <xdr:col>65</xdr:col>
      <xdr:colOff>53975</xdr:colOff>
      <xdr:row>58</xdr:row>
      <xdr:rowOff>3810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160020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3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本市は、下水道事業、農業集落排水事業を法適用化しており、一般会計からの繰出金は補助費等として分類しているため、高水準となっている。また、</a:t>
          </a:r>
          <a:r>
            <a:rPr kumimoji="1" lang="en-US" altLang="ja-JP" sz="1200">
              <a:latin typeface="ＭＳ Ｐゴシック"/>
              <a:ea typeface="ＭＳ Ｐゴシック"/>
            </a:rPr>
            <a:t>H29</a:t>
          </a:r>
          <a:r>
            <a:rPr kumimoji="1" lang="ja-JP" altLang="en-US" sz="1200">
              <a:latin typeface="ＭＳ Ｐゴシック"/>
              <a:ea typeface="ＭＳ Ｐゴシック"/>
            </a:rPr>
            <a:t>年度から市立大村市民病院の建て替えに伴う医療機器の償還開始及び簡易水道事業会計の水道事業会計への統合により増加している。</a:t>
          </a:r>
        </a:p>
        <a:p>
          <a:r>
            <a:rPr kumimoji="1" lang="ja-JP" altLang="en-US" sz="1200">
              <a:latin typeface="ＭＳ Ｐゴシック"/>
              <a:ea typeface="ＭＳ Ｐゴシック"/>
            </a:rPr>
            <a:t>なお、各種補助金については、大村市補助金等のあり方に関するガイドライン（</a:t>
          </a:r>
          <a:r>
            <a:rPr kumimoji="1" lang="en-US" altLang="ja-JP" sz="1200">
              <a:latin typeface="ＭＳ Ｐゴシック"/>
              <a:ea typeface="ＭＳ Ｐゴシック"/>
            </a:rPr>
            <a:t>H28.10</a:t>
          </a:r>
          <a:r>
            <a:rPr kumimoji="1" lang="ja-JP" altLang="en-US" sz="1200">
              <a:latin typeface="ＭＳ Ｐゴシック"/>
              <a:ea typeface="ＭＳ Ｐゴシック"/>
            </a:rPr>
            <a:t>月策定）に基づき、公益上の必要性を検証し、全市的に補助金等の見直しを進めていく。</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464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4190" cy="2590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4190" cy="25908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4190" cy="25527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4190" cy="25908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4190"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7620</xdr:rowOff>
    </xdr:from>
    <xdr:ext cx="762000" cy="25527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152400</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38</xdr:row>
      <xdr:rowOff>157480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6649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46990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157480</xdr:rowOff>
    </xdr:from>
    <xdr:to>
      <xdr:col>78</xdr:col>
      <xdr:colOff>69850</xdr:colOff>
      <xdr:row>38</xdr:row>
      <xdr:rowOff>157480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72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134620</xdr:rowOff>
    </xdr:from>
    <xdr:ext cx="736600" cy="25527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2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157480</xdr:rowOff>
    </xdr:from>
    <xdr:to>
      <xdr:col>73</xdr:col>
      <xdr:colOff>180975</xdr:colOff>
      <xdr:row>39</xdr:row>
      <xdr:rowOff>85090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6725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119380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39</xdr:row>
      <xdr:rowOff>85090</xdr:rowOff>
    </xdr:from>
    <xdr:to>
      <xdr:col>69</xdr:col>
      <xdr:colOff>92075</xdr:colOff>
      <xdr:row>39</xdr:row>
      <xdr:rowOff>92710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7716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24130</xdr:rowOff>
    </xdr:from>
    <xdr:ext cx="75819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1270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71120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86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106680</xdr:rowOff>
    </xdr:from>
    <xdr:to>
      <xdr:col>78</xdr:col>
      <xdr:colOff>120650</xdr:colOff>
      <xdr:row>39</xdr:row>
      <xdr:rowOff>36830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21590</xdr:rowOff>
    </xdr:from>
    <xdr:ext cx="7366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08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106680</xdr:rowOff>
    </xdr:from>
    <xdr:to>
      <xdr:col>74</xdr:col>
      <xdr:colOff>31750</xdr:colOff>
      <xdr:row>39</xdr:row>
      <xdr:rowOff>36830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21590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0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39</xdr:row>
      <xdr:rowOff>34290</xdr:rowOff>
    </xdr:from>
    <xdr:to>
      <xdr:col>69</xdr:col>
      <xdr:colOff>142875</xdr:colOff>
      <xdr:row>39</xdr:row>
      <xdr:rowOff>135890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120650</xdr:rowOff>
    </xdr:from>
    <xdr:ext cx="758190" cy="25527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8072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39</xdr:row>
      <xdr:rowOff>41910</xdr:rowOff>
    </xdr:from>
    <xdr:to>
      <xdr:col>65</xdr:col>
      <xdr:colOff>53975</xdr:colOff>
      <xdr:row>39</xdr:row>
      <xdr:rowOff>143510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128270</xdr:rowOff>
    </xdr:from>
    <xdr:ext cx="762000"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81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財政健全化期間における普通建設事業費の抑制の結果、類似団体平均よりも低い水準で推移していたが、R5年度は類似団体平均を0.3ポイント上回ることとなった。今後は、大型建設事業の元金償還開始により公債費は増加する見通しであるため、財政運営基本方針に定める繰上償還の実施などの取組により、公債費の適正化を図っていく。</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464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19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19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190" cy="25527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19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190"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190" cy="255270"/>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144780</xdr:rowOff>
    </xdr:from>
    <xdr:ext cx="762000" cy="255270"/>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57150</xdr:rowOff>
    </xdr:from>
    <xdr:ext cx="762000" cy="259080"/>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149860</xdr:rowOff>
    </xdr:from>
    <xdr:to>
      <xdr:col>24</xdr:col>
      <xdr:colOff>25400</xdr:colOff>
      <xdr:row>77</xdr:row>
      <xdr:rowOff>16510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1800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130810</xdr:rowOff>
    </xdr:from>
    <xdr:ext cx="762000" cy="259080"/>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76</xdr:row>
      <xdr:rowOff>149860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648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137160</xdr:rowOff>
    </xdr:from>
    <xdr:to>
      <xdr:col>20</xdr:col>
      <xdr:colOff>38100</xdr:colOff>
      <xdr:row>77</xdr:row>
      <xdr:rowOff>67310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52070</xdr:rowOff>
    </xdr:from>
    <xdr:ext cx="732790" cy="25527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2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134620</xdr:rowOff>
    </xdr:from>
    <xdr:to>
      <xdr:col>15</xdr:col>
      <xdr:colOff>98425</xdr:colOff>
      <xdr:row>77</xdr:row>
      <xdr:rowOff>16510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648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21590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149860</xdr:rowOff>
    </xdr:from>
    <xdr:to>
      <xdr:col>11</xdr:col>
      <xdr:colOff>9525</xdr:colOff>
      <xdr:row>77</xdr:row>
      <xdr:rowOff>16510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1800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113030</xdr:rowOff>
    </xdr:from>
    <xdr:ext cx="75819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113030</xdr:rowOff>
    </xdr:from>
    <xdr:ext cx="75819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137160</xdr:rowOff>
    </xdr:from>
    <xdr:to>
      <xdr:col>24</xdr:col>
      <xdr:colOff>76200</xdr:colOff>
      <xdr:row>77</xdr:row>
      <xdr:rowOff>67310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109220</xdr:rowOff>
    </xdr:from>
    <xdr:ext cx="762000" cy="255270"/>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394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99060</xdr:rowOff>
    </xdr:from>
    <xdr:to>
      <xdr:col>20</xdr:col>
      <xdr:colOff>38100</xdr:colOff>
      <xdr:row>77</xdr:row>
      <xdr:rowOff>29210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39370</xdr:rowOff>
    </xdr:from>
    <xdr:ext cx="73279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981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24130</xdr:rowOff>
    </xdr:from>
    <xdr:ext cx="76200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137160</xdr:rowOff>
    </xdr:from>
    <xdr:to>
      <xdr:col>11</xdr:col>
      <xdr:colOff>60325</xdr:colOff>
      <xdr:row>77</xdr:row>
      <xdr:rowOff>67310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77470</xdr:rowOff>
    </xdr:from>
    <xdr:ext cx="758190" cy="25527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362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99060</xdr:rowOff>
    </xdr:from>
    <xdr:to>
      <xdr:col>6</xdr:col>
      <xdr:colOff>171450</xdr:colOff>
      <xdr:row>77</xdr:row>
      <xdr:rowOff>29210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39370</xdr:rowOff>
    </xdr:from>
    <xdr:ext cx="758190"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981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が類似団体を上回っているのは、扶助費の増加が主な要因である。扶助費については、給付費の適正化や単独事業の見直しを進め、財政運営基本方針に定める健全で持続可能な財政基盤を構築していく。</a:t>
          </a:r>
        </a:p>
      </xdr:txBody>
    </xdr:sp>
    <xdr:clientData/>
  </xdr:twoCellAnchor>
  <xdr:oneCellAnchor>
    <xdr:from>
      <xdr:col>62</xdr:col>
      <xdr:colOff>6350</xdr:colOff>
      <xdr:row>69</xdr:row>
      <xdr:rowOff>107950</xdr:rowOff>
    </xdr:from>
    <xdr:ext cx="294640" cy="22542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4190" cy="25527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4190" cy="25527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4190" cy="25527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121920</xdr:rowOff>
    </xdr:from>
    <xdr:ext cx="762000" cy="255270"/>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149860</xdr:rowOff>
    </xdr:from>
    <xdr:to>
      <xdr:col>82</xdr:col>
      <xdr:colOff>196850</xdr:colOff>
      <xdr:row>80</xdr:row>
      <xdr:rowOff>149860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13335</xdr:rowOff>
    </xdr:from>
    <xdr:ext cx="762000" cy="259080"/>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18415</xdr:rowOff>
    </xdr:from>
    <xdr:to>
      <xdr:col>82</xdr:col>
      <xdr:colOff>107950</xdr:colOff>
      <xdr:row>78</xdr:row>
      <xdr:rowOff>121285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9151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12700</xdr:rowOff>
    </xdr:from>
    <xdr:ext cx="762000" cy="259080"/>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18415</xdr:rowOff>
    </xdr:from>
    <xdr:to>
      <xdr:col>78</xdr:col>
      <xdr:colOff>69850</xdr:colOff>
      <xdr:row>78</xdr:row>
      <xdr:rowOff>18415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2006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5080</xdr:rowOff>
    </xdr:from>
    <xdr:ext cx="7366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18415</xdr:rowOff>
    </xdr:from>
    <xdr:to>
      <xdr:col>73</xdr:col>
      <xdr:colOff>180975</xdr:colOff>
      <xdr:row>79</xdr:row>
      <xdr:rowOff>18415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20065"/>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154940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165100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98425</xdr:rowOff>
    </xdr:from>
    <xdr:to>
      <xdr:col>69</xdr:col>
      <xdr:colOff>92075</xdr:colOff>
      <xdr:row>79</xdr:row>
      <xdr:rowOff>18415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7152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99060</xdr:rowOff>
    </xdr:from>
    <xdr:to>
      <xdr:col>69</xdr:col>
      <xdr:colOff>142875</xdr:colOff>
      <xdr:row>77</xdr:row>
      <xdr:rowOff>29210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39370</xdr:rowOff>
    </xdr:from>
    <xdr:ext cx="75819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62230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78</xdr:row>
      <xdr:rowOff>70485</xdr:rowOff>
    </xdr:from>
    <xdr:to>
      <xdr:col>82</xdr:col>
      <xdr:colOff>158750</xdr:colOff>
      <xdr:row>79</xdr:row>
      <xdr:rowOff>635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42545</xdr:rowOff>
    </xdr:from>
    <xdr:ext cx="762000" cy="255270"/>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156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139065</xdr:rowOff>
    </xdr:from>
    <xdr:to>
      <xdr:col>78</xdr:col>
      <xdr:colOff>120650</xdr:colOff>
      <xdr:row>78</xdr:row>
      <xdr:rowOff>69215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53975</xdr:rowOff>
    </xdr:from>
    <xdr:ext cx="736600" cy="25527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2707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139065</xdr:rowOff>
    </xdr:from>
    <xdr:to>
      <xdr:col>74</xdr:col>
      <xdr:colOff>31750</xdr:colOff>
      <xdr:row>77</xdr:row>
      <xdr:rowOff>69215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53975</xdr:rowOff>
    </xdr:from>
    <xdr:ext cx="762000" cy="25527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556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139065</xdr:rowOff>
    </xdr:from>
    <xdr:to>
      <xdr:col>69</xdr:col>
      <xdr:colOff>142875</xdr:colOff>
      <xdr:row>79</xdr:row>
      <xdr:rowOff>69215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53975</xdr:rowOff>
    </xdr:from>
    <xdr:ext cx="758190" cy="25527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9852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47625</xdr:rowOff>
    </xdr:from>
    <xdr:to>
      <xdr:col>65</xdr:col>
      <xdr:colOff>53975</xdr:colOff>
      <xdr:row>78</xdr:row>
      <xdr:rowOff>149225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133985</xdr:rowOff>
    </xdr:from>
    <xdr:ext cx="762000" cy="25527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070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長崎県大村市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27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527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27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527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27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15875</xdr:rowOff>
    </xdr:from>
    <xdr:to>
      <xdr:col>29</xdr:col>
      <xdr:colOff>127000</xdr:colOff>
      <xdr:row>18</xdr:row>
      <xdr:rowOff>138430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49450"/>
          <a:ext cx="0" cy="13227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111125</xdr:rowOff>
    </xdr:from>
    <xdr:ext cx="758190" cy="25527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85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52,325</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138430</xdr:rowOff>
    </xdr:from>
    <xdr:to>
      <xdr:col>30</xdr:col>
      <xdr:colOff>25400</xdr:colOff>
      <xdr:row>18</xdr:row>
      <xdr:rowOff>138430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272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102235</xdr:rowOff>
    </xdr:from>
    <xdr:ext cx="758190" cy="2584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910"/>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156,503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15875</xdr:rowOff>
    </xdr:from>
    <xdr:to>
      <xdr:col>30</xdr:col>
      <xdr:colOff>25400</xdr:colOff>
      <xdr:row>11</xdr:row>
      <xdr:rowOff>15875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494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135255</xdr:rowOff>
    </xdr:from>
    <xdr:to>
      <xdr:col>29</xdr:col>
      <xdr:colOff>127000</xdr:colOff>
      <xdr:row>17</xdr:row>
      <xdr:rowOff>155575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097530"/>
          <a:ext cx="6477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157480</xdr:rowOff>
    </xdr:from>
    <xdr:ext cx="758190" cy="25527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855"/>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140970</xdr:rowOff>
    </xdr:from>
    <xdr:to>
      <xdr:col>29</xdr:col>
      <xdr:colOff>177800</xdr:colOff>
      <xdr:row>17</xdr:row>
      <xdr:rowOff>71120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31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144780</xdr:rowOff>
    </xdr:from>
    <xdr:to>
      <xdr:col>26</xdr:col>
      <xdr:colOff>50800</xdr:colOff>
      <xdr:row>17</xdr:row>
      <xdr:rowOff>155575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4305300" y="310705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170815</xdr:rowOff>
    </xdr:from>
    <xdr:to>
      <xdr:col>26</xdr:col>
      <xdr:colOff>101600</xdr:colOff>
      <xdr:row>17</xdr:row>
      <xdr:rowOff>100965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961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111125</xdr:rowOff>
    </xdr:from>
    <xdr:ext cx="736600" cy="25527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5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144780</xdr:rowOff>
    </xdr:from>
    <xdr:to>
      <xdr:col>22</xdr:col>
      <xdr:colOff>114300</xdr:colOff>
      <xdr:row>17</xdr:row>
      <xdr:rowOff>158115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10705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1905</xdr:rowOff>
    </xdr:from>
    <xdr:to>
      <xdr:col>22</xdr:col>
      <xdr:colOff>165100</xdr:colOff>
      <xdr:row>17</xdr:row>
      <xdr:rowOff>103505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6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113665</xdr:rowOff>
    </xdr:from>
    <xdr:ext cx="762000" cy="2584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3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158115</xdr:rowOff>
    </xdr:from>
    <xdr:to>
      <xdr:col>18</xdr:col>
      <xdr:colOff>177800</xdr:colOff>
      <xdr:row>18</xdr:row>
      <xdr:rowOff>18415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120390"/>
          <a:ext cx="698500"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20320</xdr:rowOff>
    </xdr:from>
    <xdr:to>
      <xdr:col>19</xdr:col>
      <xdr:colOff>38100</xdr:colOff>
      <xdr:row>17</xdr:row>
      <xdr:rowOff>121920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29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132080</xdr:rowOff>
    </xdr:from>
    <xdr:ext cx="762000" cy="25527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42545</xdr:rowOff>
    </xdr:from>
    <xdr:to>
      <xdr:col>15</xdr:col>
      <xdr:colOff>101600</xdr:colOff>
      <xdr:row>17</xdr:row>
      <xdr:rowOff>144145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004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154940</xdr:rowOff>
    </xdr:from>
    <xdr:ext cx="762000" cy="25527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43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69,392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17</xdr:row>
      <xdr:rowOff>84455</xdr:rowOff>
    </xdr:from>
    <xdr:to>
      <xdr:col>29</xdr:col>
      <xdr:colOff>177800</xdr:colOff>
      <xdr:row>18</xdr:row>
      <xdr:rowOff>14605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046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56515</xdr:rowOff>
    </xdr:from>
    <xdr:ext cx="758190" cy="2584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8790"/>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66,078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104775</xdr:rowOff>
    </xdr:from>
    <xdr:to>
      <xdr:col>26</xdr:col>
      <xdr:colOff>101600</xdr:colOff>
      <xdr:row>18</xdr:row>
      <xdr:rowOff>34925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067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19685</xdr:rowOff>
    </xdr:from>
    <xdr:ext cx="736600" cy="25527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34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64,491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93980</xdr:rowOff>
    </xdr:from>
    <xdr:to>
      <xdr:col>22</xdr:col>
      <xdr:colOff>165100</xdr:colOff>
      <xdr:row>18</xdr:row>
      <xdr:rowOff>24130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056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8890</xdr:rowOff>
    </xdr:from>
    <xdr:ext cx="762000" cy="25527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26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65,338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107315</xdr:rowOff>
    </xdr:from>
    <xdr:to>
      <xdr:col>19</xdr:col>
      <xdr:colOff>38100</xdr:colOff>
      <xdr:row>18</xdr:row>
      <xdr:rowOff>37465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06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22225</xdr:rowOff>
    </xdr:from>
    <xdr:ext cx="762000" cy="2584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55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64,313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139065</xdr:rowOff>
    </xdr:from>
    <xdr:to>
      <xdr:col>15</xdr:col>
      <xdr:colOff>101600</xdr:colOff>
      <xdr:row>18</xdr:row>
      <xdr:rowOff>69215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101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53975</xdr:rowOff>
    </xdr:from>
    <xdr:ext cx="762000" cy="25527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877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61,809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165100</xdr:rowOff>
    </xdr:from>
    <xdr:to>
      <xdr:col>29</xdr:col>
      <xdr:colOff>127000</xdr:colOff>
      <xdr:row>38</xdr:row>
      <xdr:rowOff>2540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5918200"/>
          <a:ext cx="0" cy="15519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317500</xdr:rowOff>
    </xdr:from>
    <xdr:ext cx="758190" cy="25463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2200"/>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-5,681</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2540</xdr:rowOff>
    </xdr:from>
    <xdr:to>
      <xdr:col>30</xdr:col>
      <xdr:colOff>25400</xdr:colOff>
      <xdr:row>38</xdr:row>
      <xdr:rowOff>2540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4701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251460</xdr:rowOff>
    </xdr:from>
    <xdr:ext cx="758190" cy="25908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41,834</a:t>
          </a:r>
          <a:endParaRPr kumimoji="1" lang="ja-JP" altLang="en-US" sz="1000" b="1">
            <a:latin typeface="ＭＳ Ｐゴシック"/>
            <a:ea typeface="ＭＳ Ｐゴシック"/>
          </a:endParaRPr>
        </a:p>
      </xdr:txBody>
    </xdr:sp>
    <xdr:clientData/>
  </xdr:oneCellAnchor>
  <xdr:twoCellAnchor>
    <xdr:from>
      <xdr:col>29</xdr:col>
      <xdr:colOff>38100</xdr:colOff>
      <xdr:row>32</xdr:row>
      <xdr:rowOff>165100</xdr:rowOff>
    </xdr:from>
    <xdr:to>
      <xdr:col>30</xdr:col>
      <xdr:colOff>25400</xdr:colOff>
      <xdr:row>32</xdr:row>
      <xdr:rowOff>165100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59182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68580</xdr:rowOff>
    </xdr:from>
    <xdr:to>
      <xdr:col>29</xdr:col>
      <xdr:colOff>127000</xdr:colOff>
      <xdr:row>35</xdr:row>
      <xdr:rowOff>137160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03800" y="6678930"/>
          <a:ext cx="64770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197485</xdr:rowOff>
    </xdr:from>
    <xdr:ext cx="758190" cy="25908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835"/>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226060</xdr:rowOff>
    </xdr:from>
    <xdr:to>
      <xdr:col>29</xdr:col>
      <xdr:colOff>177800</xdr:colOff>
      <xdr:row>35</xdr:row>
      <xdr:rowOff>327025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68580</xdr:rowOff>
    </xdr:from>
    <xdr:to>
      <xdr:col>26</xdr:col>
      <xdr:colOff>50800</xdr:colOff>
      <xdr:row>35</xdr:row>
      <xdr:rowOff>113030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4305300" y="6678930"/>
          <a:ext cx="6985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219075</xdr:rowOff>
    </xdr:from>
    <xdr:to>
      <xdr:col>26</xdr:col>
      <xdr:colOff>101600</xdr:colOff>
      <xdr:row>35</xdr:row>
      <xdr:rowOff>321310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306705</xdr:rowOff>
    </xdr:from>
    <xdr:ext cx="736600" cy="25336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70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113030</xdr:rowOff>
    </xdr:from>
    <xdr:to>
      <xdr:col>22</xdr:col>
      <xdr:colOff>114300</xdr:colOff>
      <xdr:row>35</xdr:row>
      <xdr:rowOff>174625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6723380"/>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233680</xdr:rowOff>
    </xdr:from>
    <xdr:to>
      <xdr:col>22</xdr:col>
      <xdr:colOff>165100</xdr:colOff>
      <xdr:row>35</xdr:row>
      <xdr:rowOff>335915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320040</xdr:rowOff>
    </xdr:from>
    <xdr:ext cx="762000"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100965</xdr:rowOff>
    </xdr:from>
    <xdr:to>
      <xdr:col>18</xdr:col>
      <xdr:colOff>177800</xdr:colOff>
      <xdr:row>35</xdr:row>
      <xdr:rowOff>174625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a:off x="2908300" y="6711315"/>
          <a:ext cx="698500" cy="73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239395</xdr:rowOff>
    </xdr:from>
    <xdr:to>
      <xdr:col>19</xdr:col>
      <xdr:colOff>38100</xdr:colOff>
      <xdr:row>35</xdr:row>
      <xdr:rowOff>340360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325120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333375</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86360</xdr:rowOff>
    </xdr:from>
    <xdr:to>
      <xdr:col>29</xdr:col>
      <xdr:colOff>177800</xdr:colOff>
      <xdr:row>35</xdr:row>
      <xdr:rowOff>186690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69671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274320</xdr:rowOff>
    </xdr:from>
    <xdr:ext cx="758190" cy="25971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4177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16,460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17780</xdr:rowOff>
    </xdr:from>
    <xdr:to>
      <xdr:col>26</xdr:col>
      <xdr:colOff>101600</xdr:colOff>
      <xdr:row>35</xdr:row>
      <xdr:rowOff>118110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628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128905</xdr:rowOff>
    </xdr:from>
    <xdr:ext cx="7366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9635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18,551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61595</xdr:rowOff>
    </xdr:from>
    <xdr:to>
      <xdr:col>22</xdr:col>
      <xdr:colOff>165100</xdr:colOff>
      <xdr:row>35</xdr:row>
      <xdr:rowOff>162560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6719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173355</xdr:rowOff>
    </xdr:from>
    <xdr:ext cx="7620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408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17,190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125095</xdr:rowOff>
    </xdr:from>
    <xdr:to>
      <xdr:col>19</xdr:col>
      <xdr:colOff>38100</xdr:colOff>
      <xdr:row>35</xdr:row>
      <xdr:rowOff>226060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7354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236855</xdr:rowOff>
    </xdr:from>
    <xdr:ext cx="762000" cy="25527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04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49530</xdr:rowOff>
    </xdr:from>
    <xdr:to>
      <xdr:col>15</xdr:col>
      <xdr:colOff>101600</xdr:colOff>
      <xdr:row>35</xdr:row>
      <xdr:rowOff>150495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66598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161290</xdr:rowOff>
    </xdr:from>
    <xdr:ext cx="762000" cy="25971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287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17,567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98,658
98,057
126.73
69,961,583
67,685,016
539,228
22,066,126
39,486,933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27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527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182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182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527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36195</xdr:rowOff>
    </xdr:from>
    <xdr:to>
      <xdr:col>24</xdr:col>
      <xdr:colOff>62865</xdr:colOff>
      <xdr:row>38</xdr:row>
      <xdr:rowOff>115570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695"/>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119380</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45,275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115570</xdr:rowOff>
    </xdr:from>
    <xdr:to>
      <xdr:col>24</xdr:col>
      <xdr:colOff>152400</xdr:colOff>
      <xdr:row>38</xdr:row>
      <xdr:rowOff>115570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154940</xdr:rowOff>
    </xdr:from>
    <xdr:ext cx="598805" cy="25527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5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36195</xdr:rowOff>
    </xdr:from>
    <xdr:to>
      <xdr:col>24</xdr:col>
      <xdr:colOff>152400</xdr:colOff>
      <xdr:row>30</xdr:row>
      <xdr:rowOff>36195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29210</xdr:rowOff>
    </xdr:from>
    <xdr:to>
      <xdr:col>24</xdr:col>
      <xdr:colOff>63500</xdr:colOff>
      <xdr:row>37</xdr:row>
      <xdr:rowOff>53975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286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26035</xdr:rowOff>
    </xdr:from>
    <xdr:ext cx="534670"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6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3175</xdr:rowOff>
    </xdr:from>
    <xdr:to>
      <xdr:col>24</xdr:col>
      <xdr:colOff>114300</xdr:colOff>
      <xdr:row>36</xdr:row>
      <xdr:rowOff>104775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29210</xdr:rowOff>
    </xdr:from>
    <xdr:to>
      <xdr:col>19</xdr:col>
      <xdr:colOff>177800</xdr:colOff>
      <xdr:row>37</xdr:row>
      <xdr:rowOff>53975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728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26035</xdr:rowOff>
    </xdr:from>
    <xdr:to>
      <xdr:col>20</xdr:col>
      <xdr:colOff>38100</xdr:colOff>
      <xdr:row>36</xdr:row>
      <xdr:rowOff>127635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144145</xdr:rowOff>
    </xdr:from>
    <xdr:ext cx="530860" cy="25527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59734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29210</xdr:rowOff>
    </xdr:from>
    <xdr:to>
      <xdr:col>15</xdr:col>
      <xdr:colOff>50800</xdr:colOff>
      <xdr:row>37</xdr:row>
      <xdr:rowOff>84455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286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31115</xdr:rowOff>
    </xdr:from>
    <xdr:to>
      <xdr:col>15</xdr:col>
      <xdr:colOff>101600</xdr:colOff>
      <xdr:row>36</xdr:row>
      <xdr:rowOff>132715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149225</xdr:rowOff>
    </xdr:from>
    <xdr:ext cx="530860"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5978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84455</xdr:rowOff>
    </xdr:from>
    <xdr:to>
      <xdr:col>10</xdr:col>
      <xdr:colOff>114300</xdr:colOff>
      <xdr:row>38</xdr:row>
      <xdr:rowOff>84455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810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64135</xdr:rowOff>
    </xdr:from>
    <xdr:to>
      <xdr:col>10</xdr:col>
      <xdr:colOff>165100</xdr:colOff>
      <xdr:row>36</xdr:row>
      <xdr:rowOff>166370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10795</xdr:rowOff>
    </xdr:from>
    <xdr:ext cx="530860" cy="2584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0115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169545</xdr:rowOff>
    </xdr:from>
    <xdr:to>
      <xdr:col>6</xdr:col>
      <xdr:colOff>38100</xdr:colOff>
      <xdr:row>37</xdr:row>
      <xdr:rowOff>99695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116205</xdr:rowOff>
    </xdr:from>
    <xdr:ext cx="53086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116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127635</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9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3175</xdr:rowOff>
    </xdr:from>
    <xdr:to>
      <xdr:col>20</xdr:col>
      <xdr:colOff>38100</xdr:colOff>
      <xdr:row>37</xdr:row>
      <xdr:rowOff>104775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95885</xdr:rowOff>
    </xdr:from>
    <xdr:ext cx="53086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4395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149225</xdr:rowOff>
    </xdr:from>
    <xdr:to>
      <xdr:col>15</xdr:col>
      <xdr:colOff>101600</xdr:colOff>
      <xdr:row>37</xdr:row>
      <xdr:rowOff>79375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70485</xdr:rowOff>
    </xdr:from>
    <xdr:ext cx="53086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414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33655</xdr:rowOff>
    </xdr:from>
    <xdr:to>
      <xdr:col>10</xdr:col>
      <xdr:colOff>165100</xdr:colOff>
      <xdr:row>37</xdr:row>
      <xdr:rowOff>135255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126365</xdr:rowOff>
    </xdr:from>
    <xdr:ext cx="53086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4700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33655</xdr:rowOff>
    </xdr:from>
    <xdr:to>
      <xdr:col>6</xdr:col>
      <xdr:colOff>38100</xdr:colOff>
      <xdr:row>38</xdr:row>
      <xdr:rowOff>135255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126365</xdr:rowOff>
    </xdr:from>
    <xdr:ext cx="53086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6414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78,075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5110" cy="25527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527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82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820"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26670</xdr:rowOff>
    </xdr:from>
    <xdr:to>
      <xdr:col>24</xdr:col>
      <xdr:colOff>62865</xdr:colOff>
      <xdr:row>58</xdr:row>
      <xdr:rowOff>53340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17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57150</xdr:rowOff>
    </xdr:from>
    <xdr:ext cx="534670"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53340</xdr:rowOff>
    </xdr:from>
    <xdr:to>
      <xdr:col>24</xdr:col>
      <xdr:colOff>152400</xdr:colOff>
      <xdr:row>58</xdr:row>
      <xdr:rowOff>53340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144780</xdr:rowOff>
    </xdr:from>
    <xdr:ext cx="598805" cy="25527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38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152,910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26670</xdr:rowOff>
    </xdr:from>
    <xdr:to>
      <xdr:col>24</xdr:col>
      <xdr:colOff>152400</xdr:colOff>
      <xdr:row>50</xdr:row>
      <xdr:rowOff>26670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124460</xdr:rowOff>
    </xdr:from>
    <xdr:to>
      <xdr:col>24</xdr:col>
      <xdr:colOff>63500</xdr:colOff>
      <xdr:row>57</xdr:row>
      <xdr:rowOff>13335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566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60325</xdr:rowOff>
    </xdr:from>
    <xdr:ext cx="534670"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37465</xdr:rowOff>
    </xdr:from>
    <xdr:to>
      <xdr:col>24</xdr:col>
      <xdr:colOff>114300</xdr:colOff>
      <xdr:row>56</xdr:row>
      <xdr:rowOff>139065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32385</xdr:rowOff>
    </xdr:from>
    <xdr:to>
      <xdr:col>19</xdr:col>
      <xdr:colOff>177800</xdr:colOff>
      <xdr:row>57</xdr:row>
      <xdr:rowOff>13335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3358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5080</xdr:rowOff>
    </xdr:from>
    <xdr:to>
      <xdr:col>20</xdr:col>
      <xdr:colOff>38100</xdr:colOff>
      <xdr:row>56</xdr:row>
      <xdr:rowOff>106680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123190</xdr:rowOff>
    </xdr:from>
    <xdr:ext cx="530860" cy="25527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3814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32385</xdr:rowOff>
    </xdr:from>
    <xdr:to>
      <xdr:col>15</xdr:col>
      <xdr:colOff>50800</xdr:colOff>
      <xdr:row>57</xdr:row>
      <xdr:rowOff>149225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33585"/>
          <a:ext cx="8890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52705</xdr:rowOff>
    </xdr:from>
    <xdr:to>
      <xdr:col>15</xdr:col>
      <xdr:colOff>101600</xdr:colOff>
      <xdr:row>56</xdr:row>
      <xdr:rowOff>154940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145415</xdr:rowOff>
    </xdr:from>
    <xdr:ext cx="530860" cy="25527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7466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149225</xdr:rowOff>
    </xdr:from>
    <xdr:to>
      <xdr:col>10</xdr:col>
      <xdr:colOff>114300</xdr:colOff>
      <xdr:row>58</xdr:row>
      <xdr:rowOff>26035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187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135890</xdr:rowOff>
    </xdr:from>
    <xdr:to>
      <xdr:col>10</xdr:col>
      <xdr:colOff>165100</xdr:colOff>
      <xdr:row>57</xdr:row>
      <xdr:rowOff>66040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83185</xdr:rowOff>
    </xdr:from>
    <xdr:ext cx="53086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512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26035</xdr:rowOff>
    </xdr:from>
    <xdr:to>
      <xdr:col>6</xdr:col>
      <xdr:colOff>38100</xdr:colOff>
      <xdr:row>57</xdr:row>
      <xdr:rowOff>127635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144145</xdr:rowOff>
    </xdr:from>
    <xdr:ext cx="530860" cy="25527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5738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73660</xdr:rowOff>
    </xdr:from>
    <xdr:to>
      <xdr:col>24</xdr:col>
      <xdr:colOff>114300</xdr:colOff>
      <xdr:row>57</xdr:row>
      <xdr:rowOff>3810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52070</xdr:rowOff>
    </xdr:from>
    <xdr:ext cx="534670" cy="25527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532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133985</xdr:rowOff>
    </xdr:from>
    <xdr:to>
      <xdr:col>20</xdr:col>
      <xdr:colOff>38100</xdr:colOff>
      <xdr:row>57</xdr:row>
      <xdr:rowOff>64135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55245</xdr:rowOff>
    </xdr:from>
    <xdr:ext cx="530860" cy="25527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8278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153035</xdr:rowOff>
    </xdr:from>
    <xdr:to>
      <xdr:col>15</xdr:col>
      <xdr:colOff>101600</xdr:colOff>
      <xdr:row>56</xdr:row>
      <xdr:rowOff>83185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99695</xdr:rowOff>
    </xdr:from>
    <xdr:ext cx="530860" cy="25527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93579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98425</xdr:rowOff>
    </xdr:from>
    <xdr:to>
      <xdr:col>10</xdr:col>
      <xdr:colOff>165100</xdr:colOff>
      <xdr:row>58</xdr:row>
      <xdr:rowOff>29210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1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19685</xdr:rowOff>
    </xdr:from>
    <xdr:ext cx="530860" cy="25527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9637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146685</xdr:rowOff>
    </xdr:from>
    <xdr:to>
      <xdr:col>6</xdr:col>
      <xdr:colOff>38100</xdr:colOff>
      <xdr:row>58</xdr:row>
      <xdr:rowOff>76835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67945</xdr:rowOff>
    </xdr:from>
    <xdr:ext cx="530860" cy="2584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100120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5110"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527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27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89535</xdr:rowOff>
    </xdr:from>
    <xdr:to>
      <xdr:col>24</xdr:col>
      <xdr:colOff>62865</xdr:colOff>
      <xdr:row>79</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103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29210</xdr:rowOff>
    </xdr:from>
    <xdr:ext cx="378460" cy="25527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76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25400</xdr:rowOff>
    </xdr:from>
    <xdr:to>
      <xdr:col>24</xdr:col>
      <xdr:colOff>152400</xdr:colOff>
      <xdr:row>79</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36195</xdr:rowOff>
    </xdr:from>
    <xdr:ext cx="534670" cy="25908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39,320</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89535</xdr:rowOff>
    </xdr:from>
    <xdr:to>
      <xdr:col>24</xdr:col>
      <xdr:colOff>152400</xdr:colOff>
      <xdr:row>70</xdr:row>
      <xdr:rowOff>89535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31750</xdr:rowOff>
    </xdr:from>
    <xdr:to>
      <xdr:col>24</xdr:col>
      <xdr:colOff>63500</xdr:colOff>
      <xdr:row>77</xdr:row>
      <xdr:rowOff>59055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3340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144145</xdr:rowOff>
    </xdr:from>
    <xdr:ext cx="469900" cy="25527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79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166370</xdr:rowOff>
    </xdr:from>
    <xdr:to>
      <xdr:col>24</xdr:col>
      <xdr:colOff>114300</xdr:colOff>
      <xdr:row>78</xdr:row>
      <xdr:rowOff>95885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59055</xdr:rowOff>
    </xdr:from>
    <xdr:to>
      <xdr:col>19</xdr:col>
      <xdr:colOff>177800</xdr:colOff>
      <xdr:row>77</xdr:row>
      <xdr:rowOff>137795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6070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635</xdr:rowOff>
    </xdr:from>
    <xdr:to>
      <xdr:col>20</xdr:col>
      <xdr:colOff>38100</xdr:colOff>
      <xdr:row>78</xdr:row>
      <xdr:rowOff>102235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93345</xdr:rowOff>
    </xdr:from>
    <xdr:ext cx="466090" cy="25908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34664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83185</xdr:rowOff>
    </xdr:from>
    <xdr:to>
      <xdr:col>15</xdr:col>
      <xdr:colOff>50800</xdr:colOff>
      <xdr:row>77</xdr:row>
      <xdr:rowOff>137795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8483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171450</xdr:rowOff>
    </xdr:from>
    <xdr:to>
      <xdr:col>15</xdr:col>
      <xdr:colOff>101600</xdr:colOff>
      <xdr:row>78</xdr:row>
      <xdr:rowOff>101600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92710</xdr:rowOff>
    </xdr:from>
    <xdr:ext cx="46609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34658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83185</xdr:rowOff>
    </xdr:from>
    <xdr:to>
      <xdr:col>10</xdr:col>
      <xdr:colOff>114300</xdr:colOff>
      <xdr:row>77</xdr:row>
      <xdr:rowOff>97790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848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167640</xdr:rowOff>
    </xdr:from>
    <xdr:to>
      <xdr:col>10</xdr:col>
      <xdr:colOff>165100</xdr:colOff>
      <xdr:row>78</xdr:row>
      <xdr:rowOff>97790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88900</xdr:rowOff>
    </xdr:from>
    <xdr:ext cx="466090" cy="25527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34620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24130</xdr:rowOff>
    </xdr:from>
    <xdr:to>
      <xdr:col>6</xdr:col>
      <xdr:colOff>38100</xdr:colOff>
      <xdr:row>78</xdr:row>
      <xdr:rowOff>125730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116840</xdr:rowOff>
    </xdr:from>
    <xdr:ext cx="46609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34899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152400</xdr:rowOff>
    </xdr:from>
    <xdr:to>
      <xdr:col>24</xdr:col>
      <xdr:colOff>114300</xdr:colOff>
      <xdr:row>77</xdr:row>
      <xdr:rowOff>82550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3810</xdr:rowOff>
    </xdr:from>
    <xdr:ext cx="46990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34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8255</xdr:rowOff>
    </xdr:from>
    <xdr:to>
      <xdr:col>20</xdr:col>
      <xdr:colOff>38100</xdr:colOff>
      <xdr:row>77</xdr:row>
      <xdr:rowOff>109855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126365</xdr:rowOff>
    </xdr:from>
    <xdr:ext cx="46609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29851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86995</xdr:rowOff>
    </xdr:from>
    <xdr:to>
      <xdr:col>15</xdr:col>
      <xdr:colOff>101600</xdr:colOff>
      <xdr:row>78</xdr:row>
      <xdr:rowOff>17780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88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33655</xdr:rowOff>
    </xdr:from>
    <xdr:ext cx="466090" cy="2584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06385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32385</xdr:rowOff>
    </xdr:from>
    <xdr:to>
      <xdr:col>10</xdr:col>
      <xdr:colOff>165100</xdr:colOff>
      <xdr:row>77</xdr:row>
      <xdr:rowOff>133985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150495</xdr:rowOff>
    </xdr:from>
    <xdr:ext cx="466090"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0092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46355</xdr:rowOff>
    </xdr:from>
    <xdr:to>
      <xdr:col>6</xdr:col>
      <xdr:colOff>38100</xdr:colOff>
      <xdr:row>77</xdr:row>
      <xdr:rowOff>147955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164465</xdr:rowOff>
    </xdr:from>
    <xdr:ext cx="466090"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0232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173,408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27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27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182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820" cy="25527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115570</xdr:rowOff>
    </xdr:from>
    <xdr:to>
      <xdr:col>24</xdr:col>
      <xdr:colOff>62865</xdr:colOff>
      <xdr:row>98</xdr:row>
      <xdr:rowOff>60960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2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64770</xdr:rowOff>
    </xdr:from>
    <xdr:ext cx="534670" cy="25527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68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79,219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60960</xdr:rowOff>
    </xdr:from>
    <xdr:to>
      <xdr:col>24</xdr:col>
      <xdr:colOff>152400</xdr:colOff>
      <xdr:row>98</xdr:row>
      <xdr:rowOff>60960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62230</xdr:rowOff>
    </xdr:from>
    <xdr:ext cx="598805" cy="25908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215,961</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115570</xdr:rowOff>
    </xdr:from>
    <xdr:to>
      <xdr:col>24</xdr:col>
      <xdr:colOff>152400</xdr:colOff>
      <xdr:row>89</xdr:row>
      <xdr:rowOff>115570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50165</xdr:rowOff>
    </xdr:from>
    <xdr:to>
      <xdr:col>24</xdr:col>
      <xdr:colOff>63500</xdr:colOff>
      <xdr:row>93</xdr:row>
      <xdr:rowOff>46355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823565"/>
          <a:ext cx="8382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35560</xdr:rowOff>
    </xdr:from>
    <xdr:ext cx="598805" cy="25908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57150</xdr:rowOff>
    </xdr:from>
    <xdr:to>
      <xdr:col>24</xdr:col>
      <xdr:colOff>114300</xdr:colOff>
      <xdr:row>95</xdr:row>
      <xdr:rowOff>158750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43815</xdr:rowOff>
    </xdr:from>
    <xdr:to>
      <xdr:col>19</xdr:col>
      <xdr:colOff>177800</xdr:colOff>
      <xdr:row>93</xdr:row>
      <xdr:rowOff>46355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817215"/>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147320</xdr:rowOff>
    </xdr:from>
    <xdr:to>
      <xdr:col>20</xdr:col>
      <xdr:colOff>38100</xdr:colOff>
      <xdr:row>96</xdr:row>
      <xdr:rowOff>77470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68580</xdr:rowOff>
    </xdr:from>
    <xdr:ext cx="59499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580" y="165277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92</xdr:row>
      <xdr:rowOff>43815</xdr:rowOff>
    </xdr:from>
    <xdr:to>
      <xdr:col>15</xdr:col>
      <xdr:colOff>50800</xdr:colOff>
      <xdr:row>94</xdr:row>
      <xdr:rowOff>6350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817215"/>
          <a:ext cx="8890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9525</xdr:rowOff>
    </xdr:from>
    <xdr:to>
      <xdr:col>15</xdr:col>
      <xdr:colOff>101600</xdr:colOff>
      <xdr:row>95</xdr:row>
      <xdr:rowOff>111125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102235</xdr:rowOff>
    </xdr:from>
    <xdr:ext cx="594995" cy="2584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580" y="1638998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6350</xdr:rowOff>
    </xdr:from>
    <xdr:to>
      <xdr:col>10</xdr:col>
      <xdr:colOff>114300</xdr:colOff>
      <xdr:row>94</xdr:row>
      <xdr:rowOff>63500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226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121285</xdr:rowOff>
    </xdr:from>
    <xdr:to>
      <xdr:col>10</xdr:col>
      <xdr:colOff>165100</xdr:colOff>
      <xdr:row>97</xdr:row>
      <xdr:rowOff>52070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42545</xdr:rowOff>
    </xdr:from>
    <xdr:ext cx="594995" cy="25527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580" y="166731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xdr:rowOff>
    </xdr:from>
    <xdr:to>
      <xdr:col>6</xdr:col>
      <xdr:colOff>38100</xdr:colOff>
      <xdr:row>97</xdr:row>
      <xdr:rowOff>102235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93345</xdr:rowOff>
    </xdr:from>
    <xdr:ext cx="53086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2965" y="167239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91</xdr:row>
      <xdr:rowOff>170815</xdr:rowOff>
    </xdr:from>
    <xdr:to>
      <xdr:col>24</xdr:col>
      <xdr:colOff>114300</xdr:colOff>
      <xdr:row>92</xdr:row>
      <xdr:rowOff>100965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7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22225</xdr:rowOff>
    </xdr:from>
    <xdr:ext cx="598805" cy="2584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24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174,754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167005</xdr:rowOff>
    </xdr:from>
    <xdr:to>
      <xdr:col>20</xdr:col>
      <xdr:colOff>38100</xdr:colOff>
      <xdr:row>93</xdr:row>
      <xdr:rowOff>97790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940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113665</xdr:rowOff>
    </xdr:from>
    <xdr:ext cx="594995" cy="2584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580" y="1571561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159,307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91</xdr:row>
      <xdr:rowOff>164465</xdr:rowOff>
    </xdr:from>
    <xdr:to>
      <xdr:col>15</xdr:col>
      <xdr:colOff>101600</xdr:colOff>
      <xdr:row>92</xdr:row>
      <xdr:rowOff>94615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7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90</xdr:row>
      <xdr:rowOff>111125</xdr:rowOff>
    </xdr:from>
    <xdr:ext cx="594995" cy="25527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580" y="155416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126365</xdr:rowOff>
    </xdr:from>
    <xdr:to>
      <xdr:col>10</xdr:col>
      <xdr:colOff>165100</xdr:colOff>
      <xdr:row>94</xdr:row>
      <xdr:rowOff>56515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73025</xdr:rowOff>
    </xdr:from>
    <xdr:ext cx="59499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580" y="158464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147,293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12065</xdr:rowOff>
    </xdr:from>
    <xdr:to>
      <xdr:col>6</xdr:col>
      <xdr:colOff>38100</xdr:colOff>
      <xdr:row>94</xdr:row>
      <xdr:rowOff>113665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92</xdr:row>
      <xdr:rowOff>130175</xdr:rowOff>
    </xdr:from>
    <xdr:ext cx="59499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580" y="159035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1820" cy="25527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1820"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820"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820" cy="25527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85090</xdr:rowOff>
    </xdr:from>
    <xdr:to>
      <xdr:col>54</xdr:col>
      <xdr:colOff>189865</xdr:colOff>
      <xdr:row>38</xdr:row>
      <xdr:rowOff>24765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590"/>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29210</xdr:rowOff>
    </xdr:from>
    <xdr:ext cx="534670" cy="255270"/>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43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25,119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24765</xdr:rowOff>
    </xdr:from>
    <xdr:to>
      <xdr:col>55</xdr:col>
      <xdr:colOff>88900</xdr:colOff>
      <xdr:row>38</xdr:row>
      <xdr:rowOff>24765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31750</xdr:rowOff>
    </xdr:from>
    <xdr:ext cx="598805" cy="255270"/>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197,158</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85090</xdr:rowOff>
    </xdr:from>
    <xdr:to>
      <xdr:col>55</xdr:col>
      <xdr:colOff>88900</xdr:colOff>
      <xdr:row>30</xdr:row>
      <xdr:rowOff>85090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85090</xdr:rowOff>
    </xdr:from>
    <xdr:to>
      <xdr:col>55</xdr:col>
      <xdr:colOff>0</xdr:colOff>
      <xdr:row>36</xdr:row>
      <xdr:rowOff>125730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5729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63500</xdr:rowOff>
    </xdr:from>
    <xdr:ext cx="534670" cy="25527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570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84455</xdr:rowOff>
    </xdr:from>
    <xdr:to>
      <xdr:col>55</xdr:col>
      <xdr:colOff>50800</xdr:colOff>
      <xdr:row>37</xdr:row>
      <xdr:rowOff>14605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55245</xdr:rowOff>
    </xdr:from>
    <xdr:to>
      <xdr:col>50</xdr:col>
      <xdr:colOff>114300</xdr:colOff>
      <xdr:row>36</xdr:row>
      <xdr:rowOff>85090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274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73660</xdr:rowOff>
    </xdr:from>
    <xdr:to>
      <xdr:col>50</xdr:col>
      <xdr:colOff>165100</xdr:colOff>
      <xdr:row>37</xdr:row>
      <xdr:rowOff>3810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166370</xdr:rowOff>
    </xdr:from>
    <xdr:ext cx="530860" cy="25527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1965" y="63385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142240</xdr:rowOff>
    </xdr:from>
    <xdr:to>
      <xdr:col>45</xdr:col>
      <xdr:colOff>177800</xdr:colOff>
      <xdr:row>36</xdr:row>
      <xdr:rowOff>55245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457190"/>
          <a:ext cx="889000" cy="770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113665</xdr:rowOff>
    </xdr:from>
    <xdr:to>
      <xdr:col>46</xdr:col>
      <xdr:colOff>38100</xdr:colOff>
      <xdr:row>37</xdr:row>
      <xdr:rowOff>43815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34925</xdr:rowOff>
    </xdr:from>
    <xdr:ext cx="53086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2965" y="6378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142240</xdr:rowOff>
    </xdr:from>
    <xdr:to>
      <xdr:col>41</xdr:col>
      <xdr:colOff>50800</xdr:colOff>
      <xdr:row>37</xdr:row>
      <xdr:rowOff>15875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457190"/>
          <a:ext cx="889000" cy="902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15875</xdr:rowOff>
    </xdr:from>
    <xdr:to>
      <xdr:col>41</xdr:col>
      <xdr:colOff>101600</xdr:colOff>
      <xdr:row>32</xdr:row>
      <xdr:rowOff>117475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109220</xdr:rowOff>
    </xdr:from>
    <xdr:ext cx="594995" cy="25527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580" y="55956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635</xdr:rowOff>
    </xdr:from>
    <xdr:to>
      <xdr:col>36</xdr:col>
      <xdr:colOff>165100</xdr:colOff>
      <xdr:row>37</xdr:row>
      <xdr:rowOff>102235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93345</xdr:rowOff>
    </xdr:from>
    <xdr:ext cx="53086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4965" y="64369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74930</xdr:rowOff>
    </xdr:from>
    <xdr:to>
      <xdr:col>55</xdr:col>
      <xdr:colOff>50800</xdr:colOff>
      <xdr:row>37</xdr:row>
      <xdr:rowOff>5080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97790</xdr:rowOff>
    </xdr:from>
    <xdr:ext cx="534670" cy="255270"/>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985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34290</xdr:rowOff>
    </xdr:from>
    <xdr:to>
      <xdr:col>50</xdr:col>
      <xdr:colOff>165100</xdr:colOff>
      <xdr:row>36</xdr:row>
      <xdr:rowOff>135890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152400</xdr:rowOff>
    </xdr:from>
    <xdr:ext cx="53086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1965" y="59817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4445</xdr:rowOff>
    </xdr:from>
    <xdr:to>
      <xdr:col>46</xdr:col>
      <xdr:colOff>38100</xdr:colOff>
      <xdr:row>36</xdr:row>
      <xdr:rowOff>106045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122555</xdr:rowOff>
    </xdr:from>
    <xdr:ext cx="530860" cy="25527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2965" y="59518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31</xdr:row>
      <xdr:rowOff>91440</xdr:rowOff>
    </xdr:from>
    <xdr:to>
      <xdr:col>41</xdr:col>
      <xdr:colOff>101600</xdr:colOff>
      <xdr:row>32</xdr:row>
      <xdr:rowOff>21590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0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30</xdr:row>
      <xdr:rowOff>38100</xdr:rowOff>
    </xdr:from>
    <xdr:ext cx="594995"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580" y="51816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136525</xdr:rowOff>
    </xdr:from>
    <xdr:to>
      <xdr:col>36</xdr:col>
      <xdr:colOff>165100</xdr:colOff>
      <xdr:row>37</xdr:row>
      <xdr:rowOff>66675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83185</xdr:rowOff>
    </xdr:from>
    <xdr:ext cx="530860"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4965" y="6083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80,487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527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820" cy="25908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129540</xdr:rowOff>
    </xdr:from>
    <xdr:to>
      <xdr:col>54</xdr:col>
      <xdr:colOff>189865</xdr:colOff>
      <xdr:row>58</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143510</xdr:rowOff>
    </xdr:from>
    <xdr:ext cx="469900" cy="255270"/>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6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6,021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76200</xdr:rowOff>
    </xdr:from>
    <xdr:ext cx="598805" cy="25527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8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128,307</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129540</xdr:rowOff>
    </xdr:from>
    <xdr:to>
      <xdr:col>55</xdr:col>
      <xdr:colOff>88900</xdr:colOff>
      <xdr:row>49</xdr:row>
      <xdr:rowOff>129540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31115</xdr:rowOff>
    </xdr:from>
    <xdr:to>
      <xdr:col>55</xdr:col>
      <xdr:colOff>0</xdr:colOff>
      <xdr:row>55</xdr:row>
      <xdr:rowOff>109220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289415"/>
          <a:ext cx="8382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73660</xdr:rowOff>
    </xdr:from>
    <xdr:ext cx="534670" cy="259080"/>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4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95250</xdr:rowOff>
    </xdr:from>
    <xdr:to>
      <xdr:col>55</xdr:col>
      <xdr:colOff>50800</xdr:colOff>
      <xdr:row>56</xdr:row>
      <xdr:rowOff>25400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109220</xdr:rowOff>
    </xdr:from>
    <xdr:to>
      <xdr:col>50</xdr:col>
      <xdr:colOff>114300</xdr:colOff>
      <xdr:row>55</xdr:row>
      <xdr:rowOff>109855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389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114935</xdr:rowOff>
    </xdr:from>
    <xdr:to>
      <xdr:col>50</xdr:col>
      <xdr:colOff>165100</xdr:colOff>
      <xdr:row>56</xdr:row>
      <xdr:rowOff>45085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36195</xdr:rowOff>
    </xdr:from>
    <xdr:ext cx="53086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1965" y="96373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52705</xdr:rowOff>
    </xdr:from>
    <xdr:to>
      <xdr:col>45</xdr:col>
      <xdr:colOff>177800</xdr:colOff>
      <xdr:row>55</xdr:row>
      <xdr:rowOff>109855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8245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95885</xdr:rowOff>
    </xdr:from>
    <xdr:to>
      <xdr:col>46</xdr:col>
      <xdr:colOff>38100</xdr:colOff>
      <xdr:row>56</xdr:row>
      <xdr:rowOff>26035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17780</xdr:rowOff>
    </xdr:from>
    <xdr:ext cx="530860" cy="25527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2965" y="96189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52</xdr:row>
      <xdr:rowOff>153035</xdr:rowOff>
    </xdr:from>
    <xdr:to>
      <xdr:col>41</xdr:col>
      <xdr:colOff>50800</xdr:colOff>
      <xdr:row>55</xdr:row>
      <xdr:rowOff>52705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068435"/>
          <a:ext cx="889000" cy="414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101600</xdr:rowOff>
    </xdr:from>
    <xdr:to>
      <xdr:col>41</xdr:col>
      <xdr:colOff>101600</xdr:colOff>
      <xdr:row>56</xdr:row>
      <xdr:rowOff>31750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22860</xdr:rowOff>
    </xdr:from>
    <xdr:ext cx="53086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3965" y="9624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100330</xdr:rowOff>
    </xdr:from>
    <xdr:to>
      <xdr:col>36</xdr:col>
      <xdr:colOff>165100</xdr:colOff>
      <xdr:row>56</xdr:row>
      <xdr:rowOff>30480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21590</xdr:rowOff>
    </xdr:from>
    <xdr:ext cx="53086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4965" y="96227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151765</xdr:rowOff>
    </xdr:from>
    <xdr:to>
      <xdr:col>55</xdr:col>
      <xdr:colOff>50800</xdr:colOff>
      <xdr:row>54</xdr:row>
      <xdr:rowOff>81915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3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3175</xdr:rowOff>
    </xdr:from>
    <xdr:ext cx="534670" cy="259080"/>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090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58420</xdr:rowOff>
    </xdr:from>
    <xdr:to>
      <xdr:col>50</xdr:col>
      <xdr:colOff>165100</xdr:colOff>
      <xdr:row>55</xdr:row>
      <xdr:rowOff>160020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5080</xdr:rowOff>
    </xdr:from>
    <xdr:ext cx="53086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1965" y="9263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59055</xdr:rowOff>
    </xdr:from>
    <xdr:to>
      <xdr:col>46</xdr:col>
      <xdr:colOff>38100</xdr:colOff>
      <xdr:row>55</xdr:row>
      <xdr:rowOff>160655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8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6350</xdr:rowOff>
    </xdr:from>
    <xdr:ext cx="530860" cy="25527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2965" y="92646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1905</xdr:rowOff>
    </xdr:from>
    <xdr:to>
      <xdr:col>41</xdr:col>
      <xdr:colOff>101600</xdr:colOff>
      <xdr:row>55</xdr:row>
      <xdr:rowOff>103505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3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120650</xdr:rowOff>
    </xdr:from>
    <xdr:ext cx="530860" cy="25527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3965" y="92075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52</xdr:row>
      <xdr:rowOff>102235</xdr:rowOff>
    </xdr:from>
    <xdr:to>
      <xdr:col>36</xdr:col>
      <xdr:colOff>165100</xdr:colOff>
      <xdr:row>53</xdr:row>
      <xdr:rowOff>32385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01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51</xdr:row>
      <xdr:rowOff>48895</xdr:rowOff>
    </xdr:from>
    <xdr:ext cx="530860" cy="25908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4965" y="8792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27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71120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620"/>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17780</xdr:rowOff>
    </xdr:from>
    <xdr:ext cx="534670" cy="255270"/>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8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79,613</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71120</xdr:rowOff>
    </xdr:from>
    <xdr:to>
      <xdr:col>55</xdr:col>
      <xdr:colOff>88900</xdr:colOff>
      <xdr:row>70</xdr:row>
      <xdr:rowOff>71120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76835</xdr:rowOff>
    </xdr:from>
    <xdr:to>
      <xdr:col>55</xdr:col>
      <xdr:colOff>0</xdr:colOff>
      <xdr:row>77</xdr:row>
      <xdr:rowOff>148590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107035"/>
          <a:ext cx="8382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98425</xdr:rowOff>
    </xdr:from>
    <xdr:ext cx="534670" cy="255270"/>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0007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120650</xdr:rowOff>
    </xdr:from>
    <xdr:to>
      <xdr:col>55</xdr:col>
      <xdr:colOff>50800</xdr:colOff>
      <xdr:row>78</xdr:row>
      <xdr:rowOff>50165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76835</xdr:rowOff>
    </xdr:from>
    <xdr:to>
      <xdr:col>50</xdr:col>
      <xdr:colOff>114300</xdr:colOff>
      <xdr:row>76</xdr:row>
      <xdr:rowOff>83820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1070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143510</xdr:rowOff>
    </xdr:from>
    <xdr:to>
      <xdr:col>50</xdr:col>
      <xdr:colOff>165100</xdr:colOff>
      <xdr:row>78</xdr:row>
      <xdr:rowOff>73660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64770</xdr:rowOff>
    </xdr:from>
    <xdr:ext cx="530860" cy="25527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1965" y="134378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73660</xdr:rowOff>
    </xdr:from>
    <xdr:to>
      <xdr:col>45</xdr:col>
      <xdr:colOff>177800</xdr:colOff>
      <xdr:row>76</xdr:row>
      <xdr:rowOff>83820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038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121285</xdr:rowOff>
    </xdr:from>
    <xdr:to>
      <xdr:col>46</xdr:col>
      <xdr:colOff>38100</xdr:colOff>
      <xdr:row>78</xdr:row>
      <xdr:rowOff>52070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42545</xdr:rowOff>
    </xdr:from>
    <xdr:ext cx="530860" cy="25527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2965" y="134156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145415</xdr:rowOff>
    </xdr:from>
    <xdr:to>
      <xdr:col>41</xdr:col>
      <xdr:colOff>50800</xdr:colOff>
      <xdr:row>76</xdr:row>
      <xdr:rowOff>73660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832715"/>
          <a:ext cx="88900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130175</xdr:rowOff>
    </xdr:from>
    <xdr:to>
      <xdr:col>41</xdr:col>
      <xdr:colOff>101600</xdr:colOff>
      <xdr:row>78</xdr:row>
      <xdr:rowOff>60325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52070</xdr:rowOff>
    </xdr:from>
    <xdr:ext cx="530860" cy="25527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3965" y="134251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76835</xdr:rowOff>
    </xdr:from>
    <xdr:to>
      <xdr:col>36</xdr:col>
      <xdr:colOff>165100</xdr:colOff>
      <xdr:row>78</xdr:row>
      <xdr:rowOff>6985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170180</xdr:rowOff>
    </xdr:from>
    <xdr:ext cx="53086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4965" y="13371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97790</xdr:rowOff>
    </xdr:from>
    <xdr:to>
      <xdr:col>55</xdr:col>
      <xdr:colOff>50800</xdr:colOff>
      <xdr:row>78</xdr:row>
      <xdr:rowOff>27940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120650</xdr:rowOff>
    </xdr:from>
    <xdr:ext cx="534670" cy="255270"/>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508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26035</xdr:rowOff>
    </xdr:from>
    <xdr:to>
      <xdr:col>50</xdr:col>
      <xdr:colOff>165100</xdr:colOff>
      <xdr:row>76</xdr:row>
      <xdr:rowOff>127635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0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144145</xdr:rowOff>
    </xdr:from>
    <xdr:ext cx="530860" cy="25527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1965" y="128314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33020</xdr:rowOff>
    </xdr:from>
    <xdr:to>
      <xdr:col>46</xdr:col>
      <xdr:colOff>38100</xdr:colOff>
      <xdr:row>76</xdr:row>
      <xdr:rowOff>134620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0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151130</xdr:rowOff>
    </xdr:from>
    <xdr:ext cx="53086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2965" y="128384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22860</xdr:rowOff>
    </xdr:from>
    <xdr:to>
      <xdr:col>41</xdr:col>
      <xdr:colOff>101600</xdr:colOff>
      <xdr:row>76</xdr:row>
      <xdr:rowOff>124460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140970</xdr:rowOff>
    </xdr:from>
    <xdr:ext cx="530860"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3965" y="128282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94615</xdr:rowOff>
    </xdr:from>
    <xdr:to>
      <xdr:col>36</xdr:col>
      <xdr:colOff>165100</xdr:colOff>
      <xdr:row>75</xdr:row>
      <xdr:rowOff>24765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41275</xdr:rowOff>
    </xdr:from>
    <xdr:ext cx="530860" cy="25527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4965" y="125571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110"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527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527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1820"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37465</xdr:rowOff>
    </xdr:from>
    <xdr:to>
      <xdr:col>54</xdr:col>
      <xdr:colOff>189865</xdr:colOff>
      <xdr:row>99</xdr:row>
      <xdr:rowOff>36195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65"/>
          <a:ext cx="127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40640</xdr:rowOff>
    </xdr:from>
    <xdr:ext cx="469900" cy="255270"/>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41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36195</xdr:rowOff>
    </xdr:from>
    <xdr:to>
      <xdr:col>55</xdr:col>
      <xdr:colOff>88900</xdr:colOff>
      <xdr:row>99</xdr:row>
      <xdr:rowOff>36195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155575</xdr:rowOff>
    </xdr:from>
    <xdr:ext cx="534670" cy="255270"/>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98,262</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37465</xdr:rowOff>
    </xdr:from>
    <xdr:to>
      <xdr:col>55</xdr:col>
      <xdr:colOff>88900</xdr:colOff>
      <xdr:row>90</xdr:row>
      <xdr:rowOff>37465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120650</xdr:rowOff>
    </xdr:from>
    <xdr:to>
      <xdr:col>55</xdr:col>
      <xdr:colOff>0</xdr:colOff>
      <xdr:row>97</xdr:row>
      <xdr:rowOff>118745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236950"/>
          <a:ext cx="838200" cy="512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104775</xdr:rowOff>
    </xdr:from>
    <xdr:ext cx="534670" cy="259080"/>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3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126365</xdr:rowOff>
    </xdr:from>
    <xdr:to>
      <xdr:col>55</xdr:col>
      <xdr:colOff>50800</xdr:colOff>
      <xdr:row>97</xdr:row>
      <xdr:rowOff>56515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118745</xdr:rowOff>
    </xdr:from>
    <xdr:to>
      <xdr:col>50</xdr:col>
      <xdr:colOff>114300</xdr:colOff>
      <xdr:row>98</xdr:row>
      <xdr:rowOff>6350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4939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133350</xdr:rowOff>
    </xdr:from>
    <xdr:to>
      <xdr:col>50</xdr:col>
      <xdr:colOff>165100</xdr:colOff>
      <xdr:row>97</xdr:row>
      <xdr:rowOff>63500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80010</xdr:rowOff>
    </xdr:from>
    <xdr:ext cx="53086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1965" y="1636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164465</xdr:rowOff>
    </xdr:from>
    <xdr:to>
      <xdr:col>45</xdr:col>
      <xdr:colOff>177800</xdr:colOff>
      <xdr:row>98</xdr:row>
      <xdr:rowOff>6350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951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137160</xdr:rowOff>
    </xdr:from>
    <xdr:to>
      <xdr:col>46</xdr:col>
      <xdr:colOff>38100</xdr:colOff>
      <xdr:row>97</xdr:row>
      <xdr:rowOff>67310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83820</xdr:rowOff>
    </xdr:from>
    <xdr:ext cx="53086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2965" y="16371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75565</xdr:rowOff>
    </xdr:from>
    <xdr:to>
      <xdr:col>41</xdr:col>
      <xdr:colOff>50800</xdr:colOff>
      <xdr:row>97</xdr:row>
      <xdr:rowOff>164465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0621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130175</xdr:rowOff>
    </xdr:from>
    <xdr:to>
      <xdr:col>41</xdr:col>
      <xdr:colOff>101600</xdr:colOff>
      <xdr:row>97</xdr:row>
      <xdr:rowOff>60325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76835</xdr:rowOff>
    </xdr:from>
    <xdr:ext cx="530860" cy="25527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3965" y="163645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3175</xdr:rowOff>
    </xdr:from>
    <xdr:to>
      <xdr:col>36</xdr:col>
      <xdr:colOff>165100</xdr:colOff>
      <xdr:row>97</xdr:row>
      <xdr:rowOff>104775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121285</xdr:rowOff>
    </xdr:from>
    <xdr:ext cx="530860" cy="25527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4965" y="164090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69850</xdr:rowOff>
    </xdr:from>
    <xdr:to>
      <xdr:col>55</xdr:col>
      <xdr:colOff>50800</xdr:colOff>
      <xdr:row>94</xdr:row>
      <xdr:rowOff>171450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92710</xdr:rowOff>
    </xdr:from>
    <xdr:ext cx="534670" cy="259080"/>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037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67945</xdr:rowOff>
    </xdr:from>
    <xdr:to>
      <xdr:col>50</xdr:col>
      <xdr:colOff>165100</xdr:colOff>
      <xdr:row>97</xdr:row>
      <xdr:rowOff>169545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160655</xdr:rowOff>
    </xdr:from>
    <xdr:ext cx="53086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1965" y="167913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127000</xdr:rowOff>
    </xdr:from>
    <xdr:to>
      <xdr:col>46</xdr:col>
      <xdr:colOff>38100</xdr:colOff>
      <xdr:row>98</xdr:row>
      <xdr:rowOff>57150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48260</xdr:rowOff>
    </xdr:from>
    <xdr:ext cx="53086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2965" y="168503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113665</xdr:rowOff>
    </xdr:from>
    <xdr:to>
      <xdr:col>41</xdr:col>
      <xdr:colOff>101600</xdr:colOff>
      <xdr:row>98</xdr:row>
      <xdr:rowOff>43815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34925</xdr:rowOff>
    </xdr:from>
    <xdr:ext cx="530860"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3965" y="16837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24765</xdr:rowOff>
    </xdr:from>
    <xdr:to>
      <xdr:col>36</xdr:col>
      <xdr:colOff>165100</xdr:colOff>
      <xdr:row>97</xdr:row>
      <xdr:rowOff>126365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117475</xdr:rowOff>
    </xdr:from>
    <xdr:ext cx="530860"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4965" y="16748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5110" cy="25527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527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527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527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27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86360</xdr:rowOff>
    </xdr:from>
    <xdr:to>
      <xdr:col>85</xdr:col>
      <xdr:colOff>126365</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2760"/>
          <a:ext cx="1270" cy="1082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150495</xdr:rowOff>
    </xdr:from>
    <xdr:ext cx="249555" cy="259080"/>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5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32385</xdr:rowOff>
    </xdr:from>
    <xdr:ext cx="534670" cy="255270"/>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3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23,687</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86360</xdr:rowOff>
    </xdr:from>
    <xdr:to>
      <xdr:col>86</xdr:col>
      <xdr:colOff>25400</xdr:colOff>
      <xdr:row>32</xdr:row>
      <xdr:rowOff>86360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66675</xdr:rowOff>
    </xdr:from>
    <xdr:to>
      <xdr:col>85</xdr:col>
      <xdr:colOff>127000</xdr:colOff>
      <xdr:row>37</xdr:row>
      <xdr:rowOff>93980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067425"/>
          <a:ext cx="8382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23495</xdr:rowOff>
    </xdr:from>
    <xdr:ext cx="378460" cy="259080"/>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3859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45085</xdr:rowOff>
    </xdr:from>
    <xdr:to>
      <xdr:col>85</xdr:col>
      <xdr:colOff>177800</xdr:colOff>
      <xdr:row>38</xdr:row>
      <xdr:rowOff>146685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66675</xdr:rowOff>
    </xdr:from>
    <xdr:to>
      <xdr:col>81</xdr:col>
      <xdr:colOff>50800</xdr:colOff>
      <xdr:row>37</xdr:row>
      <xdr:rowOff>43180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067425"/>
          <a:ext cx="889000" cy="319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41910</xdr:rowOff>
    </xdr:from>
    <xdr:to>
      <xdr:col>81</xdr:col>
      <xdr:colOff>101600</xdr:colOff>
      <xdr:row>38</xdr:row>
      <xdr:rowOff>143510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134620</xdr:rowOff>
    </xdr:from>
    <xdr:ext cx="466090" cy="25527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350" y="66497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97790</xdr:rowOff>
    </xdr:from>
    <xdr:to>
      <xdr:col>76</xdr:col>
      <xdr:colOff>114300</xdr:colOff>
      <xdr:row>37</xdr:row>
      <xdr:rowOff>43180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26999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40640</xdr:rowOff>
    </xdr:from>
    <xdr:to>
      <xdr:col>76</xdr:col>
      <xdr:colOff>165100</xdr:colOff>
      <xdr:row>38</xdr:row>
      <xdr:rowOff>141605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132715</xdr:rowOff>
    </xdr:from>
    <xdr:ext cx="466090" cy="25527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350" y="66478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97790</xdr:rowOff>
    </xdr:from>
    <xdr:to>
      <xdr:col>71</xdr:col>
      <xdr:colOff>177800</xdr:colOff>
      <xdr:row>38</xdr:row>
      <xdr:rowOff>113030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269990"/>
          <a:ext cx="8890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43180</xdr:rowOff>
    </xdr:from>
    <xdr:to>
      <xdr:col>72</xdr:col>
      <xdr:colOff>38100</xdr:colOff>
      <xdr:row>38</xdr:row>
      <xdr:rowOff>144780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38</xdr:row>
      <xdr:rowOff>135890</xdr:rowOff>
    </xdr:from>
    <xdr:ext cx="37846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70" y="6650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29845</xdr:rowOff>
    </xdr:from>
    <xdr:to>
      <xdr:col>67</xdr:col>
      <xdr:colOff>101600</xdr:colOff>
      <xdr:row>38</xdr:row>
      <xdr:rowOff>132080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147955</xdr:rowOff>
    </xdr:from>
    <xdr:ext cx="466090" cy="2584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350" y="632015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43180</xdr:rowOff>
    </xdr:from>
    <xdr:to>
      <xdr:col>85</xdr:col>
      <xdr:colOff>177800</xdr:colOff>
      <xdr:row>37</xdr:row>
      <xdr:rowOff>144780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66040</xdr:rowOff>
    </xdr:from>
    <xdr:ext cx="469900" cy="255270"/>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2382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15875</xdr:rowOff>
    </xdr:from>
    <xdr:to>
      <xdr:col>81</xdr:col>
      <xdr:colOff>101600</xdr:colOff>
      <xdr:row>35</xdr:row>
      <xdr:rowOff>117475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133985</xdr:rowOff>
    </xdr:from>
    <xdr:ext cx="530860" cy="25527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3965" y="57918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163830</xdr:rowOff>
    </xdr:from>
    <xdr:to>
      <xdr:col>76</xdr:col>
      <xdr:colOff>165100</xdr:colOff>
      <xdr:row>37</xdr:row>
      <xdr:rowOff>93980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110490</xdr:rowOff>
    </xdr:from>
    <xdr:ext cx="466090" cy="25527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350" y="61112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46990</xdr:rowOff>
    </xdr:from>
    <xdr:to>
      <xdr:col>72</xdr:col>
      <xdr:colOff>38100</xdr:colOff>
      <xdr:row>36</xdr:row>
      <xdr:rowOff>148590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34</xdr:row>
      <xdr:rowOff>165100</xdr:rowOff>
    </xdr:from>
    <xdr:ext cx="46609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350" y="59944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62230</xdr:rowOff>
    </xdr:from>
    <xdr:to>
      <xdr:col>67</xdr:col>
      <xdr:colOff>101600</xdr:colOff>
      <xdr:row>38</xdr:row>
      <xdr:rowOff>163830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38</xdr:row>
      <xdr:rowOff>154940</xdr:rowOff>
    </xdr:from>
    <xdr:ext cx="378460" cy="25527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70" y="667004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110" cy="25527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110" cy="25527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745"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74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745"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745"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745"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74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110" cy="25908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27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820"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126365</xdr:colOff>
      <xdr:row>78</xdr:row>
      <xdr:rowOff>83185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7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86995</xdr:rowOff>
    </xdr:from>
    <xdr:ext cx="534670" cy="255270"/>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0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83185</xdr:rowOff>
    </xdr:from>
    <xdr:to>
      <xdr:col>86</xdr:col>
      <xdr:colOff>25400</xdr:colOff>
      <xdr:row>78</xdr:row>
      <xdr:rowOff>83185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19685</xdr:rowOff>
    </xdr:from>
    <xdr:ext cx="598805" cy="255270"/>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3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119,250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123825</xdr:rowOff>
    </xdr:from>
    <xdr:to>
      <xdr:col>85</xdr:col>
      <xdr:colOff>127000</xdr:colOff>
      <xdr:row>76</xdr:row>
      <xdr:rowOff>60960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982575"/>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34290</xdr:rowOff>
    </xdr:from>
    <xdr:ext cx="534670" cy="259080"/>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55880</xdr:rowOff>
    </xdr:from>
    <xdr:to>
      <xdr:col>85</xdr:col>
      <xdr:colOff>177800</xdr:colOff>
      <xdr:row>76</xdr:row>
      <xdr:rowOff>157480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123825</xdr:rowOff>
    </xdr:from>
    <xdr:to>
      <xdr:col>81</xdr:col>
      <xdr:colOff>50800</xdr:colOff>
      <xdr:row>76</xdr:row>
      <xdr:rowOff>144780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98257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48895</xdr:rowOff>
    </xdr:from>
    <xdr:to>
      <xdr:col>81</xdr:col>
      <xdr:colOff>101600</xdr:colOff>
      <xdr:row>76</xdr:row>
      <xdr:rowOff>150495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141605</xdr:rowOff>
    </xdr:from>
    <xdr:ext cx="530860"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3965" y="13171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144780</xdr:rowOff>
    </xdr:from>
    <xdr:to>
      <xdr:col>76</xdr:col>
      <xdr:colOff>114300</xdr:colOff>
      <xdr:row>76</xdr:row>
      <xdr:rowOff>156845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749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53340</xdr:rowOff>
    </xdr:from>
    <xdr:to>
      <xdr:col>76</xdr:col>
      <xdr:colOff>165100</xdr:colOff>
      <xdr:row>76</xdr:row>
      <xdr:rowOff>154940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171450</xdr:rowOff>
    </xdr:from>
    <xdr:ext cx="53086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4965" y="12858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156845</xdr:rowOff>
    </xdr:from>
    <xdr:to>
      <xdr:col>71</xdr:col>
      <xdr:colOff>177800</xdr:colOff>
      <xdr:row>76</xdr:row>
      <xdr:rowOff>168275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870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49530</xdr:rowOff>
    </xdr:from>
    <xdr:to>
      <xdr:col>72</xdr:col>
      <xdr:colOff>38100</xdr:colOff>
      <xdr:row>76</xdr:row>
      <xdr:rowOff>151130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167640</xdr:rowOff>
    </xdr:from>
    <xdr:ext cx="530860" cy="25527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5965" y="128549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59055</xdr:rowOff>
    </xdr:from>
    <xdr:to>
      <xdr:col>67</xdr:col>
      <xdr:colOff>101600</xdr:colOff>
      <xdr:row>76</xdr:row>
      <xdr:rowOff>160655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6350</xdr:rowOff>
    </xdr:from>
    <xdr:ext cx="530860" cy="25527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6965" y="12865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10160</xdr:rowOff>
    </xdr:from>
    <xdr:to>
      <xdr:col>85</xdr:col>
      <xdr:colOff>177800</xdr:colOff>
      <xdr:row>76</xdr:row>
      <xdr:rowOff>111760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33020</xdr:rowOff>
    </xdr:from>
    <xdr:ext cx="534670" cy="259080"/>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91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73025</xdr:rowOff>
    </xdr:from>
    <xdr:to>
      <xdr:col>81</xdr:col>
      <xdr:colOff>101600</xdr:colOff>
      <xdr:row>76</xdr:row>
      <xdr:rowOff>3175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19685</xdr:rowOff>
    </xdr:from>
    <xdr:ext cx="530860" cy="25527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3965" y="127069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93980</xdr:rowOff>
    </xdr:from>
    <xdr:to>
      <xdr:col>76</xdr:col>
      <xdr:colOff>165100</xdr:colOff>
      <xdr:row>77</xdr:row>
      <xdr:rowOff>24130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15240</xdr:rowOff>
    </xdr:from>
    <xdr:ext cx="53086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4965" y="13216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106045</xdr:rowOff>
    </xdr:from>
    <xdr:to>
      <xdr:col>72</xdr:col>
      <xdr:colOff>38100</xdr:colOff>
      <xdr:row>77</xdr:row>
      <xdr:rowOff>36195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27305</xdr:rowOff>
    </xdr:from>
    <xdr:ext cx="53086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5965" y="13228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117475</xdr:rowOff>
    </xdr:from>
    <xdr:to>
      <xdr:col>67</xdr:col>
      <xdr:colOff>101600</xdr:colOff>
      <xdr:row>77</xdr:row>
      <xdr:rowOff>47625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38735</xdr:rowOff>
    </xdr:from>
    <xdr:ext cx="530860"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6965" y="13240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110" cy="25527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527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505" y="16342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820" cy="25527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820" cy="25527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3810</xdr:rowOff>
    </xdr:from>
    <xdr:to>
      <xdr:col>85</xdr:col>
      <xdr:colOff>126365</xdr:colOff>
      <xdr:row>98</xdr:row>
      <xdr:rowOff>137160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31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140970</xdr:rowOff>
    </xdr:from>
    <xdr:ext cx="378460" cy="259080"/>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137160</xdr:rowOff>
    </xdr:from>
    <xdr:to>
      <xdr:col>86</xdr:col>
      <xdr:colOff>25400</xdr:colOff>
      <xdr:row>98</xdr:row>
      <xdr:rowOff>137160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121920</xdr:rowOff>
    </xdr:from>
    <xdr:ext cx="598805" cy="255270"/>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5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164,886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3810</xdr:rowOff>
    </xdr:from>
    <xdr:to>
      <xdr:col>86</xdr:col>
      <xdr:colOff>25400</xdr:colOff>
      <xdr:row>90</xdr:row>
      <xdr:rowOff>3810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3810</xdr:rowOff>
    </xdr:from>
    <xdr:to>
      <xdr:col>85</xdr:col>
      <xdr:colOff>127000</xdr:colOff>
      <xdr:row>91</xdr:row>
      <xdr:rowOff>166370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5434310"/>
          <a:ext cx="8382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63500</xdr:rowOff>
    </xdr:from>
    <xdr:ext cx="534670" cy="255270"/>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415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177800</xdr:colOff>
      <xdr:row>98</xdr:row>
      <xdr:rowOff>14605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166370</xdr:rowOff>
    </xdr:from>
    <xdr:to>
      <xdr:col>81</xdr:col>
      <xdr:colOff>50800</xdr:colOff>
      <xdr:row>94</xdr:row>
      <xdr:rowOff>18415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5768320"/>
          <a:ext cx="889000" cy="366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69850</xdr:rowOff>
    </xdr:from>
    <xdr:to>
      <xdr:col>81</xdr:col>
      <xdr:colOff>101600</xdr:colOff>
      <xdr:row>98</xdr:row>
      <xdr:rowOff>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162560</xdr:rowOff>
    </xdr:from>
    <xdr:ext cx="53086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3965" y="16793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18415</xdr:rowOff>
    </xdr:from>
    <xdr:to>
      <xdr:col>76</xdr:col>
      <xdr:colOff>114300</xdr:colOff>
      <xdr:row>96</xdr:row>
      <xdr:rowOff>71120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134715"/>
          <a:ext cx="889000" cy="395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52705</xdr:rowOff>
    </xdr:from>
    <xdr:to>
      <xdr:col>76</xdr:col>
      <xdr:colOff>165100</xdr:colOff>
      <xdr:row>97</xdr:row>
      <xdr:rowOff>154940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145415</xdr:rowOff>
    </xdr:from>
    <xdr:ext cx="530860" cy="25527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4965" y="167760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106680</xdr:rowOff>
    </xdr:from>
    <xdr:to>
      <xdr:col>71</xdr:col>
      <xdr:colOff>177800</xdr:colOff>
      <xdr:row>96</xdr:row>
      <xdr:rowOff>71120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39443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120650</xdr:rowOff>
    </xdr:from>
    <xdr:to>
      <xdr:col>72</xdr:col>
      <xdr:colOff>38100</xdr:colOff>
      <xdr:row>98</xdr:row>
      <xdr:rowOff>50800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41910</xdr:rowOff>
    </xdr:from>
    <xdr:ext cx="530860" cy="25527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5965" y="168440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157480</xdr:rowOff>
    </xdr:from>
    <xdr:to>
      <xdr:col>67</xdr:col>
      <xdr:colOff>101600</xdr:colOff>
      <xdr:row>98</xdr:row>
      <xdr:rowOff>87630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78740</xdr:rowOff>
    </xdr:from>
    <xdr:ext cx="53086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6965" y="168808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89</xdr:row>
      <xdr:rowOff>124460</xdr:rowOff>
    </xdr:from>
    <xdr:to>
      <xdr:col>85</xdr:col>
      <xdr:colOff>177800</xdr:colOff>
      <xdr:row>90</xdr:row>
      <xdr:rowOff>54610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53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77470</xdr:rowOff>
    </xdr:from>
    <xdr:ext cx="598805" cy="255270"/>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53365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164,886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91</xdr:row>
      <xdr:rowOff>115570</xdr:rowOff>
    </xdr:from>
    <xdr:to>
      <xdr:col>81</xdr:col>
      <xdr:colOff>101600</xdr:colOff>
      <xdr:row>92</xdr:row>
      <xdr:rowOff>45720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57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90</xdr:row>
      <xdr:rowOff>62230</xdr:rowOff>
    </xdr:from>
    <xdr:ext cx="594995"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181580" y="154927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139065</xdr:rowOff>
    </xdr:from>
    <xdr:to>
      <xdr:col>76</xdr:col>
      <xdr:colOff>165100</xdr:colOff>
      <xdr:row>94</xdr:row>
      <xdr:rowOff>69215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0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86360</xdr:rowOff>
    </xdr:from>
    <xdr:ext cx="530860" cy="25527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4965" y="158597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88,296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20320</xdr:rowOff>
    </xdr:from>
    <xdr:to>
      <xdr:col>72</xdr:col>
      <xdr:colOff>38100</xdr:colOff>
      <xdr:row>96</xdr:row>
      <xdr:rowOff>121920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4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138430</xdr:rowOff>
    </xdr:from>
    <xdr:ext cx="53086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5965" y="162547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45,007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55880</xdr:rowOff>
    </xdr:from>
    <xdr:to>
      <xdr:col>67</xdr:col>
      <xdr:colOff>101600</xdr:colOff>
      <xdr:row>95</xdr:row>
      <xdr:rowOff>157480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2540</xdr:rowOff>
    </xdr:from>
    <xdr:ext cx="53086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6965" y="161188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110" cy="25908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3550" cy="25908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3550" cy="25527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3550" cy="25908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102870</xdr:rowOff>
    </xdr:from>
    <xdr:to>
      <xdr:col>116</xdr:col>
      <xdr:colOff>62865</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37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49530</xdr:rowOff>
    </xdr:from>
    <xdr:ext cx="534670" cy="259080"/>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102870</xdr:rowOff>
    </xdr:from>
    <xdr:to>
      <xdr:col>116</xdr:col>
      <xdr:colOff>152400</xdr:colOff>
      <xdr:row>30</xdr:row>
      <xdr:rowOff>102870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39370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7259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29210</xdr:rowOff>
    </xdr:from>
    <xdr:ext cx="469900" cy="255270"/>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86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6350</xdr:rowOff>
    </xdr:from>
    <xdr:to>
      <xdr:col>116</xdr:col>
      <xdr:colOff>114300</xdr:colOff>
      <xdr:row>38</xdr:row>
      <xdr:rowOff>107950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4445</xdr:rowOff>
    </xdr:from>
    <xdr:to>
      <xdr:col>112</xdr:col>
      <xdr:colOff>38100</xdr:colOff>
      <xdr:row>38</xdr:row>
      <xdr:rowOff>106045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122555</xdr:rowOff>
    </xdr:from>
    <xdr:ext cx="466090" cy="25527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350" y="62947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109220</xdr:rowOff>
    </xdr:from>
    <xdr:ext cx="466090" cy="25527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350" y="62814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43815</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0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5080</xdr:rowOff>
    </xdr:from>
    <xdr:to>
      <xdr:col>102</xdr:col>
      <xdr:colOff>165100</xdr:colOff>
      <xdr:row>38</xdr:row>
      <xdr:rowOff>106680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123190</xdr:rowOff>
    </xdr:from>
    <xdr:ext cx="466090" cy="25527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350" y="62953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45085</xdr:rowOff>
    </xdr:from>
    <xdr:to>
      <xdr:col>98</xdr:col>
      <xdr:colOff>38100</xdr:colOff>
      <xdr:row>38</xdr:row>
      <xdr:rowOff>146685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163195</xdr:rowOff>
    </xdr:from>
    <xdr:ext cx="37846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70" y="63353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160020</xdr:rowOff>
    </xdr:from>
    <xdr:to>
      <xdr:col>116</xdr:col>
      <xdr:colOff>114300</xdr:colOff>
      <xdr:row>39</xdr:row>
      <xdr:rowOff>90170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74930</xdr:rowOff>
    </xdr:from>
    <xdr:ext cx="313690" cy="255270"/>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003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5745" cy="25527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5745" cy="25527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5745" cy="25527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164465</xdr:rowOff>
    </xdr:from>
    <xdr:to>
      <xdr:col>98</xdr:col>
      <xdr:colOff>38100</xdr:colOff>
      <xdr:row>39</xdr:row>
      <xdr:rowOff>94615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5745" cy="25527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110" cy="25908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527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27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123190</xdr:rowOff>
    </xdr:from>
    <xdr:to>
      <xdr:col>116</xdr:col>
      <xdr:colOff>62865</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240"/>
          <a:ext cx="1270" cy="1635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69850</xdr:rowOff>
    </xdr:from>
    <xdr:ext cx="534670" cy="259080"/>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42,930</a:t>
          </a:r>
          <a:endParaRPr kumimoji="1" lang="ja-JP" altLang="en-US" sz="1000" b="1">
            <a:latin typeface="ＭＳ Ｐゴシック"/>
            <a:ea typeface="ＭＳ Ｐゴシック"/>
          </a:endParaRPr>
        </a:p>
      </xdr:txBody>
    </xdr:sp>
    <xdr:clientData/>
  </xdr:oneCellAnchor>
  <xdr:twoCellAnchor>
    <xdr:from>
      <xdr:col>115</xdr:col>
      <xdr:colOff>165100</xdr:colOff>
      <xdr:row>49</xdr:row>
      <xdr:rowOff>123190</xdr:rowOff>
    </xdr:from>
    <xdr:to>
      <xdr:col>116</xdr:col>
      <xdr:colOff>152400</xdr:colOff>
      <xdr:row>49</xdr:row>
      <xdr:rowOff>123190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132080</xdr:rowOff>
    </xdr:from>
    <xdr:to>
      <xdr:col>116</xdr:col>
      <xdr:colOff>63500</xdr:colOff>
      <xdr:row>57</xdr:row>
      <xdr:rowOff>16510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73328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61595</xdr:rowOff>
    </xdr:from>
    <xdr:ext cx="469900" cy="259080"/>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056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83185</xdr:rowOff>
    </xdr:from>
    <xdr:to>
      <xdr:col>116</xdr:col>
      <xdr:colOff>114300</xdr:colOff>
      <xdr:row>59</xdr:row>
      <xdr:rowOff>13335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132080</xdr:rowOff>
    </xdr:from>
    <xdr:to>
      <xdr:col>111</xdr:col>
      <xdr:colOff>177800</xdr:colOff>
      <xdr:row>56</xdr:row>
      <xdr:rowOff>132080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733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86360</xdr:rowOff>
    </xdr:from>
    <xdr:to>
      <xdr:col>112</xdr:col>
      <xdr:colOff>38100</xdr:colOff>
      <xdr:row>59</xdr:row>
      <xdr:rowOff>16510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7620</xdr:rowOff>
    </xdr:from>
    <xdr:ext cx="466090" cy="25527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350" y="101231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56</xdr:row>
      <xdr:rowOff>50800</xdr:rowOff>
    </xdr:from>
    <xdr:to>
      <xdr:col>107</xdr:col>
      <xdr:colOff>50800</xdr:colOff>
      <xdr:row>56</xdr:row>
      <xdr:rowOff>132080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65200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78740</xdr:rowOff>
    </xdr:from>
    <xdr:to>
      <xdr:col>107</xdr:col>
      <xdr:colOff>101600</xdr:colOff>
      <xdr:row>59</xdr:row>
      <xdr:rowOff>8890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0</xdr:rowOff>
    </xdr:from>
    <xdr:ext cx="46609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350" y="101155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56</xdr:row>
      <xdr:rowOff>50800</xdr:rowOff>
    </xdr:from>
    <xdr:to>
      <xdr:col>102</xdr:col>
      <xdr:colOff>114300</xdr:colOff>
      <xdr:row>57</xdr:row>
      <xdr:rowOff>6350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6520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59690</xdr:rowOff>
    </xdr:from>
    <xdr:to>
      <xdr:col>102</xdr:col>
      <xdr:colOff>165100</xdr:colOff>
      <xdr:row>58</xdr:row>
      <xdr:rowOff>161290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152400</xdr:rowOff>
    </xdr:from>
    <xdr:ext cx="46609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350" y="10096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72390</xdr:rowOff>
    </xdr:from>
    <xdr:to>
      <xdr:col>98</xdr:col>
      <xdr:colOff>38100</xdr:colOff>
      <xdr:row>59</xdr:row>
      <xdr:rowOff>2540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165100</xdr:rowOff>
    </xdr:from>
    <xdr:ext cx="46609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350" y="101092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137160</xdr:rowOff>
    </xdr:from>
    <xdr:to>
      <xdr:col>116</xdr:col>
      <xdr:colOff>114300</xdr:colOff>
      <xdr:row>57</xdr:row>
      <xdr:rowOff>67310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160020</xdr:rowOff>
    </xdr:from>
    <xdr:ext cx="469900" cy="259080"/>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589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81280</xdr:rowOff>
    </xdr:from>
    <xdr:to>
      <xdr:col>112</xdr:col>
      <xdr:colOff>38100</xdr:colOff>
      <xdr:row>57</xdr:row>
      <xdr:rowOff>11430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55</xdr:row>
      <xdr:rowOff>27940</xdr:rowOff>
    </xdr:from>
    <xdr:ext cx="53086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5965" y="94576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80645</xdr:rowOff>
    </xdr:from>
    <xdr:to>
      <xdr:col>107</xdr:col>
      <xdr:colOff>101600</xdr:colOff>
      <xdr:row>57</xdr:row>
      <xdr:rowOff>10795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55</xdr:row>
      <xdr:rowOff>27305</xdr:rowOff>
    </xdr:from>
    <xdr:ext cx="53086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6965" y="9457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55</xdr:row>
      <xdr:rowOff>171450</xdr:rowOff>
    </xdr:from>
    <xdr:to>
      <xdr:col>102</xdr:col>
      <xdr:colOff>165100</xdr:colOff>
      <xdr:row>56</xdr:row>
      <xdr:rowOff>101600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54</xdr:row>
      <xdr:rowOff>118110</xdr:rowOff>
    </xdr:from>
    <xdr:ext cx="53086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7965" y="9376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127000</xdr:rowOff>
    </xdr:from>
    <xdr:to>
      <xdr:col>98</xdr:col>
      <xdr:colOff>38100</xdr:colOff>
      <xdr:row>57</xdr:row>
      <xdr:rowOff>57150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73660</xdr:rowOff>
    </xdr:from>
    <xdr:ext cx="46609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350" y="95034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527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382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527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527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527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146050</xdr:rowOff>
    </xdr:from>
    <xdr:to>
      <xdr:col>116</xdr:col>
      <xdr:colOff>62865</xdr:colOff>
      <xdr:row>79</xdr:row>
      <xdr:rowOff>124460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55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128270</xdr:rowOff>
    </xdr:from>
    <xdr:ext cx="534670" cy="259080"/>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124460</xdr:rowOff>
    </xdr:from>
    <xdr:to>
      <xdr:col>116</xdr:col>
      <xdr:colOff>152400</xdr:colOff>
      <xdr:row>79</xdr:row>
      <xdr:rowOff>124460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92710</xdr:rowOff>
    </xdr:from>
    <xdr:ext cx="534670" cy="259080"/>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65,815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146050</xdr:rowOff>
    </xdr:from>
    <xdr:to>
      <xdr:col>116</xdr:col>
      <xdr:colOff>152400</xdr:colOff>
      <xdr:row>70</xdr:row>
      <xdr:rowOff>146050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125730</xdr:rowOff>
    </xdr:from>
    <xdr:to>
      <xdr:col>116</xdr:col>
      <xdr:colOff>63500</xdr:colOff>
      <xdr:row>76</xdr:row>
      <xdr:rowOff>154940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5593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146050</xdr:rowOff>
    </xdr:from>
    <xdr:ext cx="534670" cy="255270"/>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35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123190</xdr:rowOff>
    </xdr:from>
    <xdr:to>
      <xdr:col>116</xdr:col>
      <xdr:colOff>114300</xdr:colOff>
      <xdr:row>76</xdr:row>
      <xdr:rowOff>53340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154940</xdr:rowOff>
    </xdr:from>
    <xdr:to>
      <xdr:col>111</xdr:col>
      <xdr:colOff>177800</xdr:colOff>
      <xdr:row>77</xdr:row>
      <xdr:rowOff>10160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851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19685</xdr:rowOff>
    </xdr:from>
    <xdr:to>
      <xdr:col>112</xdr:col>
      <xdr:colOff>38100</xdr:colOff>
      <xdr:row>76</xdr:row>
      <xdr:rowOff>121285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137795</xdr:rowOff>
    </xdr:from>
    <xdr:ext cx="53086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5965" y="12825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10160</xdr:rowOff>
    </xdr:from>
    <xdr:to>
      <xdr:col>107</xdr:col>
      <xdr:colOff>50800</xdr:colOff>
      <xdr:row>77</xdr:row>
      <xdr:rowOff>73025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21181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48895</xdr:rowOff>
    </xdr:from>
    <xdr:to>
      <xdr:col>107</xdr:col>
      <xdr:colOff>101600</xdr:colOff>
      <xdr:row>76</xdr:row>
      <xdr:rowOff>150495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167005</xdr:rowOff>
    </xdr:from>
    <xdr:ext cx="530860" cy="25527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6965" y="128543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73025</xdr:rowOff>
    </xdr:from>
    <xdr:to>
      <xdr:col>102</xdr:col>
      <xdr:colOff>114300</xdr:colOff>
      <xdr:row>77</xdr:row>
      <xdr:rowOff>94615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27467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78105</xdr:rowOff>
    </xdr:from>
    <xdr:to>
      <xdr:col>102</xdr:col>
      <xdr:colOff>165100</xdr:colOff>
      <xdr:row>77</xdr:row>
      <xdr:rowOff>8255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24765</xdr:rowOff>
    </xdr:from>
    <xdr:ext cx="53086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7965" y="128835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9525</xdr:rowOff>
    </xdr:from>
    <xdr:to>
      <xdr:col>98</xdr:col>
      <xdr:colOff>38100</xdr:colOff>
      <xdr:row>76</xdr:row>
      <xdr:rowOff>111125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127635</xdr:rowOff>
    </xdr:from>
    <xdr:ext cx="53086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8965" y="12814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74930</xdr:rowOff>
    </xdr:from>
    <xdr:to>
      <xdr:col>116</xdr:col>
      <xdr:colOff>114300</xdr:colOff>
      <xdr:row>77</xdr:row>
      <xdr:rowOff>5080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53340</xdr:rowOff>
    </xdr:from>
    <xdr:ext cx="534670" cy="255270"/>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835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34,936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103505</xdr:rowOff>
    </xdr:from>
    <xdr:to>
      <xdr:col>112</xdr:col>
      <xdr:colOff>38100</xdr:colOff>
      <xdr:row>77</xdr:row>
      <xdr:rowOff>33655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24765</xdr:rowOff>
    </xdr:from>
    <xdr:ext cx="53086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5965" y="132264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34,049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130810</xdr:rowOff>
    </xdr:from>
    <xdr:to>
      <xdr:col>107</xdr:col>
      <xdr:colOff>101600</xdr:colOff>
      <xdr:row>77</xdr:row>
      <xdr:rowOff>60960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52070</xdr:rowOff>
    </xdr:from>
    <xdr:ext cx="530860" cy="25527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6965" y="132537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22225</xdr:rowOff>
    </xdr:from>
    <xdr:to>
      <xdr:col>102</xdr:col>
      <xdr:colOff>165100</xdr:colOff>
      <xdr:row>77</xdr:row>
      <xdr:rowOff>123825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114935</xdr:rowOff>
    </xdr:from>
    <xdr:ext cx="530860"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7965" y="133165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31,299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43815</xdr:rowOff>
    </xdr:from>
    <xdr:to>
      <xdr:col>98</xdr:col>
      <xdr:colOff>38100</xdr:colOff>
      <xdr:row>77</xdr:row>
      <xdr:rowOff>145415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136525</xdr:rowOff>
    </xdr:from>
    <xdr:ext cx="530860" cy="2584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8965" y="13338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30,627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527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110" cy="25527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74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74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の住民一人当たりコストは174,754円と前年度から増加となっており、類似団体内順位は108団体中5位に位置し、コストが高い状況となっている。主な要因である児童福祉費については、待機児童対策として新規園の開設等を行ってきたことなどにより、類似団体比43.0％増となっている。　</a:t>
          </a:r>
        </a:p>
        <a:p>
          <a:r>
            <a:rPr kumimoji="1" lang="ja-JP" altLang="en-US" sz="1300">
              <a:latin typeface="ＭＳ Ｐゴシック"/>
              <a:ea typeface="ＭＳ Ｐゴシック"/>
            </a:rPr>
            <a:t>普通建設事業費の住民一人当たりのコストは68,550円となっており、類似団体内順位は108団体中18位に位置し、コストが高い状況となっている。これは、小中学校長寿命化計画に基づく小中学校の長寿命化改修や建て替え工事などが主な要因となっている。</a:t>
          </a:r>
        </a:p>
        <a:p>
          <a:r>
            <a:rPr kumimoji="1" lang="ja-JP" altLang="en-US" sz="1300">
              <a:latin typeface="ＭＳ Ｐゴシック"/>
              <a:ea typeface="ＭＳ Ｐゴシック"/>
            </a:rPr>
            <a:t>積立金の住民一人当たりのコスト</a:t>
          </a:r>
          <a:r>
            <a:rPr kumimoji="1" lang="ja-JP" altLang="en-US" sz="1300">
              <a:solidFill>
                <a:sysClr val="windowText" lastClr="000000"/>
              </a:solidFill>
              <a:latin typeface="ＭＳ Ｐゴシック"/>
              <a:ea typeface="ＭＳ Ｐゴシック"/>
            </a:rPr>
            <a:t>は164,886円となっ</a:t>
          </a:r>
          <a:r>
            <a:rPr kumimoji="1" lang="ja-JP" altLang="en-US" sz="1300">
              <a:latin typeface="ＭＳ Ｐゴシック"/>
              <a:ea typeface="ＭＳ Ｐゴシック"/>
            </a:rPr>
            <a:t>ており、類似団体内順位も108団体中1位に位置し、コストが高い状況となっているが、ボートレース事業収入を原資とした基金積立金（ボート基金44.3億円、市庁舎基金105.7億円）が主な要因であるため、住民負担はないものとなっている。</a:t>
          </a:r>
        </a:p>
        <a:p>
          <a:r>
            <a:rPr kumimoji="1" lang="ja-JP" altLang="en-US" sz="1300">
              <a:latin typeface="ＭＳ Ｐゴシック"/>
              <a:ea typeface="ＭＳ Ｐゴシック"/>
            </a:rPr>
            <a:t>今後は、大型建設事業の実施も見込まれることから、モーターボート競走事業収益基金を活用した新規発行債の抑制、スクラップアンドビルド方式やサンセット方式の徹底など、健全で持続可能な財政基盤を構築するため、歳出総額の抑制に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98,658
98,057
126.73
69,961,583
67,685,016
539,228
22,066,126
39,486,933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3550" cy="25527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3550" cy="25527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3550" cy="25527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3550" cy="25527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3550" cy="25527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3550" cy="25527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39370</xdr:rowOff>
    </xdr:from>
    <xdr:to>
      <xdr:col>24</xdr:col>
      <xdr:colOff>62865</xdr:colOff>
      <xdr:row>38</xdr:row>
      <xdr:rowOff>1270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32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5080</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xdr:rowOff>
    </xdr:from>
    <xdr:to>
      <xdr:col>24</xdr:col>
      <xdr:colOff>152400</xdr:colOff>
      <xdr:row>38</xdr:row>
      <xdr:rowOff>1270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157480</xdr:rowOff>
    </xdr:from>
    <xdr:ext cx="469900" cy="25527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5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23</xdr:col>
      <xdr:colOff>165100</xdr:colOff>
      <xdr:row>31</xdr:row>
      <xdr:rowOff>39370</xdr:rowOff>
    </xdr:from>
    <xdr:to>
      <xdr:col>24</xdr:col>
      <xdr:colOff>152400</xdr:colOff>
      <xdr:row>31</xdr:row>
      <xdr:rowOff>39370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38100</xdr:rowOff>
    </xdr:from>
    <xdr:to>
      <xdr:col>24</xdr:col>
      <xdr:colOff>63500</xdr:colOff>
      <xdr:row>36</xdr:row>
      <xdr:rowOff>72390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103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26670</xdr:rowOff>
    </xdr:from>
    <xdr:ext cx="469900" cy="2590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59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3810</xdr:rowOff>
    </xdr:from>
    <xdr:to>
      <xdr:col>24</xdr:col>
      <xdr:colOff>114300</xdr:colOff>
      <xdr:row>35</xdr:row>
      <xdr:rowOff>105410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72390</xdr:rowOff>
    </xdr:from>
    <xdr:to>
      <xdr:col>19</xdr:col>
      <xdr:colOff>177800</xdr:colOff>
      <xdr:row>36</xdr:row>
      <xdr:rowOff>96520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445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29210</xdr:rowOff>
    </xdr:from>
    <xdr:to>
      <xdr:col>20</xdr:col>
      <xdr:colOff>38100</xdr:colOff>
      <xdr:row>35</xdr:row>
      <xdr:rowOff>130810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147320</xdr:rowOff>
    </xdr:from>
    <xdr:ext cx="466090" cy="25908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58051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73660</xdr:rowOff>
    </xdr:from>
    <xdr:to>
      <xdr:col>15</xdr:col>
      <xdr:colOff>50800</xdr:colOff>
      <xdr:row>36</xdr:row>
      <xdr:rowOff>96520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458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xdr:rowOff>
    </xdr:from>
    <xdr:to>
      <xdr:col>15</xdr:col>
      <xdr:colOff>101600</xdr:colOff>
      <xdr:row>35</xdr:row>
      <xdr:rowOff>118110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134620</xdr:rowOff>
    </xdr:from>
    <xdr:ext cx="466090" cy="25527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57924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8255</xdr:rowOff>
    </xdr:from>
    <xdr:to>
      <xdr:col>10</xdr:col>
      <xdr:colOff>114300</xdr:colOff>
      <xdr:row>36</xdr:row>
      <xdr:rowOff>73660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8045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36830</xdr:rowOff>
    </xdr:from>
    <xdr:to>
      <xdr:col>10</xdr:col>
      <xdr:colOff>165100</xdr:colOff>
      <xdr:row>35</xdr:row>
      <xdr:rowOff>138430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154940</xdr:rowOff>
    </xdr:from>
    <xdr:ext cx="466090" cy="25527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58127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27940</xdr:rowOff>
    </xdr:from>
    <xdr:to>
      <xdr:col>6</xdr:col>
      <xdr:colOff>38100</xdr:colOff>
      <xdr:row>35</xdr:row>
      <xdr:rowOff>129540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146050</xdr:rowOff>
    </xdr:from>
    <xdr:ext cx="466090" cy="25527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58039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137160</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37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21590</xdr:rowOff>
    </xdr:from>
    <xdr:to>
      <xdr:col>20</xdr:col>
      <xdr:colOff>38100</xdr:colOff>
      <xdr:row>36</xdr:row>
      <xdr:rowOff>123190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114300</xdr:rowOff>
    </xdr:from>
    <xdr:ext cx="46609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6286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45720</xdr:rowOff>
    </xdr:from>
    <xdr:to>
      <xdr:col>15</xdr:col>
      <xdr:colOff>101600</xdr:colOff>
      <xdr:row>36</xdr:row>
      <xdr:rowOff>147320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138430</xdr:rowOff>
    </xdr:from>
    <xdr:ext cx="46609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63106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22860</xdr:rowOff>
    </xdr:from>
    <xdr:to>
      <xdr:col>10</xdr:col>
      <xdr:colOff>165100</xdr:colOff>
      <xdr:row>36</xdr:row>
      <xdr:rowOff>124460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115570</xdr:rowOff>
    </xdr:from>
    <xdr:ext cx="46609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62877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128905</xdr:rowOff>
    </xdr:from>
    <xdr:to>
      <xdr:col>6</xdr:col>
      <xdr:colOff>38100</xdr:colOff>
      <xdr:row>36</xdr:row>
      <xdr:rowOff>59055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50165</xdr:rowOff>
    </xdr:from>
    <xdr:ext cx="46609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62223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110"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820" cy="25527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820"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82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6350</xdr:rowOff>
    </xdr:from>
    <xdr:to>
      <xdr:col>24</xdr:col>
      <xdr:colOff>62865</xdr:colOff>
      <xdr:row>57</xdr:row>
      <xdr:rowOff>133350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850"/>
          <a:ext cx="1270" cy="1327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137160</xdr:rowOff>
    </xdr:from>
    <xdr:ext cx="534670" cy="259080"/>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33,340</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133350</xdr:rowOff>
    </xdr:from>
    <xdr:to>
      <xdr:col>24</xdr:col>
      <xdr:colOff>152400</xdr:colOff>
      <xdr:row>57</xdr:row>
      <xdr:rowOff>133350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123825</xdr:rowOff>
    </xdr:from>
    <xdr:ext cx="598805" cy="255270"/>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42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207,544</a:t>
          </a:r>
          <a:endParaRPr kumimoji="1" lang="ja-JP" altLang="en-US" sz="1000" b="1">
            <a:latin typeface="ＭＳ Ｐゴシック"/>
          </a:endParaRPr>
        </a:p>
      </xdr:txBody>
    </xdr:sp>
    <xdr:clientData/>
  </xdr:oneCellAnchor>
  <xdr:twoCellAnchor>
    <xdr:from>
      <xdr:col>23</xdr:col>
      <xdr:colOff>165100</xdr:colOff>
      <xdr:row>50</xdr:row>
      <xdr:rowOff>6350</xdr:rowOff>
    </xdr:from>
    <xdr:to>
      <xdr:col>24</xdr:col>
      <xdr:colOff>152400</xdr:colOff>
      <xdr:row>50</xdr:row>
      <xdr:rowOff>6350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6350</xdr:rowOff>
    </xdr:from>
    <xdr:to>
      <xdr:col>24</xdr:col>
      <xdr:colOff>63500</xdr:colOff>
      <xdr:row>51</xdr:row>
      <xdr:rowOff>144780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8578850"/>
          <a:ext cx="8382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2540</xdr:rowOff>
    </xdr:from>
    <xdr:ext cx="534670" cy="25908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24130</xdr:rowOff>
    </xdr:from>
    <xdr:to>
      <xdr:col>24</xdr:col>
      <xdr:colOff>114300</xdr:colOff>
      <xdr:row>56</xdr:row>
      <xdr:rowOff>125730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144780</xdr:rowOff>
    </xdr:from>
    <xdr:to>
      <xdr:col>19</xdr:col>
      <xdr:colOff>177800</xdr:colOff>
      <xdr:row>53</xdr:row>
      <xdr:rowOff>154940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888730"/>
          <a:ext cx="88900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170815</xdr:rowOff>
    </xdr:from>
    <xdr:to>
      <xdr:col>20</xdr:col>
      <xdr:colOff>38100</xdr:colOff>
      <xdr:row>56</xdr:row>
      <xdr:rowOff>100965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92075</xdr:rowOff>
    </xdr:from>
    <xdr:ext cx="530860"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29965" y="96932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51</xdr:row>
      <xdr:rowOff>74930</xdr:rowOff>
    </xdr:from>
    <xdr:to>
      <xdr:col>15</xdr:col>
      <xdr:colOff>50800</xdr:colOff>
      <xdr:row>53</xdr:row>
      <xdr:rowOff>154940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818880"/>
          <a:ext cx="889000" cy="422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166370</xdr:rowOff>
    </xdr:from>
    <xdr:to>
      <xdr:col>15</xdr:col>
      <xdr:colOff>101600</xdr:colOff>
      <xdr:row>56</xdr:row>
      <xdr:rowOff>95885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86995</xdr:rowOff>
    </xdr:from>
    <xdr:ext cx="530860" cy="25527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0965" y="96881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51</xdr:row>
      <xdr:rowOff>74930</xdr:rowOff>
    </xdr:from>
    <xdr:to>
      <xdr:col>10</xdr:col>
      <xdr:colOff>114300</xdr:colOff>
      <xdr:row>55</xdr:row>
      <xdr:rowOff>19685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818880"/>
          <a:ext cx="889000" cy="630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170815</xdr:rowOff>
    </xdr:from>
    <xdr:to>
      <xdr:col>10</xdr:col>
      <xdr:colOff>165100</xdr:colOff>
      <xdr:row>52</xdr:row>
      <xdr:rowOff>100965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92075</xdr:rowOff>
    </xdr:from>
    <xdr:ext cx="594995"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580" y="90074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120650</xdr:rowOff>
    </xdr:from>
    <xdr:to>
      <xdr:col>6</xdr:col>
      <xdr:colOff>38100</xdr:colOff>
      <xdr:row>57</xdr:row>
      <xdr:rowOff>50800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41910</xdr:rowOff>
    </xdr:from>
    <xdr:ext cx="530860" cy="25527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2965" y="98145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49</xdr:row>
      <xdr:rowOff>126365</xdr:rowOff>
    </xdr:from>
    <xdr:to>
      <xdr:col>24</xdr:col>
      <xdr:colOff>114300</xdr:colOff>
      <xdr:row>50</xdr:row>
      <xdr:rowOff>56515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852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79375</xdr:rowOff>
    </xdr:from>
    <xdr:ext cx="598805" cy="2584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480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207,544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51</xdr:row>
      <xdr:rowOff>93980</xdr:rowOff>
    </xdr:from>
    <xdr:to>
      <xdr:col>20</xdr:col>
      <xdr:colOff>38100</xdr:colOff>
      <xdr:row>52</xdr:row>
      <xdr:rowOff>24130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83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50</xdr:row>
      <xdr:rowOff>40640</xdr:rowOff>
    </xdr:from>
    <xdr:ext cx="594995" cy="25527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580" y="86131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103505</xdr:rowOff>
    </xdr:from>
    <xdr:to>
      <xdr:col>15</xdr:col>
      <xdr:colOff>101600</xdr:colOff>
      <xdr:row>54</xdr:row>
      <xdr:rowOff>33655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9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50165</xdr:rowOff>
    </xdr:from>
    <xdr:ext cx="59499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580" y="89655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51</xdr:row>
      <xdr:rowOff>24130</xdr:rowOff>
    </xdr:from>
    <xdr:to>
      <xdr:col>10</xdr:col>
      <xdr:colOff>165100</xdr:colOff>
      <xdr:row>51</xdr:row>
      <xdr:rowOff>125730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76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49</xdr:row>
      <xdr:rowOff>142240</xdr:rowOff>
    </xdr:from>
    <xdr:ext cx="59499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580" y="85432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140335</xdr:rowOff>
    </xdr:from>
    <xdr:to>
      <xdr:col>6</xdr:col>
      <xdr:colOff>38100</xdr:colOff>
      <xdr:row>55</xdr:row>
      <xdr:rowOff>70485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53</xdr:row>
      <xdr:rowOff>86995</xdr:rowOff>
    </xdr:from>
    <xdr:ext cx="530860" cy="25527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2965" y="91738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527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505" y="1382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168910</xdr:rowOff>
    </xdr:from>
    <xdr:ext cx="591820" cy="25527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42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91820" cy="25527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256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111760</xdr:rowOff>
    </xdr:from>
    <xdr:ext cx="591820" cy="25527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970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1820" cy="25527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54610</xdr:rowOff>
    </xdr:from>
    <xdr:ext cx="591820" cy="25527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399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1820" cy="25527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13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168910</xdr:rowOff>
    </xdr:from>
    <xdr:ext cx="591820" cy="25527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27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140335</xdr:rowOff>
    </xdr:from>
    <xdr:to>
      <xdr:col>24</xdr:col>
      <xdr:colOff>62865</xdr:colOff>
      <xdr:row>78</xdr:row>
      <xdr:rowOff>148590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83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152400</xdr:rowOff>
    </xdr:from>
    <xdr:ext cx="598805" cy="25908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137,073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148590</xdr:rowOff>
    </xdr:from>
    <xdr:to>
      <xdr:col>24</xdr:col>
      <xdr:colOff>152400</xdr:colOff>
      <xdr:row>78</xdr:row>
      <xdr:rowOff>148590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86995</xdr:rowOff>
    </xdr:from>
    <xdr:ext cx="598805" cy="25527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704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281,943</a:t>
          </a:r>
          <a:endParaRPr kumimoji="1" lang="ja-JP" altLang="en-US" sz="1000" b="1">
            <a:latin typeface="ＭＳ Ｐゴシック"/>
          </a:endParaRPr>
        </a:p>
      </xdr:txBody>
    </xdr:sp>
    <xdr:clientData/>
  </xdr:oneCellAnchor>
  <xdr:twoCellAnchor>
    <xdr:from>
      <xdr:col>23</xdr:col>
      <xdr:colOff>165100</xdr:colOff>
      <xdr:row>70</xdr:row>
      <xdr:rowOff>140335</xdr:rowOff>
    </xdr:from>
    <xdr:to>
      <xdr:col>24</xdr:col>
      <xdr:colOff>152400</xdr:colOff>
      <xdr:row>70</xdr:row>
      <xdr:rowOff>140335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113030</xdr:rowOff>
    </xdr:from>
    <xdr:to>
      <xdr:col>24</xdr:col>
      <xdr:colOff>63500</xdr:colOff>
      <xdr:row>74</xdr:row>
      <xdr:rowOff>53340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28880"/>
          <a:ext cx="8382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90170</xdr:rowOff>
    </xdr:from>
    <xdr:ext cx="598805" cy="25908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89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111760</xdr:rowOff>
    </xdr:from>
    <xdr:to>
      <xdr:col>24</xdr:col>
      <xdr:colOff>114300</xdr:colOff>
      <xdr:row>76</xdr:row>
      <xdr:rowOff>41910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106045</xdr:rowOff>
    </xdr:from>
    <xdr:to>
      <xdr:col>19</xdr:col>
      <xdr:colOff>177800</xdr:colOff>
      <xdr:row>74</xdr:row>
      <xdr:rowOff>53340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2189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37465</xdr:rowOff>
    </xdr:from>
    <xdr:to>
      <xdr:col>20</xdr:col>
      <xdr:colOff>38100</xdr:colOff>
      <xdr:row>76</xdr:row>
      <xdr:rowOff>139065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130175</xdr:rowOff>
    </xdr:from>
    <xdr:ext cx="594995"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31603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106045</xdr:rowOff>
    </xdr:from>
    <xdr:to>
      <xdr:col>15</xdr:col>
      <xdr:colOff>50800</xdr:colOff>
      <xdr:row>75</xdr:row>
      <xdr:rowOff>29210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21895"/>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128905</xdr:rowOff>
    </xdr:from>
    <xdr:to>
      <xdr:col>15</xdr:col>
      <xdr:colOff>101600</xdr:colOff>
      <xdr:row>76</xdr:row>
      <xdr:rowOff>59055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50165</xdr:rowOff>
    </xdr:from>
    <xdr:ext cx="594995"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30803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29210</xdr:rowOff>
    </xdr:from>
    <xdr:to>
      <xdr:col>10</xdr:col>
      <xdr:colOff>114300</xdr:colOff>
      <xdr:row>75</xdr:row>
      <xdr:rowOff>97790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879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45720</xdr:rowOff>
    </xdr:from>
    <xdr:to>
      <xdr:col>10</xdr:col>
      <xdr:colOff>165100</xdr:colOff>
      <xdr:row>77</xdr:row>
      <xdr:rowOff>147320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138430</xdr:rowOff>
    </xdr:from>
    <xdr:ext cx="59499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33400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117475</xdr:rowOff>
    </xdr:from>
    <xdr:to>
      <xdr:col>6</xdr:col>
      <xdr:colOff>38100</xdr:colOff>
      <xdr:row>78</xdr:row>
      <xdr:rowOff>47625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38735</xdr:rowOff>
    </xdr:from>
    <xdr:ext cx="594995"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4118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73</xdr:row>
      <xdr:rowOff>62230</xdr:rowOff>
    </xdr:from>
    <xdr:to>
      <xdr:col>24</xdr:col>
      <xdr:colOff>114300</xdr:colOff>
      <xdr:row>73</xdr:row>
      <xdr:rowOff>163830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7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85090</xdr:rowOff>
    </xdr:from>
    <xdr:ext cx="598805"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29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230,821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2540</xdr:rowOff>
    </xdr:from>
    <xdr:to>
      <xdr:col>20</xdr:col>
      <xdr:colOff>38100</xdr:colOff>
      <xdr:row>74</xdr:row>
      <xdr:rowOff>104140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120650</xdr:rowOff>
    </xdr:from>
    <xdr:ext cx="594995" cy="25527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246505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219,086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55245</xdr:rowOff>
    </xdr:from>
    <xdr:to>
      <xdr:col>15</xdr:col>
      <xdr:colOff>101600</xdr:colOff>
      <xdr:row>73</xdr:row>
      <xdr:rowOff>156845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1905</xdr:rowOff>
    </xdr:from>
    <xdr:ext cx="59499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23463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231,532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149225</xdr:rowOff>
    </xdr:from>
    <xdr:to>
      <xdr:col>10</xdr:col>
      <xdr:colOff>165100</xdr:colOff>
      <xdr:row>75</xdr:row>
      <xdr:rowOff>79375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95885</xdr:rowOff>
    </xdr:from>
    <xdr:ext cx="59499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26117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46990</xdr:rowOff>
    </xdr:from>
    <xdr:to>
      <xdr:col>6</xdr:col>
      <xdr:colOff>38100</xdr:colOff>
      <xdr:row>75</xdr:row>
      <xdr:rowOff>148590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165100</xdr:rowOff>
    </xdr:from>
    <xdr:ext cx="594995"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26809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110" cy="25527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27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820" cy="25527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60960</xdr:rowOff>
    </xdr:from>
    <xdr:to>
      <xdr:col>24</xdr:col>
      <xdr:colOff>62865</xdr:colOff>
      <xdr:row>100</xdr:row>
      <xdr:rowOff>2540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91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6350</xdr:rowOff>
    </xdr:from>
    <xdr:ext cx="534670" cy="255270"/>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3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23,091</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2540</xdr:rowOff>
    </xdr:from>
    <xdr:to>
      <xdr:col>24</xdr:col>
      <xdr:colOff>152400</xdr:colOff>
      <xdr:row>100</xdr:row>
      <xdr:rowOff>2540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7620</xdr:rowOff>
    </xdr:from>
    <xdr:ext cx="598805" cy="255270"/>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1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159,494</a:t>
          </a:r>
          <a:endParaRPr kumimoji="1" lang="ja-JP" altLang="en-US" sz="1000" b="1">
            <a:latin typeface="ＭＳ Ｐゴシック"/>
          </a:endParaRPr>
        </a:p>
      </xdr:txBody>
    </xdr:sp>
    <xdr:clientData/>
  </xdr:oneCellAnchor>
  <xdr:twoCellAnchor>
    <xdr:from>
      <xdr:col>23</xdr:col>
      <xdr:colOff>165100</xdr:colOff>
      <xdr:row>91</xdr:row>
      <xdr:rowOff>60960</xdr:rowOff>
    </xdr:from>
    <xdr:to>
      <xdr:col>24</xdr:col>
      <xdr:colOff>152400</xdr:colOff>
      <xdr:row>91</xdr:row>
      <xdr:rowOff>60960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73660</xdr:rowOff>
    </xdr:from>
    <xdr:to>
      <xdr:col>24</xdr:col>
      <xdr:colOff>63500</xdr:colOff>
      <xdr:row>98</xdr:row>
      <xdr:rowOff>85090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7576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55245</xdr:rowOff>
    </xdr:from>
    <xdr:ext cx="534670" cy="255270"/>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34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76835</xdr:rowOff>
    </xdr:from>
    <xdr:to>
      <xdr:col>24</xdr:col>
      <xdr:colOff>114300</xdr:colOff>
      <xdr:row>99</xdr:row>
      <xdr:rowOff>6985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105410</xdr:rowOff>
    </xdr:from>
    <xdr:to>
      <xdr:col>19</xdr:col>
      <xdr:colOff>177800</xdr:colOff>
      <xdr:row>98</xdr:row>
      <xdr:rowOff>73660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73606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57785</xdr:rowOff>
    </xdr:from>
    <xdr:to>
      <xdr:col>20</xdr:col>
      <xdr:colOff>38100</xdr:colOff>
      <xdr:row>98</xdr:row>
      <xdr:rowOff>159385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150495</xdr:rowOff>
    </xdr:from>
    <xdr:ext cx="53086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29965" y="169525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105410</xdr:rowOff>
    </xdr:from>
    <xdr:to>
      <xdr:col>15</xdr:col>
      <xdr:colOff>50800</xdr:colOff>
      <xdr:row>98</xdr:row>
      <xdr:rowOff>166370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36060"/>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73025</xdr:rowOff>
    </xdr:from>
    <xdr:to>
      <xdr:col>15</xdr:col>
      <xdr:colOff>101600</xdr:colOff>
      <xdr:row>99</xdr:row>
      <xdr:rowOff>3175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166370</xdr:rowOff>
    </xdr:from>
    <xdr:ext cx="530860" cy="25527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0965" y="169684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166370</xdr:rowOff>
    </xdr:from>
    <xdr:to>
      <xdr:col>10</xdr:col>
      <xdr:colOff>114300</xdr:colOff>
      <xdr:row>99</xdr:row>
      <xdr:rowOff>55880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6847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158115</xdr:rowOff>
    </xdr:from>
    <xdr:to>
      <xdr:col>10</xdr:col>
      <xdr:colOff>165100</xdr:colOff>
      <xdr:row>99</xdr:row>
      <xdr:rowOff>88265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79375</xdr:rowOff>
    </xdr:from>
    <xdr:ext cx="530860" cy="2584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1965" y="170529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21590</xdr:rowOff>
    </xdr:from>
    <xdr:to>
      <xdr:col>6</xdr:col>
      <xdr:colOff>38100</xdr:colOff>
      <xdr:row>99</xdr:row>
      <xdr:rowOff>123190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114300</xdr:rowOff>
    </xdr:from>
    <xdr:ext cx="53086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2965" y="17087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98</xdr:row>
      <xdr:rowOff>34290</xdr:rowOff>
    </xdr:from>
    <xdr:to>
      <xdr:col>24</xdr:col>
      <xdr:colOff>114300</xdr:colOff>
      <xdr:row>98</xdr:row>
      <xdr:rowOff>135890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57150</xdr:rowOff>
    </xdr:from>
    <xdr:ext cx="534670" cy="259080"/>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87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22860</xdr:rowOff>
    </xdr:from>
    <xdr:to>
      <xdr:col>20</xdr:col>
      <xdr:colOff>38100</xdr:colOff>
      <xdr:row>98</xdr:row>
      <xdr:rowOff>124460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140970</xdr:rowOff>
    </xdr:from>
    <xdr:ext cx="53086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29965" y="16600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54610</xdr:rowOff>
    </xdr:from>
    <xdr:to>
      <xdr:col>15</xdr:col>
      <xdr:colOff>101600</xdr:colOff>
      <xdr:row>97</xdr:row>
      <xdr:rowOff>156210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1270</xdr:rowOff>
    </xdr:from>
    <xdr:ext cx="53086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0965" y="16460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114935</xdr:rowOff>
    </xdr:from>
    <xdr:to>
      <xdr:col>10</xdr:col>
      <xdr:colOff>165100</xdr:colOff>
      <xdr:row>99</xdr:row>
      <xdr:rowOff>45085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1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61595</xdr:rowOff>
    </xdr:from>
    <xdr:ext cx="530860"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1965" y="166922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5080</xdr:rowOff>
    </xdr:from>
    <xdr:to>
      <xdr:col>6</xdr:col>
      <xdr:colOff>38100</xdr:colOff>
      <xdr:row>99</xdr:row>
      <xdr:rowOff>106680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123190</xdr:rowOff>
    </xdr:from>
    <xdr:ext cx="530860" cy="25527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2965" y="167538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11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3550" cy="25527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3550"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3550" cy="25527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3550" cy="2584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3550" cy="25908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3550" cy="255270"/>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29210</xdr:rowOff>
    </xdr:from>
    <xdr:to>
      <xdr:col>54</xdr:col>
      <xdr:colOff>189865</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4160"/>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147320</xdr:rowOff>
    </xdr:from>
    <xdr:ext cx="469900" cy="259080"/>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4,414</a:t>
          </a:r>
          <a:endParaRPr kumimoji="1" lang="ja-JP" altLang="en-US" sz="1000" b="1">
            <a:latin typeface="ＭＳ Ｐゴシック"/>
          </a:endParaRPr>
        </a:p>
      </xdr:txBody>
    </xdr:sp>
    <xdr:clientData/>
  </xdr:oneCellAnchor>
  <xdr:twoCellAnchor>
    <xdr:from>
      <xdr:col>54</xdr:col>
      <xdr:colOff>101600</xdr:colOff>
      <xdr:row>31</xdr:row>
      <xdr:rowOff>29210</xdr:rowOff>
    </xdr:from>
    <xdr:to>
      <xdr:col>55</xdr:col>
      <xdr:colOff>88900</xdr:colOff>
      <xdr:row>31</xdr:row>
      <xdr:rowOff>29210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27940</xdr:rowOff>
    </xdr:from>
    <xdr:to>
      <xdr:col>55</xdr:col>
      <xdr:colOff>0</xdr:colOff>
      <xdr:row>39</xdr:row>
      <xdr:rowOff>34290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144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52705</xdr:rowOff>
    </xdr:from>
    <xdr:ext cx="378460" cy="255270"/>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55"/>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29845</xdr:rowOff>
    </xdr:from>
    <xdr:to>
      <xdr:col>55</xdr:col>
      <xdr:colOff>50800</xdr:colOff>
      <xdr:row>38</xdr:row>
      <xdr:rowOff>132080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27940</xdr:rowOff>
    </xdr:from>
    <xdr:to>
      <xdr:col>50</xdr:col>
      <xdr:colOff>114300</xdr:colOff>
      <xdr:row>39</xdr:row>
      <xdr:rowOff>35560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7144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33020</xdr:rowOff>
    </xdr:from>
    <xdr:to>
      <xdr:col>50</xdr:col>
      <xdr:colOff>165100</xdr:colOff>
      <xdr:row>38</xdr:row>
      <xdr:rowOff>134620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151130</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70" y="6323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35560</xdr:rowOff>
    </xdr:from>
    <xdr:to>
      <xdr:col>45</xdr:col>
      <xdr:colOff>177800</xdr:colOff>
      <xdr:row>39</xdr:row>
      <xdr:rowOff>35560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722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26670</xdr:rowOff>
    </xdr:from>
    <xdr:to>
      <xdr:col>46</xdr:col>
      <xdr:colOff>38100</xdr:colOff>
      <xdr:row>38</xdr:row>
      <xdr:rowOff>128270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144780</xdr:rowOff>
    </xdr:from>
    <xdr:ext cx="378460" cy="25527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70" y="631698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29210</xdr:rowOff>
    </xdr:from>
    <xdr:to>
      <xdr:col>41</xdr:col>
      <xdr:colOff>50800</xdr:colOff>
      <xdr:row>39</xdr:row>
      <xdr:rowOff>35560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157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16510</xdr:rowOff>
    </xdr:from>
    <xdr:to>
      <xdr:col>41</xdr:col>
      <xdr:colOff>101600</xdr:colOff>
      <xdr:row>38</xdr:row>
      <xdr:rowOff>118110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134620</xdr:rowOff>
    </xdr:from>
    <xdr:ext cx="378460" cy="25527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70" y="630682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16510</xdr:rowOff>
    </xdr:from>
    <xdr:to>
      <xdr:col>36</xdr:col>
      <xdr:colOff>165100</xdr:colOff>
      <xdr:row>38</xdr:row>
      <xdr:rowOff>118110</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134620</xdr:rowOff>
    </xdr:from>
    <xdr:ext cx="378460" cy="25527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70" y="630682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69850</xdr:rowOff>
    </xdr:from>
    <xdr:ext cx="378460" cy="259080"/>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84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148590</xdr:rowOff>
    </xdr:from>
    <xdr:to>
      <xdr:col>50</xdr:col>
      <xdr:colOff>165100</xdr:colOff>
      <xdr:row>39</xdr:row>
      <xdr:rowOff>78740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69850</xdr:rowOff>
    </xdr:from>
    <xdr:ext cx="37846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70" y="6756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156210</xdr:rowOff>
    </xdr:from>
    <xdr:to>
      <xdr:col>46</xdr:col>
      <xdr:colOff>38100</xdr:colOff>
      <xdr:row>39</xdr:row>
      <xdr:rowOff>86360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77470</xdr:rowOff>
    </xdr:from>
    <xdr:ext cx="378460" cy="25527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70" y="676402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156210</xdr:rowOff>
    </xdr:from>
    <xdr:to>
      <xdr:col>41</xdr:col>
      <xdr:colOff>101600</xdr:colOff>
      <xdr:row>39</xdr:row>
      <xdr:rowOff>86360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77470</xdr:rowOff>
    </xdr:from>
    <xdr:ext cx="378460" cy="25527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70" y="676402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149225</xdr:rowOff>
    </xdr:from>
    <xdr:to>
      <xdr:col>36</xdr:col>
      <xdr:colOff>165100</xdr:colOff>
      <xdr:row>39</xdr:row>
      <xdr:rowOff>79375</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70485</xdr:rowOff>
    </xdr:from>
    <xdr:ext cx="378460" cy="259080"/>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70" y="67570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527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5270"/>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167640</xdr:rowOff>
    </xdr:from>
    <xdr:to>
      <xdr:col>54</xdr:col>
      <xdr:colOff>189865</xdr:colOff>
      <xdr:row>59</xdr:row>
      <xdr:rowOff>40640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40"/>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43815</xdr:rowOff>
    </xdr:from>
    <xdr:ext cx="378460" cy="255270"/>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36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114300</xdr:rowOff>
    </xdr:from>
    <xdr:ext cx="534670" cy="259080"/>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37,267</a:t>
          </a:r>
          <a:endParaRPr kumimoji="1" lang="ja-JP" altLang="en-US" sz="1000" b="1">
            <a:latin typeface="ＭＳ Ｐゴシック"/>
          </a:endParaRPr>
        </a:p>
      </xdr:txBody>
    </xdr:sp>
    <xdr:clientData/>
  </xdr:oneCellAnchor>
  <xdr:twoCellAnchor>
    <xdr:from>
      <xdr:col>54</xdr:col>
      <xdr:colOff>101600</xdr:colOff>
      <xdr:row>50</xdr:row>
      <xdr:rowOff>167640</xdr:rowOff>
    </xdr:from>
    <xdr:to>
      <xdr:col>55</xdr:col>
      <xdr:colOff>88900</xdr:colOff>
      <xdr:row>50</xdr:row>
      <xdr:rowOff>167640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81915</xdr:rowOff>
    </xdr:from>
    <xdr:to>
      <xdr:col>55</xdr:col>
      <xdr:colOff>0</xdr:colOff>
      <xdr:row>56</xdr:row>
      <xdr:rowOff>96520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68311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74930</xdr:rowOff>
    </xdr:from>
    <xdr:ext cx="469900" cy="255270"/>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58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96520</xdr:rowOff>
    </xdr:from>
    <xdr:to>
      <xdr:col>55</xdr:col>
      <xdr:colOff>50800</xdr:colOff>
      <xdr:row>58</xdr:row>
      <xdr:rowOff>26670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74930</xdr:rowOff>
    </xdr:from>
    <xdr:to>
      <xdr:col>50</xdr:col>
      <xdr:colOff>114300</xdr:colOff>
      <xdr:row>56</xdr:row>
      <xdr:rowOff>96520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50468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98425</xdr:rowOff>
    </xdr:from>
    <xdr:to>
      <xdr:col>50</xdr:col>
      <xdr:colOff>165100</xdr:colOff>
      <xdr:row>58</xdr:row>
      <xdr:rowOff>29210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19685</xdr:rowOff>
    </xdr:from>
    <xdr:ext cx="466090" cy="25527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350" y="99637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43815</xdr:rowOff>
    </xdr:from>
    <xdr:to>
      <xdr:col>45</xdr:col>
      <xdr:colOff>177800</xdr:colOff>
      <xdr:row>55</xdr:row>
      <xdr:rowOff>74930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4735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90805</xdr:rowOff>
    </xdr:from>
    <xdr:to>
      <xdr:col>46</xdr:col>
      <xdr:colOff>38100</xdr:colOff>
      <xdr:row>58</xdr:row>
      <xdr:rowOff>20955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12065</xdr:rowOff>
    </xdr:from>
    <xdr:ext cx="46609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350" y="99561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43815</xdr:rowOff>
    </xdr:from>
    <xdr:to>
      <xdr:col>41</xdr:col>
      <xdr:colOff>50800</xdr:colOff>
      <xdr:row>56</xdr:row>
      <xdr:rowOff>18415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473565"/>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111760</xdr:rowOff>
    </xdr:from>
    <xdr:to>
      <xdr:col>41</xdr:col>
      <xdr:colOff>101600</xdr:colOff>
      <xdr:row>58</xdr:row>
      <xdr:rowOff>41910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33020</xdr:rowOff>
    </xdr:from>
    <xdr:ext cx="46609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350" y="99771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104775</xdr:rowOff>
    </xdr:from>
    <xdr:to>
      <xdr:col>36</xdr:col>
      <xdr:colOff>165100</xdr:colOff>
      <xdr:row>58</xdr:row>
      <xdr:rowOff>34925</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26035</xdr:rowOff>
    </xdr:from>
    <xdr:ext cx="46609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350" y="99701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31115</xdr:rowOff>
    </xdr:from>
    <xdr:to>
      <xdr:col>55</xdr:col>
      <xdr:colOff>50800</xdr:colOff>
      <xdr:row>56</xdr:row>
      <xdr:rowOff>132715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6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53975</xdr:rowOff>
    </xdr:from>
    <xdr:ext cx="534670" cy="255270"/>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4837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45720</xdr:rowOff>
    </xdr:from>
    <xdr:to>
      <xdr:col>50</xdr:col>
      <xdr:colOff>165100</xdr:colOff>
      <xdr:row>56</xdr:row>
      <xdr:rowOff>147320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163830</xdr:rowOff>
    </xdr:from>
    <xdr:ext cx="530860"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1965" y="9422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24130</xdr:rowOff>
    </xdr:from>
    <xdr:to>
      <xdr:col>46</xdr:col>
      <xdr:colOff>38100</xdr:colOff>
      <xdr:row>55</xdr:row>
      <xdr:rowOff>125730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45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142240</xdr:rowOff>
    </xdr:from>
    <xdr:ext cx="530860"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2965" y="92290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164465</xdr:rowOff>
    </xdr:from>
    <xdr:to>
      <xdr:col>41</xdr:col>
      <xdr:colOff>101600</xdr:colOff>
      <xdr:row>55</xdr:row>
      <xdr:rowOff>94615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4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111125</xdr:rowOff>
    </xdr:from>
    <xdr:ext cx="530860" cy="25527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3965" y="91979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139065</xdr:rowOff>
    </xdr:from>
    <xdr:to>
      <xdr:col>36</xdr:col>
      <xdr:colOff>165100</xdr:colOff>
      <xdr:row>56</xdr:row>
      <xdr:rowOff>69215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5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86360</xdr:rowOff>
    </xdr:from>
    <xdr:ext cx="530860" cy="25527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4965" y="9344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5110"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527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527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5270"/>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68580</xdr:rowOff>
    </xdr:from>
    <xdr:to>
      <xdr:col>54</xdr:col>
      <xdr:colOff>189865</xdr:colOff>
      <xdr:row>79</xdr:row>
      <xdr:rowOff>69215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80"/>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73025</xdr:rowOff>
    </xdr:from>
    <xdr:ext cx="378460" cy="259080"/>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69215</xdr:rowOff>
    </xdr:from>
    <xdr:to>
      <xdr:col>55</xdr:col>
      <xdr:colOff>88900</xdr:colOff>
      <xdr:row>79</xdr:row>
      <xdr:rowOff>69215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15240</xdr:rowOff>
    </xdr:from>
    <xdr:ext cx="534670" cy="259080"/>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48,178</a:t>
          </a:r>
          <a:endParaRPr kumimoji="1" lang="ja-JP" altLang="en-US" sz="1000" b="1">
            <a:latin typeface="ＭＳ Ｐゴシック"/>
          </a:endParaRPr>
        </a:p>
      </xdr:txBody>
    </xdr:sp>
    <xdr:clientData/>
  </xdr:oneCellAnchor>
  <xdr:twoCellAnchor>
    <xdr:from>
      <xdr:col>54</xdr:col>
      <xdr:colOff>101600</xdr:colOff>
      <xdr:row>70</xdr:row>
      <xdr:rowOff>68580</xdr:rowOff>
    </xdr:from>
    <xdr:to>
      <xdr:col>55</xdr:col>
      <xdr:colOff>88900</xdr:colOff>
      <xdr:row>70</xdr:row>
      <xdr:rowOff>68580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50800</xdr:rowOff>
    </xdr:from>
    <xdr:to>
      <xdr:col>55</xdr:col>
      <xdr:colOff>0</xdr:colOff>
      <xdr:row>76</xdr:row>
      <xdr:rowOff>82550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08100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105410</xdr:rowOff>
    </xdr:from>
    <xdr:ext cx="469900" cy="259080"/>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70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127000</xdr:rowOff>
    </xdr:from>
    <xdr:to>
      <xdr:col>55</xdr:col>
      <xdr:colOff>50800</xdr:colOff>
      <xdr:row>78</xdr:row>
      <xdr:rowOff>57150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135255</xdr:rowOff>
    </xdr:from>
    <xdr:to>
      <xdr:col>50</xdr:col>
      <xdr:colOff>114300</xdr:colOff>
      <xdr:row>76</xdr:row>
      <xdr:rowOff>50800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2651105"/>
          <a:ext cx="889000" cy="429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65405</xdr:rowOff>
    </xdr:from>
    <xdr:to>
      <xdr:col>50</xdr:col>
      <xdr:colOff>165100</xdr:colOff>
      <xdr:row>77</xdr:row>
      <xdr:rowOff>167005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158115</xdr:rowOff>
    </xdr:from>
    <xdr:ext cx="466090" cy="25527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350" y="133597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135255</xdr:rowOff>
    </xdr:from>
    <xdr:to>
      <xdr:col>45</xdr:col>
      <xdr:colOff>177800</xdr:colOff>
      <xdr:row>73</xdr:row>
      <xdr:rowOff>137795</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26511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66675</xdr:rowOff>
    </xdr:from>
    <xdr:to>
      <xdr:col>46</xdr:col>
      <xdr:colOff>38100</xdr:colOff>
      <xdr:row>77</xdr:row>
      <xdr:rowOff>168275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159385</xdr:rowOff>
    </xdr:from>
    <xdr:ext cx="466090" cy="2584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350" y="1336103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137795</xdr:rowOff>
    </xdr:from>
    <xdr:to>
      <xdr:col>41</xdr:col>
      <xdr:colOff>50800</xdr:colOff>
      <xdr:row>76</xdr:row>
      <xdr:rowOff>110490</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2653645"/>
          <a:ext cx="889000" cy="487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168275</xdr:rowOff>
    </xdr:from>
    <xdr:to>
      <xdr:col>41</xdr:col>
      <xdr:colOff>101600</xdr:colOff>
      <xdr:row>77</xdr:row>
      <xdr:rowOff>98425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89535</xdr:rowOff>
    </xdr:from>
    <xdr:ext cx="530860" cy="25527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3965" y="132911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161290</xdr:rowOff>
    </xdr:from>
    <xdr:to>
      <xdr:col>36</xdr:col>
      <xdr:colOff>165100</xdr:colOff>
      <xdr:row>78</xdr:row>
      <xdr:rowOff>91440</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82550</xdr:rowOff>
    </xdr:from>
    <xdr:ext cx="46609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350" y="134556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31750</xdr:rowOff>
    </xdr:from>
    <xdr:to>
      <xdr:col>55</xdr:col>
      <xdr:colOff>50800</xdr:colOff>
      <xdr:row>76</xdr:row>
      <xdr:rowOff>133350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0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54610</xdr:rowOff>
    </xdr:from>
    <xdr:ext cx="534670" cy="255270"/>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29133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171450</xdr:rowOff>
    </xdr:from>
    <xdr:to>
      <xdr:col>50</xdr:col>
      <xdr:colOff>165100</xdr:colOff>
      <xdr:row>76</xdr:row>
      <xdr:rowOff>101600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118110</xdr:rowOff>
    </xdr:from>
    <xdr:ext cx="530860"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1965" y="12805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73</xdr:row>
      <xdr:rowOff>84455</xdr:rowOff>
    </xdr:from>
    <xdr:to>
      <xdr:col>46</xdr:col>
      <xdr:colOff>38100</xdr:colOff>
      <xdr:row>74</xdr:row>
      <xdr:rowOff>14605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26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72</xdr:row>
      <xdr:rowOff>31115</xdr:rowOff>
    </xdr:from>
    <xdr:ext cx="530860" cy="25527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2965" y="123755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86995</xdr:rowOff>
    </xdr:from>
    <xdr:to>
      <xdr:col>41</xdr:col>
      <xdr:colOff>101600</xdr:colOff>
      <xdr:row>74</xdr:row>
      <xdr:rowOff>17780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2602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33655</xdr:rowOff>
    </xdr:from>
    <xdr:ext cx="530860" cy="2584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3965" y="123780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59690</xdr:rowOff>
    </xdr:from>
    <xdr:to>
      <xdr:col>36</xdr:col>
      <xdr:colOff>165100</xdr:colOff>
      <xdr:row>76</xdr:row>
      <xdr:rowOff>161290</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6350</xdr:rowOff>
    </xdr:from>
    <xdr:ext cx="530860" cy="25527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04965" y="12865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110" cy="25527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31495" cy="25527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799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527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505" y="16342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5527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505" y="15885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5527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505" y="15427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10160</xdr:rowOff>
    </xdr:from>
    <xdr:to>
      <xdr:col>54</xdr:col>
      <xdr:colOff>189865</xdr:colOff>
      <xdr:row>98</xdr:row>
      <xdr:rowOff>162560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660"/>
          <a:ext cx="127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166370</xdr:rowOff>
    </xdr:from>
    <xdr:ext cx="534670" cy="255270"/>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4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19,006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162560</xdr:rowOff>
    </xdr:from>
    <xdr:to>
      <xdr:col>55</xdr:col>
      <xdr:colOff>88900</xdr:colOff>
      <xdr:row>98</xdr:row>
      <xdr:rowOff>162560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128270</xdr:rowOff>
    </xdr:from>
    <xdr:ext cx="534670" cy="259080"/>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85,679</a:t>
          </a:r>
          <a:endParaRPr kumimoji="1" lang="ja-JP" altLang="en-US" sz="1000" b="1">
            <a:latin typeface="ＭＳ Ｐゴシック"/>
          </a:endParaRPr>
        </a:p>
      </xdr:txBody>
    </xdr:sp>
    <xdr:clientData/>
  </xdr:oneCellAnchor>
  <xdr:twoCellAnchor>
    <xdr:from>
      <xdr:col>54</xdr:col>
      <xdr:colOff>101600</xdr:colOff>
      <xdr:row>90</xdr:row>
      <xdr:rowOff>10160</xdr:rowOff>
    </xdr:from>
    <xdr:to>
      <xdr:col>55</xdr:col>
      <xdr:colOff>88900</xdr:colOff>
      <xdr:row>90</xdr:row>
      <xdr:rowOff>10160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21590</xdr:rowOff>
    </xdr:from>
    <xdr:to>
      <xdr:col>55</xdr:col>
      <xdr:colOff>0</xdr:colOff>
      <xdr:row>95</xdr:row>
      <xdr:rowOff>86360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137890"/>
          <a:ext cx="8382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107950</xdr:rowOff>
    </xdr:from>
    <xdr:ext cx="534670" cy="259080"/>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129540</xdr:rowOff>
    </xdr:from>
    <xdr:to>
      <xdr:col>55</xdr:col>
      <xdr:colOff>50800</xdr:colOff>
      <xdr:row>96</xdr:row>
      <xdr:rowOff>59690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21590</xdr:rowOff>
    </xdr:from>
    <xdr:to>
      <xdr:col>50</xdr:col>
      <xdr:colOff>114300</xdr:colOff>
      <xdr:row>95</xdr:row>
      <xdr:rowOff>1905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13789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126365</xdr:rowOff>
    </xdr:from>
    <xdr:to>
      <xdr:col>50</xdr:col>
      <xdr:colOff>165100</xdr:colOff>
      <xdr:row>96</xdr:row>
      <xdr:rowOff>56515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47625</xdr:rowOff>
    </xdr:from>
    <xdr:ext cx="53086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1965" y="16506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1905</xdr:rowOff>
    </xdr:from>
    <xdr:to>
      <xdr:col>45</xdr:col>
      <xdr:colOff>177800</xdr:colOff>
      <xdr:row>95</xdr:row>
      <xdr:rowOff>13970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2896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137795</xdr:rowOff>
    </xdr:from>
    <xdr:to>
      <xdr:col>46</xdr:col>
      <xdr:colOff>38100</xdr:colOff>
      <xdr:row>96</xdr:row>
      <xdr:rowOff>67945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59055</xdr:rowOff>
    </xdr:from>
    <xdr:ext cx="53086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2965" y="165182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91</xdr:row>
      <xdr:rowOff>91440</xdr:rowOff>
    </xdr:from>
    <xdr:to>
      <xdr:col>41</xdr:col>
      <xdr:colOff>50800</xdr:colOff>
      <xdr:row>95</xdr:row>
      <xdr:rowOff>13970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5693390"/>
          <a:ext cx="889000" cy="608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1270</xdr:rowOff>
    </xdr:from>
    <xdr:to>
      <xdr:col>41</xdr:col>
      <xdr:colOff>101600</xdr:colOff>
      <xdr:row>96</xdr:row>
      <xdr:rowOff>102870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93980</xdr:rowOff>
    </xdr:from>
    <xdr:ext cx="53086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3965" y="165531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15875</xdr:rowOff>
    </xdr:from>
    <xdr:to>
      <xdr:col>36</xdr:col>
      <xdr:colOff>165100</xdr:colOff>
      <xdr:row>96</xdr:row>
      <xdr:rowOff>117475</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109220</xdr:rowOff>
    </xdr:from>
    <xdr:ext cx="530860" cy="25527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4965" y="165684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34925</xdr:rowOff>
    </xdr:from>
    <xdr:to>
      <xdr:col>55</xdr:col>
      <xdr:colOff>50800</xdr:colOff>
      <xdr:row>95</xdr:row>
      <xdr:rowOff>136525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3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57785</xdr:rowOff>
    </xdr:from>
    <xdr:ext cx="534670" cy="259080"/>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174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93</xdr:row>
      <xdr:rowOff>142240</xdr:rowOff>
    </xdr:from>
    <xdr:to>
      <xdr:col>50</xdr:col>
      <xdr:colOff>165100</xdr:colOff>
      <xdr:row>94</xdr:row>
      <xdr:rowOff>72390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0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88900</xdr:rowOff>
    </xdr:from>
    <xdr:ext cx="530860" cy="25527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1965" y="158623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122555</xdr:rowOff>
    </xdr:from>
    <xdr:to>
      <xdr:col>46</xdr:col>
      <xdr:colOff>38100</xdr:colOff>
      <xdr:row>95</xdr:row>
      <xdr:rowOff>52705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23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69215</xdr:rowOff>
    </xdr:from>
    <xdr:ext cx="53086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2965" y="160140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134620</xdr:rowOff>
    </xdr:from>
    <xdr:to>
      <xdr:col>41</xdr:col>
      <xdr:colOff>101600</xdr:colOff>
      <xdr:row>95</xdr:row>
      <xdr:rowOff>64770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2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81280</xdr:rowOff>
    </xdr:from>
    <xdr:ext cx="530860"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3965" y="16026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91</xdr:row>
      <xdr:rowOff>40640</xdr:rowOff>
    </xdr:from>
    <xdr:to>
      <xdr:col>36</xdr:col>
      <xdr:colOff>165100</xdr:colOff>
      <xdr:row>91</xdr:row>
      <xdr:rowOff>142240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56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89</xdr:row>
      <xdr:rowOff>158750</xdr:rowOff>
    </xdr:from>
    <xdr:ext cx="530860" cy="25908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4965" y="154178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5110" cy="25527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27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27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168910</xdr:rowOff>
    </xdr:from>
    <xdr:to>
      <xdr:col>85</xdr:col>
      <xdr:colOff>126365</xdr:colOff>
      <xdr:row>39</xdr:row>
      <xdr:rowOff>117475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410"/>
          <a:ext cx="127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121285</xdr:rowOff>
    </xdr:from>
    <xdr:ext cx="469900" cy="255270"/>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117475</xdr:rowOff>
    </xdr:from>
    <xdr:to>
      <xdr:col>86</xdr:col>
      <xdr:colOff>25400</xdr:colOff>
      <xdr:row>39</xdr:row>
      <xdr:rowOff>117475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115570</xdr:rowOff>
    </xdr:from>
    <xdr:ext cx="534670" cy="259080"/>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47,238</a:t>
          </a:r>
          <a:endParaRPr kumimoji="1" lang="ja-JP" altLang="en-US" sz="1000" b="1">
            <a:latin typeface="ＭＳ Ｐゴシック"/>
          </a:endParaRPr>
        </a:p>
      </xdr:txBody>
    </xdr:sp>
    <xdr:clientData/>
  </xdr:oneCellAnchor>
  <xdr:twoCellAnchor>
    <xdr:from>
      <xdr:col>85</xdr:col>
      <xdr:colOff>38100</xdr:colOff>
      <xdr:row>30</xdr:row>
      <xdr:rowOff>168910</xdr:rowOff>
    </xdr:from>
    <xdr:to>
      <xdr:col>86</xdr:col>
      <xdr:colOff>25400</xdr:colOff>
      <xdr:row>30</xdr:row>
      <xdr:rowOff>168910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139065</xdr:rowOff>
    </xdr:from>
    <xdr:to>
      <xdr:col>85</xdr:col>
      <xdr:colOff>127000</xdr:colOff>
      <xdr:row>38</xdr:row>
      <xdr:rowOff>166370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65416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132080</xdr:rowOff>
    </xdr:from>
    <xdr:ext cx="534670" cy="255270"/>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28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120650</xdr:rowOff>
    </xdr:from>
    <xdr:to>
      <xdr:col>81</xdr:col>
      <xdr:colOff>50800</xdr:colOff>
      <xdr:row>38</xdr:row>
      <xdr:rowOff>139065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63575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144145</xdr:rowOff>
    </xdr:from>
    <xdr:to>
      <xdr:col>81</xdr:col>
      <xdr:colOff>101600</xdr:colOff>
      <xdr:row>38</xdr:row>
      <xdr:rowOff>74930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90805</xdr:rowOff>
    </xdr:from>
    <xdr:ext cx="530860" cy="2584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3965" y="62630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120650</xdr:rowOff>
    </xdr:from>
    <xdr:to>
      <xdr:col>76</xdr:col>
      <xdr:colOff>114300</xdr:colOff>
      <xdr:row>38</xdr:row>
      <xdr:rowOff>146050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6357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97790</xdr:rowOff>
    </xdr:from>
    <xdr:ext cx="530860" cy="25527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4965" y="62699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146050</xdr:rowOff>
    </xdr:from>
    <xdr:to>
      <xdr:col>71</xdr:col>
      <xdr:colOff>177800</xdr:colOff>
      <xdr:row>38</xdr:row>
      <xdr:rowOff>166370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6611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132715</xdr:rowOff>
    </xdr:from>
    <xdr:to>
      <xdr:col>72</xdr:col>
      <xdr:colOff>38100</xdr:colOff>
      <xdr:row>38</xdr:row>
      <xdr:rowOff>63500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79375</xdr:rowOff>
    </xdr:from>
    <xdr:ext cx="530860" cy="2584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5965" y="62515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149225</xdr:rowOff>
    </xdr:from>
    <xdr:to>
      <xdr:col>67</xdr:col>
      <xdr:colOff>101600</xdr:colOff>
      <xdr:row>38</xdr:row>
      <xdr:rowOff>79375</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95885</xdr:rowOff>
    </xdr:from>
    <xdr:ext cx="53086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6965" y="62680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114935</xdr:rowOff>
    </xdr:from>
    <xdr:to>
      <xdr:col>85</xdr:col>
      <xdr:colOff>177800</xdr:colOff>
      <xdr:row>39</xdr:row>
      <xdr:rowOff>45085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29845</xdr:rowOff>
    </xdr:from>
    <xdr:ext cx="534670" cy="255270"/>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449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88265</xdr:rowOff>
    </xdr:from>
    <xdr:to>
      <xdr:col>81</xdr:col>
      <xdr:colOff>101600</xdr:colOff>
      <xdr:row>39</xdr:row>
      <xdr:rowOff>18415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9525</xdr:rowOff>
    </xdr:from>
    <xdr:ext cx="530860" cy="25527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3965" y="66960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69215</xdr:rowOff>
    </xdr:from>
    <xdr:to>
      <xdr:col>76</xdr:col>
      <xdr:colOff>165100</xdr:colOff>
      <xdr:row>38</xdr:row>
      <xdr:rowOff>170815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161925</xdr:rowOff>
    </xdr:from>
    <xdr:ext cx="530860"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4965" y="6677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95250</xdr:rowOff>
    </xdr:from>
    <xdr:to>
      <xdr:col>72</xdr:col>
      <xdr:colOff>38100</xdr:colOff>
      <xdr:row>39</xdr:row>
      <xdr:rowOff>25400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16510</xdr:rowOff>
    </xdr:from>
    <xdr:ext cx="530860" cy="25908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5965" y="6703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115570</xdr:rowOff>
    </xdr:from>
    <xdr:to>
      <xdr:col>67</xdr:col>
      <xdr:colOff>101600</xdr:colOff>
      <xdr:row>39</xdr:row>
      <xdr:rowOff>45720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36830</xdr:rowOff>
    </xdr:from>
    <xdr:ext cx="530860"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6965" y="6723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5110" cy="25527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527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527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505" y="9093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1820" cy="2584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1820" cy="25908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820" cy="25527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31750</xdr:rowOff>
    </xdr:from>
    <xdr:to>
      <xdr:col>85</xdr:col>
      <xdr:colOff>126365</xdr:colOff>
      <xdr:row>58</xdr:row>
      <xdr:rowOff>127635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250"/>
          <a:ext cx="127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132080</xdr:rowOff>
    </xdr:from>
    <xdr:ext cx="534670" cy="255270"/>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61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127635</xdr:rowOff>
    </xdr:from>
    <xdr:to>
      <xdr:col>86</xdr:col>
      <xdr:colOff>25400</xdr:colOff>
      <xdr:row>58</xdr:row>
      <xdr:rowOff>127635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149860</xdr:rowOff>
    </xdr:from>
    <xdr:ext cx="598805" cy="259080"/>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118,601</a:t>
          </a:r>
          <a:endParaRPr kumimoji="1" lang="ja-JP" altLang="en-US" sz="1000" b="1">
            <a:latin typeface="ＭＳ Ｐゴシック"/>
          </a:endParaRPr>
        </a:p>
      </xdr:txBody>
    </xdr:sp>
    <xdr:clientData/>
  </xdr:oneCellAnchor>
  <xdr:twoCellAnchor>
    <xdr:from>
      <xdr:col>85</xdr:col>
      <xdr:colOff>38100</xdr:colOff>
      <xdr:row>50</xdr:row>
      <xdr:rowOff>31750</xdr:rowOff>
    </xdr:from>
    <xdr:to>
      <xdr:col>86</xdr:col>
      <xdr:colOff>25400</xdr:colOff>
      <xdr:row>50</xdr:row>
      <xdr:rowOff>31750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166370</xdr:rowOff>
    </xdr:from>
    <xdr:to>
      <xdr:col>85</xdr:col>
      <xdr:colOff>127000</xdr:colOff>
      <xdr:row>58</xdr:row>
      <xdr:rowOff>11430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424670"/>
          <a:ext cx="838200" cy="530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20320</xdr:rowOff>
    </xdr:from>
    <xdr:ext cx="534670" cy="255270"/>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52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41910</xdr:rowOff>
    </xdr:from>
    <xdr:to>
      <xdr:col>85</xdr:col>
      <xdr:colOff>177800</xdr:colOff>
      <xdr:row>56</xdr:row>
      <xdr:rowOff>143510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xdr:rowOff>
    </xdr:from>
    <xdr:to>
      <xdr:col>81</xdr:col>
      <xdr:colOff>50800</xdr:colOff>
      <xdr:row>58</xdr:row>
      <xdr:rowOff>22860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9555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99695</xdr:rowOff>
    </xdr:from>
    <xdr:to>
      <xdr:col>81</xdr:col>
      <xdr:colOff>101600</xdr:colOff>
      <xdr:row>57</xdr:row>
      <xdr:rowOff>29845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46355</xdr:rowOff>
    </xdr:from>
    <xdr:ext cx="53086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3965" y="94761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121285</xdr:rowOff>
    </xdr:from>
    <xdr:to>
      <xdr:col>76</xdr:col>
      <xdr:colOff>114300</xdr:colOff>
      <xdr:row>58</xdr:row>
      <xdr:rowOff>22860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89393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119380</xdr:rowOff>
    </xdr:from>
    <xdr:to>
      <xdr:col>76</xdr:col>
      <xdr:colOff>165100</xdr:colOff>
      <xdr:row>57</xdr:row>
      <xdr:rowOff>49530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66040</xdr:rowOff>
    </xdr:from>
    <xdr:ext cx="530860" cy="25527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4965" y="94957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121285</xdr:rowOff>
    </xdr:from>
    <xdr:to>
      <xdr:col>71</xdr:col>
      <xdr:colOff>177800</xdr:colOff>
      <xdr:row>58</xdr:row>
      <xdr:rowOff>34290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89393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27940</xdr:rowOff>
    </xdr:from>
    <xdr:to>
      <xdr:col>72</xdr:col>
      <xdr:colOff>38100</xdr:colOff>
      <xdr:row>56</xdr:row>
      <xdr:rowOff>129540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146050</xdr:rowOff>
    </xdr:from>
    <xdr:ext cx="530860" cy="25527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5965" y="94043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128270</xdr:rowOff>
    </xdr:from>
    <xdr:to>
      <xdr:col>67</xdr:col>
      <xdr:colOff>101600</xdr:colOff>
      <xdr:row>57</xdr:row>
      <xdr:rowOff>58420</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74930</xdr:rowOff>
    </xdr:from>
    <xdr:ext cx="530860" cy="25527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6965" y="9504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114935</xdr:rowOff>
    </xdr:from>
    <xdr:to>
      <xdr:col>85</xdr:col>
      <xdr:colOff>177800</xdr:colOff>
      <xdr:row>55</xdr:row>
      <xdr:rowOff>45085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3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137795</xdr:rowOff>
    </xdr:from>
    <xdr:ext cx="534670" cy="259080"/>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224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132080</xdr:rowOff>
    </xdr:from>
    <xdr:to>
      <xdr:col>81</xdr:col>
      <xdr:colOff>101600</xdr:colOff>
      <xdr:row>58</xdr:row>
      <xdr:rowOff>62230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53340</xdr:rowOff>
    </xdr:from>
    <xdr:ext cx="530860" cy="25527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3965" y="99974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143510</xdr:rowOff>
    </xdr:from>
    <xdr:to>
      <xdr:col>76</xdr:col>
      <xdr:colOff>165100</xdr:colOff>
      <xdr:row>58</xdr:row>
      <xdr:rowOff>73660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64770</xdr:rowOff>
    </xdr:from>
    <xdr:ext cx="530860" cy="25527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4965" y="100088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70485</xdr:rowOff>
    </xdr:from>
    <xdr:to>
      <xdr:col>72</xdr:col>
      <xdr:colOff>38100</xdr:colOff>
      <xdr:row>58</xdr:row>
      <xdr:rowOff>635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163195</xdr:rowOff>
    </xdr:from>
    <xdr:ext cx="530860" cy="25908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5965" y="9935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154940</xdr:rowOff>
    </xdr:from>
    <xdr:to>
      <xdr:col>67</xdr:col>
      <xdr:colOff>101600</xdr:colOff>
      <xdr:row>58</xdr:row>
      <xdr:rowOff>85090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76200</xdr:rowOff>
    </xdr:from>
    <xdr:ext cx="530860" cy="25527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6965" y="100203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5110" cy="25527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527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527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527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527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86360</xdr:rowOff>
    </xdr:from>
    <xdr:to>
      <xdr:col>85</xdr:col>
      <xdr:colOff>126365</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30760"/>
          <a:ext cx="1270" cy="1082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150495</xdr:rowOff>
    </xdr:from>
    <xdr:ext cx="249555" cy="259080"/>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5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32385</xdr:rowOff>
    </xdr:from>
    <xdr:ext cx="534670" cy="255270"/>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3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23,687</a:t>
          </a:r>
          <a:endParaRPr kumimoji="1" lang="ja-JP" altLang="en-US" sz="1000" b="1">
            <a:latin typeface="ＭＳ Ｐゴシック"/>
          </a:endParaRPr>
        </a:p>
      </xdr:txBody>
    </xdr:sp>
    <xdr:clientData/>
  </xdr:oneCellAnchor>
  <xdr:twoCellAnchor>
    <xdr:from>
      <xdr:col>85</xdr:col>
      <xdr:colOff>38100</xdr:colOff>
      <xdr:row>72</xdr:row>
      <xdr:rowOff>86360</xdr:rowOff>
    </xdr:from>
    <xdr:to>
      <xdr:col>86</xdr:col>
      <xdr:colOff>25400</xdr:colOff>
      <xdr:row>72</xdr:row>
      <xdr:rowOff>86360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30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66675</xdr:rowOff>
    </xdr:from>
    <xdr:to>
      <xdr:col>85</xdr:col>
      <xdr:colOff>127000</xdr:colOff>
      <xdr:row>77</xdr:row>
      <xdr:rowOff>93980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2925425"/>
          <a:ext cx="8382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23495</xdr:rowOff>
    </xdr:from>
    <xdr:ext cx="378460" cy="259080"/>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9659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45085</xdr:rowOff>
    </xdr:from>
    <xdr:to>
      <xdr:col>85</xdr:col>
      <xdr:colOff>177800</xdr:colOff>
      <xdr:row>78</xdr:row>
      <xdr:rowOff>146685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66675</xdr:rowOff>
    </xdr:from>
    <xdr:to>
      <xdr:col>81</xdr:col>
      <xdr:colOff>50800</xdr:colOff>
      <xdr:row>77</xdr:row>
      <xdr:rowOff>43180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2925425"/>
          <a:ext cx="889000" cy="319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41910</xdr:rowOff>
    </xdr:from>
    <xdr:to>
      <xdr:col>81</xdr:col>
      <xdr:colOff>101600</xdr:colOff>
      <xdr:row>78</xdr:row>
      <xdr:rowOff>143510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134620</xdr:rowOff>
    </xdr:from>
    <xdr:ext cx="466090" cy="25527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350" y="135077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97790</xdr:rowOff>
    </xdr:from>
    <xdr:to>
      <xdr:col>76</xdr:col>
      <xdr:colOff>114300</xdr:colOff>
      <xdr:row>77</xdr:row>
      <xdr:rowOff>43180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12799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39370</xdr:rowOff>
    </xdr:from>
    <xdr:to>
      <xdr:col>76</xdr:col>
      <xdr:colOff>165100</xdr:colOff>
      <xdr:row>78</xdr:row>
      <xdr:rowOff>140970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132080</xdr:rowOff>
    </xdr:from>
    <xdr:ext cx="466090" cy="25527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350" y="135051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97790</xdr:rowOff>
    </xdr:from>
    <xdr:to>
      <xdr:col>71</xdr:col>
      <xdr:colOff>177800</xdr:colOff>
      <xdr:row>78</xdr:row>
      <xdr:rowOff>113030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127990"/>
          <a:ext cx="8890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43180</xdr:rowOff>
    </xdr:from>
    <xdr:to>
      <xdr:col>72</xdr:col>
      <xdr:colOff>38100</xdr:colOff>
      <xdr:row>78</xdr:row>
      <xdr:rowOff>144780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78</xdr:row>
      <xdr:rowOff>135890</xdr:rowOff>
    </xdr:from>
    <xdr:ext cx="37846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70" y="13508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29845</xdr:rowOff>
    </xdr:from>
    <xdr:to>
      <xdr:col>67</xdr:col>
      <xdr:colOff>101600</xdr:colOff>
      <xdr:row>78</xdr:row>
      <xdr:rowOff>132080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147955</xdr:rowOff>
    </xdr:from>
    <xdr:ext cx="466090" cy="2584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350" y="1317815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43180</xdr:rowOff>
    </xdr:from>
    <xdr:to>
      <xdr:col>85</xdr:col>
      <xdr:colOff>177800</xdr:colOff>
      <xdr:row>77</xdr:row>
      <xdr:rowOff>144780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66040</xdr:rowOff>
    </xdr:from>
    <xdr:ext cx="469900" cy="255270"/>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0962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15875</xdr:rowOff>
    </xdr:from>
    <xdr:to>
      <xdr:col>81</xdr:col>
      <xdr:colOff>101600</xdr:colOff>
      <xdr:row>75</xdr:row>
      <xdr:rowOff>117475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287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133985</xdr:rowOff>
    </xdr:from>
    <xdr:ext cx="530860" cy="25527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3965" y="126498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163830</xdr:rowOff>
    </xdr:from>
    <xdr:to>
      <xdr:col>76</xdr:col>
      <xdr:colOff>165100</xdr:colOff>
      <xdr:row>77</xdr:row>
      <xdr:rowOff>93980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110490</xdr:rowOff>
    </xdr:from>
    <xdr:ext cx="466090" cy="25527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350" y="129692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46990</xdr:rowOff>
    </xdr:from>
    <xdr:to>
      <xdr:col>72</xdr:col>
      <xdr:colOff>38100</xdr:colOff>
      <xdr:row>76</xdr:row>
      <xdr:rowOff>148590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0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74</xdr:row>
      <xdr:rowOff>165100</xdr:rowOff>
    </xdr:from>
    <xdr:ext cx="466090"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350" y="128524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62230</xdr:rowOff>
    </xdr:from>
    <xdr:to>
      <xdr:col>67</xdr:col>
      <xdr:colOff>101600</xdr:colOff>
      <xdr:row>78</xdr:row>
      <xdr:rowOff>163830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78</xdr:row>
      <xdr:rowOff>154940</xdr:rowOff>
    </xdr:from>
    <xdr:ext cx="378460" cy="25527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70" y="1352804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110"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27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820" cy="25908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126365</xdr:colOff>
      <xdr:row>98</xdr:row>
      <xdr:rowOff>83185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7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86995</xdr:rowOff>
    </xdr:from>
    <xdr:ext cx="534670" cy="255270"/>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0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83185</xdr:rowOff>
    </xdr:from>
    <xdr:to>
      <xdr:col>86</xdr:col>
      <xdr:colOff>25400</xdr:colOff>
      <xdr:row>98</xdr:row>
      <xdr:rowOff>83185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19685</xdr:rowOff>
    </xdr:from>
    <xdr:ext cx="598805" cy="255270"/>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3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119,250</a:t>
          </a:r>
          <a:endParaRPr kumimoji="1" lang="ja-JP" altLang="en-US" sz="1000" b="1">
            <a:latin typeface="ＭＳ Ｐゴシック"/>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123825</xdr:rowOff>
    </xdr:from>
    <xdr:to>
      <xdr:col>85</xdr:col>
      <xdr:colOff>127000</xdr:colOff>
      <xdr:row>96</xdr:row>
      <xdr:rowOff>58420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1157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34290</xdr:rowOff>
    </xdr:from>
    <xdr:ext cx="534670" cy="259080"/>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55880</xdr:rowOff>
    </xdr:from>
    <xdr:to>
      <xdr:col>85</xdr:col>
      <xdr:colOff>177800</xdr:colOff>
      <xdr:row>96</xdr:row>
      <xdr:rowOff>157480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123825</xdr:rowOff>
    </xdr:from>
    <xdr:to>
      <xdr:col>81</xdr:col>
      <xdr:colOff>50800</xdr:colOff>
      <xdr:row>96</xdr:row>
      <xdr:rowOff>144780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41157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48895</xdr:rowOff>
    </xdr:from>
    <xdr:to>
      <xdr:col>81</xdr:col>
      <xdr:colOff>101600</xdr:colOff>
      <xdr:row>96</xdr:row>
      <xdr:rowOff>150495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141605</xdr:rowOff>
    </xdr:from>
    <xdr:ext cx="53086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3965" y="16600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144780</xdr:rowOff>
    </xdr:from>
    <xdr:to>
      <xdr:col>76</xdr:col>
      <xdr:colOff>114300</xdr:colOff>
      <xdr:row>96</xdr:row>
      <xdr:rowOff>156845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039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52705</xdr:rowOff>
    </xdr:from>
    <xdr:to>
      <xdr:col>76</xdr:col>
      <xdr:colOff>165100</xdr:colOff>
      <xdr:row>96</xdr:row>
      <xdr:rowOff>154940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170815</xdr:rowOff>
    </xdr:from>
    <xdr:ext cx="530860" cy="2584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4965" y="162871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156845</xdr:rowOff>
    </xdr:from>
    <xdr:to>
      <xdr:col>71</xdr:col>
      <xdr:colOff>177800</xdr:colOff>
      <xdr:row>96</xdr:row>
      <xdr:rowOff>168275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160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49530</xdr:rowOff>
    </xdr:from>
    <xdr:to>
      <xdr:col>72</xdr:col>
      <xdr:colOff>38100</xdr:colOff>
      <xdr:row>96</xdr:row>
      <xdr:rowOff>151130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167640</xdr:rowOff>
    </xdr:from>
    <xdr:ext cx="530860" cy="25527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5965" y="162839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59055</xdr:rowOff>
    </xdr:from>
    <xdr:to>
      <xdr:col>67</xdr:col>
      <xdr:colOff>101600</xdr:colOff>
      <xdr:row>96</xdr:row>
      <xdr:rowOff>160655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6350</xdr:rowOff>
    </xdr:from>
    <xdr:ext cx="530860" cy="25527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6965" y="16294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7620</xdr:rowOff>
    </xdr:from>
    <xdr:to>
      <xdr:col>85</xdr:col>
      <xdr:colOff>177800</xdr:colOff>
      <xdr:row>96</xdr:row>
      <xdr:rowOff>109220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30480</xdr:rowOff>
    </xdr:from>
    <xdr:ext cx="534670" cy="255270"/>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182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73025</xdr:rowOff>
    </xdr:from>
    <xdr:to>
      <xdr:col>81</xdr:col>
      <xdr:colOff>101600</xdr:colOff>
      <xdr:row>96</xdr:row>
      <xdr:rowOff>3175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19685</xdr:rowOff>
    </xdr:from>
    <xdr:ext cx="530860" cy="25527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3965" y="161359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93980</xdr:rowOff>
    </xdr:from>
    <xdr:to>
      <xdr:col>76</xdr:col>
      <xdr:colOff>165100</xdr:colOff>
      <xdr:row>97</xdr:row>
      <xdr:rowOff>24130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5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15240</xdr:rowOff>
    </xdr:from>
    <xdr:ext cx="530860"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4965" y="16645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106045</xdr:rowOff>
    </xdr:from>
    <xdr:to>
      <xdr:col>72</xdr:col>
      <xdr:colOff>38100</xdr:colOff>
      <xdr:row>97</xdr:row>
      <xdr:rowOff>36195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27305</xdr:rowOff>
    </xdr:from>
    <xdr:ext cx="530860"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5965" y="16657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117475</xdr:rowOff>
    </xdr:from>
    <xdr:to>
      <xdr:col>67</xdr:col>
      <xdr:colOff>101600</xdr:colOff>
      <xdr:row>97</xdr:row>
      <xdr:rowOff>47625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38735</xdr:rowOff>
    </xdr:from>
    <xdr:ext cx="530860"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6965" y="16669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110" cy="25527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3550" cy="25527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3550" cy="25527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640" y="5598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3550" cy="25527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640" y="5140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3550" cy="25527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17780</xdr:rowOff>
    </xdr:from>
    <xdr:to>
      <xdr:col>116</xdr:col>
      <xdr:colOff>62865</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4180"/>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166370</xdr:rowOff>
    </xdr:from>
    <xdr:ext cx="249555" cy="255270"/>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147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135255</xdr:rowOff>
    </xdr:from>
    <xdr:ext cx="469900" cy="255270"/>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115</xdr:col>
      <xdr:colOff>165100</xdr:colOff>
      <xdr:row>32</xdr:row>
      <xdr:rowOff>17780</xdr:rowOff>
    </xdr:from>
    <xdr:to>
      <xdr:col>116</xdr:col>
      <xdr:colOff>152400</xdr:colOff>
      <xdr:row>32</xdr:row>
      <xdr:rowOff>17780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83185</xdr:rowOff>
    </xdr:from>
    <xdr:ext cx="313690" cy="259080"/>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8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60325</xdr:rowOff>
    </xdr:from>
    <xdr:to>
      <xdr:col>116</xdr:col>
      <xdr:colOff>114300</xdr:colOff>
      <xdr:row>38</xdr:row>
      <xdr:rowOff>161925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71120</xdr:rowOff>
    </xdr:from>
    <xdr:to>
      <xdr:col>112</xdr:col>
      <xdr:colOff>38100</xdr:colOff>
      <xdr:row>39</xdr:row>
      <xdr:rowOff>1270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17780</xdr:rowOff>
    </xdr:from>
    <xdr:ext cx="313690" cy="25527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455" y="636143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xdr:rowOff>
    </xdr:from>
    <xdr:to>
      <xdr:col>107</xdr:col>
      <xdr:colOff>101600</xdr:colOff>
      <xdr:row>38</xdr:row>
      <xdr:rowOff>113665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130175</xdr:rowOff>
    </xdr:from>
    <xdr:ext cx="37846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70" y="63023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34290</xdr:rowOff>
    </xdr:from>
    <xdr:to>
      <xdr:col>102</xdr:col>
      <xdr:colOff>165100</xdr:colOff>
      <xdr:row>38</xdr:row>
      <xdr:rowOff>135890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152400</xdr:rowOff>
    </xdr:from>
    <xdr:ext cx="37846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70" y="6324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40640</xdr:rowOff>
    </xdr:from>
    <xdr:to>
      <xdr:col>98</xdr:col>
      <xdr:colOff>38100</xdr:colOff>
      <xdr:row>38</xdr:row>
      <xdr:rowOff>141605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158115</xdr:rowOff>
    </xdr:from>
    <xdr:ext cx="378460" cy="25527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70" y="633031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38735</xdr:rowOff>
    </xdr:from>
    <xdr:ext cx="249555" cy="259080"/>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8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745"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745"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745" cy="25908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745" cy="25908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110" cy="25527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110" cy="25527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74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74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74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745"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745"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745"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745"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の住民一人当たりコストは207,544円となっており、類似団体内順位も108団体中1位に位置し、コストが高い状態となっている。主な要因は、市庁舎建設整備基金積立金（105.7億円）の増加によるものである。</a:t>
          </a:r>
        </a:p>
        <a:p>
          <a:r>
            <a:rPr kumimoji="1" lang="ja-JP" altLang="en-US" sz="1300">
              <a:latin typeface="ＭＳ Ｐゴシック"/>
              <a:ea typeface="ＭＳ Ｐゴシック"/>
            </a:rPr>
            <a:t>　民生費の住民一人当たりコストは230,821円となっており、類似団体内順位も108団体中15位に位置し、コストが高い状態となっている。主な要因は、性質別歳出決算分析における扶助費と同様の理由によるものである。</a:t>
          </a:r>
        </a:p>
        <a:p>
          <a:r>
            <a:rPr kumimoji="1" lang="ja-JP" altLang="en-US" sz="1300">
              <a:latin typeface="ＭＳ Ｐゴシック"/>
              <a:ea typeface="ＭＳ Ｐゴシック"/>
            </a:rPr>
            <a:t>　教育費の住民一人当りのコストは68,402円となっており、類似団体内順位も108団体中16位に位置し、コストが高い状態となっている。主な要因としては、性質別歳出決算分析における普通建設事業費と同様の理由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については、税収増や地方交付税の増によるもののほか、小中学校長寿命化計画推進事業などの普通建設事業にモーターボート競走事業収益基金を活用することで、財政調整基金の取り崩し額が抑制され、前年度に比べ増加となった。</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全ての会計において赤字は算出されなかった。</a:t>
          </a:r>
        </a:p>
        <a:p>
          <a:r>
            <a:rPr kumimoji="1" lang="ja-JP" altLang="en-US" sz="1400">
              <a:latin typeface="ＭＳ ゴシック"/>
              <a:ea typeface="ＭＳ ゴシック"/>
            </a:rPr>
            <a:t>モーターボート競走事業会計については、Ｇ１などの主要レースの開催や、電話投票などの広域発売による売上が好調に伸長し、開設以来過去最高売上を更新し、４年連続の売上日本一を達成した。また、純利益は156.7億円（前年度比+0.8億円）となり横ばいとなった。今後は、ＳＧレースやＧ１レース開催などにより更なる売上拡大と収益の増大を図るとともに、コミュニティパーク「グルーンおおむら」を活用したイベントなどにより新規顧客の獲得や多世代・地域間交流の促進を図り、強固な経営基盤を構築して継続的な市財政への貢献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80" t="s">
        <v>134</v>
      </c>
      <c r="C1" s="580"/>
      <c r="D1" s="580"/>
      <c r="E1" s="580"/>
      <c r="F1" s="580"/>
      <c r="G1" s="580"/>
      <c r="H1" s="580"/>
      <c r="I1" s="580"/>
      <c r="J1" s="580"/>
      <c r="K1" s="580"/>
      <c r="L1" s="580"/>
      <c r="M1" s="580"/>
      <c r="N1" s="580"/>
      <c r="O1" s="580"/>
      <c r="P1" s="580"/>
      <c r="Q1" s="580"/>
      <c r="R1" s="580"/>
      <c r="S1" s="580"/>
      <c r="T1" s="580"/>
      <c r="U1" s="580"/>
      <c r="V1" s="580"/>
      <c r="W1" s="580"/>
      <c r="X1" s="580"/>
      <c r="Y1" s="580"/>
      <c r="Z1" s="580"/>
      <c r="AA1" s="580"/>
      <c r="AB1" s="580"/>
      <c r="AC1" s="580"/>
      <c r="AD1" s="580"/>
      <c r="AE1" s="580"/>
      <c r="AF1" s="580"/>
      <c r="AG1" s="580"/>
      <c r="AH1" s="580"/>
      <c r="AI1" s="580"/>
      <c r="AJ1" s="580"/>
      <c r="AK1" s="580"/>
      <c r="AL1" s="580"/>
      <c r="AM1" s="580"/>
      <c r="AN1" s="580"/>
      <c r="AO1" s="580"/>
      <c r="AP1" s="580"/>
      <c r="AQ1" s="580"/>
      <c r="AR1" s="580"/>
      <c r="AS1" s="580"/>
      <c r="AT1" s="580"/>
      <c r="AU1" s="580"/>
      <c r="AV1" s="580"/>
      <c r="AW1" s="580"/>
      <c r="AX1" s="580"/>
      <c r="AY1" s="580"/>
      <c r="AZ1" s="580"/>
      <c r="BA1" s="580"/>
      <c r="BB1" s="580"/>
      <c r="BC1" s="580"/>
      <c r="BD1" s="580"/>
      <c r="BE1" s="580"/>
      <c r="BF1" s="580"/>
      <c r="BG1" s="580"/>
      <c r="BH1" s="580"/>
      <c r="BI1" s="580"/>
      <c r="BJ1" s="580"/>
      <c r="BK1" s="580"/>
      <c r="BL1" s="580"/>
      <c r="BM1" s="580"/>
      <c r="BN1" s="580"/>
      <c r="BO1" s="580"/>
      <c r="BP1" s="580"/>
      <c r="BQ1" s="580"/>
      <c r="BR1" s="580"/>
      <c r="BS1" s="580"/>
      <c r="BT1" s="580"/>
      <c r="BU1" s="580"/>
      <c r="BV1" s="580"/>
      <c r="BW1" s="580"/>
      <c r="BX1" s="580"/>
      <c r="BY1" s="580"/>
      <c r="BZ1" s="580"/>
      <c r="CA1" s="580"/>
      <c r="CB1" s="580"/>
      <c r="CC1" s="580"/>
      <c r="CD1" s="580"/>
      <c r="CE1" s="580"/>
      <c r="CF1" s="580"/>
      <c r="CG1" s="580"/>
      <c r="CH1" s="580"/>
      <c r="CI1" s="580"/>
      <c r="CJ1" s="580"/>
      <c r="CK1" s="580"/>
      <c r="CL1" s="580"/>
      <c r="CM1" s="580"/>
      <c r="CN1" s="580"/>
      <c r="CO1" s="580"/>
      <c r="CP1" s="580"/>
      <c r="CQ1" s="580"/>
      <c r="CR1" s="580"/>
      <c r="CS1" s="580"/>
      <c r="CT1" s="580"/>
      <c r="CU1" s="580"/>
      <c r="CV1" s="580"/>
      <c r="CW1" s="580"/>
      <c r="CX1" s="580"/>
      <c r="CY1" s="580"/>
      <c r="CZ1" s="580"/>
      <c r="DA1" s="580"/>
      <c r="DB1" s="580"/>
      <c r="DC1" s="580"/>
      <c r="DD1" s="580"/>
      <c r="DE1" s="580"/>
      <c r="DF1" s="580"/>
      <c r="DG1" s="580"/>
      <c r="DH1" s="580"/>
      <c r="DI1" s="580"/>
      <c r="DJ1" s="2"/>
      <c r="DK1" s="2"/>
      <c r="DL1" s="2"/>
      <c r="DM1" s="2"/>
      <c r="DN1" s="2"/>
      <c r="DO1" s="2"/>
    </row>
    <row r="2" spans="1:119" ht="24" x14ac:dyDescent="0.15">
      <c r="B2" s="3" t="s">
        <v>138</v>
      </c>
      <c r="C2" s="3"/>
      <c r="D2" s="10"/>
    </row>
    <row r="3" spans="1:119" ht="18.75" customHeight="1" x14ac:dyDescent="0.15">
      <c r="A3" s="2"/>
      <c r="B3" s="395" t="s">
        <v>142</v>
      </c>
      <c r="C3" s="396"/>
      <c r="D3" s="396"/>
      <c r="E3" s="397"/>
      <c r="F3" s="397"/>
      <c r="G3" s="397"/>
      <c r="H3" s="397"/>
      <c r="I3" s="397"/>
      <c r="J3" s="397"/>
      <c r="K3" s="397"/>
      <c r="L3" s="397" t="s">
        <v>129</v>
      </c>
      <c r="M3" s="397"/>
      <c r="N3" s="397"/>
      <c r="O3" s="397"/>
      <c r="P3" s="397"/>
      <c r="Q3" s="397"/>
      <c r="R3" s="403"/>
      <c r="S3" s="403"/>
      <c r="T3" s="403"/>
      <c r="U3" s="403"/>
      <c r="V3" s="404"/>
      <c r="W3" s="408" t="s">
        <v>144</v>
      </c>
      <c r="X3" s="409"/>
      <c r="Y3" s="409"/>
      <c r="Z3" s="409"/>
      <c r="AA3" s="409"/>
      <c r="AB3" s="396"/>
      <c r="AC3" s="403" t="s">
        <v>146</v>
      </c>
      <c r="AD3" s="409"/>
      <c r="AE3" s="409"/>
      <c r="AF3" s="409"/>
      <c r="AG3" s="409"/>
      <c r="AH3" s="409"/>
      <c r="AI3" s="409"/>
      <c r="AJ3" s="409"/>
      <c r="AK3" s="409"/>
      <c r="AL3" s="413"/>
      <c r="AM3" s="408" t="s">
        <v>148</v>
      </c>
      <c r="AN3" s="409"/>
      <c r="AO3" s="409"/>
      <c r="AP3" s="409"/>
      <c r="AQ3" s="409"/>
      <c r="AR3" s="409"/>
      <c r="AS3" s="409"/>
      <c r="AT3" s="409"/>
      <c r="AU3" s="409"/>
      <c r="AV3" s="409"/>
      <c r="AW3" s="409"/>
      <c r="AX3" s="413"/>
      <c r="AY3" s="436" t="s">
        <v>5</v>
      </c>
      <c r="AZ3" s="437"/>
      <c r="BA3" s="437"/>
      <c r="BB3" s="437"/>
      <c r="BC3" s="437"/>
      <c r="BD3" s="437"/>
      <c r="BE3" s="437"/>
      <c r="BF3" s="437"/>
      <c r="BG3" s="437"/>
      <c r="BH3" s="437"/>
      <c r="BI3" s="437"/>
      <c r="BJ3" s="437"/>
      <c r="BK3" s="437"/>
      <c r="BL3" s="437"/>
      <c r="BM3" s="581"/>
      <c r="BN3" s="408" t="s">
        <v>152</v>
      </c>
      <c r="BO3" s="409"/>
      <c r="BP3" s="409"/>
      <c r="BQ3" s="409"/>
      <c r="BR3" s="409"/>
      <c r="BS3" s="409"/>
      <c r="BT3" s="409"/>
      <c r="BU3" s="413"/>
      <c r="BV3" s="408" t="s">
        <v>12</v>
      </c>
      <c r="BW3" s="409"/>
      <c r="BX3" s="409"/>
      <c r="BY3" s="409"/>
      <c r="BZ3" s="409"/>
      <c r="CA3" s="409"/>
      <c r="CB3" s="409"/>
      <c r="CC3" s="413"/>
      <c r="CD3" s="436" t="s">
        <v>5</v>
      </c>
      <c r="CE3" s="437"/>
      <c r="CF3" s="437"/>
      <c r="CG3" s="437"/>
      <c r="CH3" s="437"/>
      <c r="CI3" s="437"/>
      <c r="CJ3" s="437"/>
      <c r="CK3" s="437"/>
      <c r="CL3" s="437"/>
      <c r="CM3" s="437"/>
      <c r="CN3" s="437"/>
      <c r="CO3" s="437"/>
      <c r="CP3" s="437"/>
      <c r="CQ3" s="437"/>
      <c r="CR3" s="437"/>
      <c r="CS3" s="581"/>
      <c r="CT3" s="408" t="s">
        <v>153</v>
      </c>
      <c r="CU3" s="409"/>
      <c r="CV3" s="409"/>
      <c r="CW3" s="409"/>
      <c r="CX3" s="409"/>
      <c r="CY3" s="409"/>
      <c r="CZ3" s="409"/>
      <c r="DA3" s="413"/>
      <c r="DB3" s="408" t="s">
        <v>154</v>
      </c>
      <c r="DC3" s="409"/>
      <c r="DD3" s="409"/>
      <c r="DE3" s="409"/>
      <c r="DF3" s="409"/>
      <c r="DG3" s="409"/>
      <c r="DH3" s="409"/>
      <c r="DI3" s="413"/>
    </row>
    <row r="4" spans="1:119" ht="18.75" customHeight="1" x14ac:dyDescent="0.15">
      <c r="A4" s="2"/>
      <c r="B4" s="398"/>
      <c r="C4" s="399"/>
      <c r="D4" s="399"/>
      <c r="E4" s="400"/>
      <c r="F4" s="400"/>
      <c r="G4" s="400"/>
      <c r="H4" s="400"/>
      <c r="I4" s="400"/>
      <c r="J4" s="400"/>
      <c r="K4" s="400"/>
      <c r="L4" s="400"/>
      <c r="M4" s="400"/>
      <c r="N4" s="400"/>
      <c r="O4" s="400"/>
      <c r="P4" s="400"/>
      <c r="Q4" s="400"/>
      <c r="R4" s="405"/>
      <c r="S4" s="405"/>
      <c r="T4" s="405"/>
      <c r="U4" s="405"/>
      <c r="V4" s="406"/>
      <c r="W4" s="410"/>
      <c r="X4" s="411"/>
      <c r="Y4" s="411"/>
      <c r="Z4" s="411"/>
      <c r="AA4" s="411"/>
      <c r="AB4" s="399"/>
      <c r="AC4" s="405"/>
      <c r="AD4" s="411"/>
      <c r="AE4" s="411"/>
      <c r="AF4" s="411"/>
      <c r="AG4" s="411"/>
      <c r="AH4" s="411"/>
      <c r="AI4" s="411"/>
      <c r="AJ4" s="411"/>
      <c r="AK4" s="411"/>
      <c r="AL4" s="414"/>
      <c r="AM4" s="412"/>
      <c r="AN4" s="369"/>
      <c r="AO4" s="369"/>
      <c r="AP4" s="369"/>
      <c r="AQ4" s="369"/>
      <c r="AR4" s="369"/>
      <c r="AS4" s="369"/>
      <c r="AT4" s="369"/>
      <c r="AU4" s="369"/>
      <c r="AV4" s="369"/>
      <c r="AW4" s="369"/>
      <c r="AX4" s="415"/>
      <c r="AY4" s="493" t="s">
        <v>156</v>
      </c>
      <c r="AZ4" s="494"/>
      <c r="BA4" s="494"/>
      <c r="BB4" s="494"/>
      <c r="BC4" s="494"/>
      <c r="BD4" s="494"/>
      <c r="BE4" s="494"/>
      <c r="BF4" s="494"/>
      <c r="BG4" s="494"/>
      <c r="BH4" s="494"/>
      <c r="BI4" s="494"/>
      <c r="BJ4" s="494"/>
      <c r="BK4" s="494"/>
      <c r="BL4" s="494"/>
      <c r="BM4" s="495"/>
      <c r="BN4" s="477">
        <v>69961583</v>
      </c>
      <c r="BO4" s="478"/>
      <c r="BP4" s="478"/>
      <c r="BQ4" s="478"/>
      <c r="BR4" s="478"/>
      <c r="BS4" s="478"/>
      <c r="BT4" s="478"/>
      <c r="BU4" s="479"/>
      <c r="BV4" s="477">
        <v>64873231</v>
      </c>
      <c r="BW4" s="478"/>
      <c r="BX4" s="478"/>
      <c r="BY4" s="478"/>
      <c r="BZ4" s="478"/>
      <c r="CA4" s="478"/>
      <c r="CB4" s="478"/>
      <c r="CC4" s="479"/>
      <c r="CD4" s="548" t="s">
        <v>157</v>
      </c>
      <c r="CE4" s="549"/>
      <c r="CF4" s="549"/>
      <c r="CG4" s="549"/>
      <c r="CH4" s="549"/>
      <c r="CI4" s="549"/>
      <c r="CJ4" s="549"/>
      <c r="CK4" s="549"/>
      <c r="CL4" s="549"/>
      <c r="CM4" s="549"/>
      <c r="CN4" s="549"/>
      <c r="CO4" s="549"/>
      <c r="CP4" s="549"/>
      <c r="CQ4" s="549"/>
      <c r="CR4" s="549"/>
      <c r="CS4" s="550"/>
      <c r="CT4" s="582">
        <v>2.4</v>
      </c>
      <c r="CU4" s="583"/>
      <c r="CV4" s="583"/>
      <c r="CW4" s="583"/>
      <c r="CX4" s="583"/>
      <c r="CY4" s="583"/>
      <c r="CZ4" s="583"/>
      <c r="DA4" s="584"/>
      <c r="DB4" s="582">
        <v>9.9</v>
      </c>
      <c r="DC4" s="583"/>
      <c r="DD4" s="583"/>
      <c r="DE4" s="583"/>
      <c r="DF4" s="583"/>
      <c r="DG4" s="583"/>
      <c r="DH4" s="583"/>
      <c r="DI4" s="584"/>
    </row>
    <row r="5" spans="1:119" ht="18.75" customHeight="1" x14ac:dyDescent="0.15">
      <c r="A5" s="2"/>
      <c r="B5" s="401"/>
      <c r="C5" s="370"/>
      <c r="D5" s="370"/>
      <c r="E5" s="402"/>
      <c r="F5" s="402"/>
      <c r="G5" s="402"/>
      <c r="H5" s="402"/>
      <c r="I5" s="402"/>
      <c r="J5" s="402"/>
      <c r="K5" s="402"/>
      <c r="L5" s="402"/>
      <c r="M5" s="402"/>
      <c r="N5" s="402"/>
      <c r="O5" s="402"/>
      <c r="P5" s="402"/>
      <c r="Q5" s="402"/>
      <c r="R5" s="368"/>
      <c r="S5" s="368"/>
      <c r="T5" s="368"/>
      <c r="U5" s="368"/>
      <c r="V5" s="407"/>
      <c r="W5" s="412"/>
      <c r="X5" s="369"/>
      <c r="Y5" s="369"/>
      <c r="Z5" s="369"/>
      <c r="AA5" s="369"/>
      <c r="AB5" s="370"/>
      <c r="AC5" s="368"/>
      <c r="AD5" s="369"/>
      <c r="AE5" s="369"/>
      <c r="AF5" s="369"/>
      <c r="AG5" s="369"/>
      <c r="AH5" s="369"/>
      <c r="AI5" s="369"/>
      <c r="AJ5" s="369"/>
      <c r="AK5" s="369"/>
      <c r="AL5" s="415"/>
      <c r="AM5" s="519" t="s">
        <v>159</v>
      </c>
      <c r="AN5" s="481"/>
      <c r="AO5" s="481"/>
      <c r="AP5" s="481"/>
      <c r="AQ5" s="481"/>
      <c r="AR5" s="481"/>
      <c r="AS5" s="481"/>
      <c r="AT5" s="482"/>
      <c r="AU5" s="520" t="s">
        <v>75</v>
      </c>
      <c r="AV5" s="521"/>
      <c r="AW5" s="521"/>
      <c r="AX5" s="521"/>
      <c r="AY5" s="487" t="s">
        <v>149</v>
      </c>
      <c r="AZ5" s="488"/>
      <c r="BA5" s="488"/>
      <c r="BB5" s="488"/>
      <c r="BC5" s="488"/>
      <c r="BD5" s="488"/>
      <c r="BE5" s="488"/>
      <c r="BF5" s="488"/>
      <c r="BG5" s="488"/>
      <c r="BH5" s="488"/>
      <c r="BI5" s="488"/>
      <c r="BJ5" s="488"/>
      <c r="BK5" s="488"/>
      <c r="BL5" s="488"/>
      <c r="BM5" s="489"/>
      <c r="BN5" s="490">
        <v>67685016</v>
      </c>
      <c r="BO5" s="491"/>
      <c r="BP5" s="491"/>
      <c r="BQ5" s="491"/>
      <c r="BR5" s="491"/>
      <c r="BS5" s="491"/>
      <c r="BT5" s="491"/>
      <c r="BU5" s="492"/>
      <c r="BV5" s="490">
        <v>61940725</v>
      </c>
      <c r="BW5" s="491"/>
      <c r="BX5" s="491"/>
      <c r="BY5" s="491"/>
      <c r="BZ5" s="491"/>
      <c r="CA5" s="491"/>
      <c r="CB5" s="491"/>
      <c r="CC5" s="492"/>
      <c r="CD5" s="501" t="s">
        <v>161</v>
      </c>
      <c r="CE5" s="452"/>
      <c r="CF5" s="452"/>
      <c r="CG5" s="452"/>
      <c r="CH5" s="452"/>
      <c r="CI5" s="452"/>
      <c r="CJ5" s="452"/>
      <c r="CK5" s="452"/>
      <c r="CL5" s="452"/>
      <c r="CM5" s="452"/>
      <c r="CN5" s="452"/>
      <c r="CO5" s="452"/>
      <c r="CP5" s="452"/>
      <c r="CQ5" s="452"/>
      <c r="CR5" s="452"/>
      <c r="CS5" s="502"/>
      <c r="CT5" s="353">
        <v>98.2</v>
      </c>
      <c r="CU5" s="354"/>
      <c r="CV5" s="354"/>
      <c r="CW5" s="354"/>
      <c r="CX5" s="354"/>
      <c r="CY5" s="354"/>
      <c r="CZ5" s="354"/>
      <c r="DA5" s="355"/>
      <c r="DB5" s="353">
        <v>95.9</v>
      </c>
      <c r="DC5" s="354"/>
      <c r="DD5" s="354"/>
      <c r="DE5" s="354"/>
      <c r="DF5" s="354"/>
      <c r="DG5" s="354"/>
      <c r="DH5" s="354"/>
      <c r="DI5" s="355"/>
    </row>
    <row r="6" spans="1:119" ht="18.75" customHeight="1" x14ac:dyDescent="0.15">
      <c r="A6" s="2"/>
      <c r="B6" s="416" t="s">
        <v>163</v>
      </c>
      <c r="C6" s="367"/>
      <c r="D6" s="367"/>
      <c r="E6" s="417"/>
      <c r="F6" s="417"/>
      <c r="G6" s="417"/>
      <c r="H6" s="417"/>
      <c r="I6" s="417"/>
      <c r="J6" s="417"/>
      <c r="K6" s="417"/>
      <c r="L6" s="417" t="s">
        <v>165</v>
      </c>
      <c r="M6" s="417"/>
      <c r="N6" s="417"/>
      <c r="O6" s="417"/>
      <c r="P6" s="417"/>
      <c r="Q6" s="417"/>
      <c r="R6" s="365"/>
      <c r="S6" s="365"/>
      <c r="T6" s="365"/>
      <c r="U6" s="365"/>
      <c r="V6" s="421"/>
      <c r="W6" s="424" t="s">
        <v>166</v>
      </c>
      <c r="X6" s="366"/>
      <c r="Y6" s="366"/>
      <c r="Z6" s="366"/>
      <c r="AA6" s="366"/>
      <c r="AB6" s="367"/>
      <c r="AC6" s="427" t="s">
        <v>139</v>
      </c>
      <c r="AD6" s="428"/>
      <c r="AE6" s="428"/>
      <c r="AF6" s="428"/>
      <c r="AG6" s="428"/>
      <c r="AH6" s="428"/>
      <c r="AI6" s="428"/>
      <c r="AJ6" s="428"/>
      <c r="AK6" s="428"/>
      <c r="AL6" s="429"/>
      <c r="AM6" s="519" t="s">
        <v>79</v>
      </c>
      <c r="AN6" s="481"/>
      <c r="AO6" s="481"/>
      <c r="AP6" s="481"/>
      <c r="AQ6" s="481"/>
      <c r="AR6" s="481"/>
      <c r="AS6" s="481"/>
      <c r="AT6" s="482"/>
      <c r="AU6" s="520" t="s">
        <v>75</v>
      </c>
      <c r="AV6" s="521"/>
      <c r="AW6" s="521"/>
      <c r="AX6" s="521"/>
      <c r="AY6" s="487" t="s">
        <v>167</v>
      </c>
      <c r="AZ6" s="488"/>
      <c r="BA6" s="488"/>
      <c r="BB6" s="488"/>
      <c r="BC6" s="488"/>
      <c r="BD6" s="488"/>
      <c r="BE6" s="488"/>
      <c r="BF6" s="488"/>
      <c r="BG6" s="488"/>
      <c r="BH6" s="488"/>
      <c r="BI6" s="488"/>
      <c r="BJ6" s="488"/>
      <c r="BK6" s="488"/>
      <c r="BL6" s="488"/>
      <c r="BM6" s="489"/>
      <c r="BN6" s="490">
        <v>2276567</v>
      </c>
      <c r="BO6" s="491"/>
      <c r="BP6" s="491"/>
      <c r="BQ6" s="491"/>
      <c r="BR6" s="491"/>
      <c r="BS6" s="491"/>
      <c r="BT6" s="491"/>
      <c r="BU6" s="492"/>
      <c r="BV6" s="490">
        <v>2932506</v>
      </c>
      <c r="BW6" s="491"/>
      <c r="BX6" s="491"/>
      <c r="BY6" s="491"/>
      <c r="BZ6" s="491"/>
      <c r="CA6" s="491"/>
      <c r="CB6" s="491"/>
      <c r="CC6" s="492"/>
      <c r="CD6" s="501" t="s">
        <v>170</v>
      </c>
      <c r="CE6" s="452"/>
      <c r="CF6" s="452"/>
      <c r="CG6" s="452"/>
      <c r="CH6" s="452"/>
      <c r="CI6" s="452"/>
      <c r="CJ6" s="452"/>
      <c r="CK6" s="452"/>
      <c r="CL6" s="452"/>
      <c r="CM6" s="452"/>
      <c r="CN6" s="452"/>
      <c r="CO6" s="452"/>
      <c r="CP6" s="452"/>
      <c r="CQ6" s="452"/>
      <c r="CR6" s="452"/>
      <c r="CS6" s="502"/>
      <c r="CT6" s="577">
        <v>98.5</v>
      </c>
      <c r="CU6" s="578"/>
      <c r="CV6" s="578"/>
      <c r="CW6" s="578"/>
      <c r="CX6" s="578"/>
      <c r="CY6" s="578"/>
      <c r="CZ6" s="578"/>
      <c r="DA6" s="579"/>
      <c r="DB6" s="577">
        <v>97.7</v>
      </c>
      <c r="DC6" s="578"/>
      <c r="DD6" s="578"/>
      <c r="DE6" s="578"/>
      <c r="DF6" s="578"/>
      <c r="DG6" s="578"/>
      <c r="DH6" s="578"/>
      <c r="DI6" s="579"/>
    </row>
    <row r="7" spans="1:119" ht="18.75" customHeight="1" x14ac:dyDescent="0.15">
      <c r="A7" s="2"/>
      <c r="B7" s="398"/>
      <c r="C7" s="399"/>
      <c r="D7" s="399"/>
      <c r="E7" s="400"/>
      <c r="F7" s="400"/>
      <c r="G7" s="400"/>
      <c r="H7" s="400"/>
      <c r="I7" s="400"/>
      <c r="J7" s="400"/>
      <c r="K7" s="400"/>
      <c r="L7" s="400"/>
      <c r="M7" s="400"/>
      <c r="N7" s="400"/>
      <c r="O7" s="400"/>
      <c r="P7" s="400"/>
      <c r="Q7" s="400"/>
      <c r="R7" s="405"/>
      <c r="S7" s="405"/>
      <c r="T7" s="405"/>
      <c r="U7" s="405"/>
      <c r="V7" s="406"/>
      <c r="W7" s="410"/>
      <c r="X7" s="411"/>
      <c r="Y7" s="411"/>
      <c r="Z7" s="411"/>
      <c r="AA7" s="411"/>
      <c r="AB7" s="399"/>
      <c r="AC7" s="430"/>
      <c r="AD7" s="431"/>
      <c r="AE7" s="431"/>
      <c r="AF7" s="431"/>
      <c r="AG7" s="431"/>
      <c r="AH7" s="431"/>
      <c r="AI7" s="431"/>
      <c r="AJ7" s="431"/>
      <c r="AK7" s="431"/>
      <c r="AL7" s="432"/>
      <c r="AM7" s="519" t="s">
        <v>171</v>
      </c>
      <c r="AN7" s="481"/>
      <c r="AO7" s="481"/>
      <c r="AP7" s="481"/>
      <c r="AQ7" s="481"/>
      <c r="AR7" s="481"/>
      <c r="AS7" s="481"/>
      <c r="AT7" s="482"/>
      <c r="AU7" s="520" t="s">
        <v>75</v>
      </c>
      <c r="AV7" s="521"/>
      <c r="AW7" s="521"/>
      <c r="AX7" s="521"/>
      <c r="AY7" s="487" t="s">
        <v>172</v>
      </c>
      <c r="AZ7" s="488"/>
      <c r="BA7" s="488"/>
      <c r="BB7" s="488"/>
      <c r="BC7" s="488"/>
      <c r="BD7" s="488"/>
      <c r="BE7" s="488"/>
      <c r="BF7" s="488"/>
      <c r="BG7" s="488"/>
      <c r="BH7" s="488"/>
      <c r="BI7" s="488"/>
      <c r="BJ7" s="488"/>
      <c r="BK7" s="488"/>
      <c r="BL7" s="488"/>
      <c r="BM7" s="489"/>
      <c r="BN7" s="490">
        <v>1737339</v>
      </c>
      <c r="BO7" s="491"/>
      <c r="BP7" s="491"/>
      <c r="BQ7" s="491"/>
      <c r="BR7" s="491"/>
      <c r="BS7" s="491"/>
      <c r="BT7" s="491"/>
      <c r="BU7" s="492"/>
      <c r="BV7" s="490">
        <v>794505</v>
      </c>
      <c r="BW7" s="491"/>
      <c r="BX7" s="491"/>
      <c r="BY7" s="491"/>
      <c r="BZ7" s="491"/>
      <c r="CA7" s="491"/>
      <c r="CB7" s="491"/>
      <c r="CC7" s="492"/>
      <c r="CD7" s="501" t="s">
        <v>173</v>
      </c>
      <c r="CE7" s="452"/>
      <c r="CF7" s="452"/>
      <c r="CG7" s="452"/>
      <c r="CH7" s="452"/>
      <c r="CI7" s="452"/>
      <c r="CJ7" s="452"/>
      <c r="CK7" s="452"/>
      <c r="CL7" s="452"/>
      <c r="CM7" s="452"/>
      <c r="CN7" s="452"/>
      <c r="CO7" s="452"/>
      <c r="CP7" s="452"/>
      <c r="CQ7" s="452"/>
      <c r="CR7" s="452"/>
      <c r="CS7" s="502"/>
      <c r="CT7" s="490">
        <v>22066126</v>
      </c>
      <c r="CU7" s="491"/>
      <c r="CV7" s="491"/>
      <c r="CW7" s="491"/>
      <c r="CX7" s="491"/>
      <c r="CY7" s="491"/>
      <c r="CZ7" s="491"/>
      <c r="DA7" s="492"/>
      <c r="DB7" s="490">
        <v>21540057</v>
      </c>
      <c r="DC7" s="491"/>
      <c r="DD7" s="491"/>
      <c r="DE7" s="491"/>
      <c r="DF7" s="491"/>
      <c r="DG7" s="491"/>
      <c r="DH7" s="491"/>
      <c r="DI7" s="492"/>
    </row>
    <row r="8" spans="1:119" ht="18.75" customHeight="1" x14ac:dyDescent="0.15">
      <c r="A8" s="2"/>
      <c r="B8" s="418"/>
      <c r="C8" s="419"/>
      <c r="D8" s="419"/>
      <c r="E8" s="420"/>
      <c r="F8" s="420"/>
      <c r="G8" s="420"/>
      <c r="H8" s="420"/>
      <c r="I8" s="420"/>
      <c r="J8" s="420"/>
      <c r="K8" s="420"/>
      <c r="L8" s="420"/>
      <c r="M8" s="420"/>
      <c r="N8" s="420"/>
      <c r="O8" s="420"/>
      <c r="P8" s="420"/>
      <c r="Q8" s="420"/>
      <c r="R8" s="422"/>
      <c r="S8" s="422"/>
      <c r="T8" s="422"/>
      <c r="U8" s="422"/>
      <c r="V8" s="423"/>
      <c r="W8" s="425"/>
      <c r="X8" s="426"/>
      <c r="Y8" s="426"/>
      <c r="Z8" s="426"/>
      <c r="AA8" s="426"/>
      <c r="AB8" s="419"/>
      <c r="AC8" s="433"/>
      <c r="AD8" s="434"/>
      <c r="AE8" s="434"/>
      <c r="AF8" s="434"/>
      <c r="AG8" s="434"/>
      <c r="AH8" s="434"/>
      <c r="AI8" s="434"/>
      <c r="AJ8" s="434"/>
      <c r="AK8" s="434"/>
      <c r="AL8" s="435"/>
      <c r="AM8" s="519" t="s">
        <v>175</v>
      </c>
      <c r="AN8" s="481"/>
      <c r="AO8" s="481"/>
      <c r="AP8" s="481"/>
      <c r="AQ8" s="481"/>
      <c r="AR8" s="481"/>
      <c r="AS8" s="481"/>
      <c r="AT8" s="482"/>
      <c r="AU8" s="520" t="s">
        <v>75</v>
      </c>
      <c r="AV8" s="521"/>
      <c r="AW8" s="521"/>
      <c r="AX8" s="521"/>
      <c r="AY8" s="487" t="s">
        <v>177</v>
      </c>
      <c r="AZ8" s="488"/>
      <c r="BA8" s="488"/>
      <c r="BB8" s="488"/>
      <c r="BC8" s="488"/>
      <c r="BD8" s="488"/>
      <c r="BE8" s="488"/>
      <c r="BF8" s="488"/>
      <c r="BG8" s="488"/>
      <c r="BH8" s="488"/>
      <c r="BI8" s="488"/>
      <c r="BJ8" s="488"/>
      <c r="BK8" s="488"/>
      <c r="BL8" s="488"/>
      <c r="BM8" s="489"/>
      <c r="BN8" s="490">
        <v>539228</v>
      </c>
      <c r="BO8" s="491"/>
      <c r="BP8" s="491"/>
      <c r="BQ8" s="491"/>
      <c r="BR8" s="491"/>
      <c r="BS8" s="491"/>
      <c r="BT8" s="491"/>
      <c r="BU8" s="492"/>
      <c r="BV8" s="490">
        <v>2138001</v>
      </c>
      <c r="BW8" s="491"/>
      <c r="BX8" s="491"/>
      <c r="BY8" s="491"/>
      <c r="BZ8" s="491"/>
      <c r="CA8" s="491"/>
      <c r="CB8" s="491"/>
      <c r="CC8" s="492"/>
      <c r="CD8" s="501" t="s">
        <v>178</v>
      </c>
      <c r="CE8" s="452"/>
      <c r="CF8" s="452"/>
      <c r="CG8" s="452"/>
      <c r="CH8" s="452"/>
      <c r="CI8" s="452"/>
      <c r="CJ8" s="452"/>
      <c r="CK8" s="452"/>
      <c r="CL8" s="452"/>
      <c r="CM8" s="452"/>
      <c r="CN8" s="452"/>
      <c r="CO8" s="452"/>
      <c r="CP8" s="452"/>
      <c r="CQ8" s="452"/>
      <c r="CR8" s="452"/>
      <c r="CS8" s="502"/>
      <c r="CT8" s="553">
        <v>0.62</v>
      </c>
      <c r="CU8" s="554"/>
      <c r="CV8" s="554"/>
      <c r="CW8" s="554"/>
      <c r="CX8" s="554"/>
      <c r="CY8" s="554"/>
      <c r="CZ8" s="554"/>
      <c r="DA8" s="555"/>
      <c r="DB8" s="553">
        <v>0.62</v>
      </c>
      <c r="DC8" s="554"/>
      <c r="DD8" s="554"/>
      <c r="DE8" s="554"/>
      <c r="DF8" s="554"/>
      <c r="DG8" s="554"/>
      <c r="DH8" s="554"/>
      <c r="DI8" s="555"/>
    </row>
    <row r="9" spans="1:119" ht="18.75" customHeight="1" x14ac:dyDescent="0.15">
      <c r="A9" s="2"/>
      <c r="B9" s="436" t="s">
        <v>19</v>
      </c>
      <c r="C9" s="437"/>
      <c r="D9" s="437"/>
      <c r="E9" s="437"/>
      <c r="F9" s="437"/>
      <c r="G9" s="437"/>
      <c r="H9" s="437"/>
      <c r="I9" s="437"/>
      <c r="J9" s="437"/>
      <c r="K9" s="438"/>
      <c r="L9" s="571" t="s">
        <v>10</v>
      </c>
      <c r="M9" s="572"/>
      <c r="N9" s="572"/>
      <c r="O9" s="572"/>
      <c r="P9" s="572"/>
      <c r="Q9" s="573"/>
      <c r="R9" s="574">
        <v>95397</v>
      </c>
      <c r="S9" s="575"/>
      <c r="T9" s="575"/>
      <c r="U9" s="575"/>
      <c r="V9" s="576"/>
      <c r="W9" s="408" t="s">
        <v>179</v>
      </c>
      <c r="X9" s="409"/>
      <c r="Y9" s="409"/>
      <c r="Z9" s="409"/>
      <c r="AA9" s="409"/>
      <c r="AB9" s="409"/>
      <c r="AC9" s="409"/>
      <c r="AD9" s="409"/>
      <c r="AE9" s="409"/>
      <c r="AF9" s="409"/>
      <c r="AG9" s="409"/>
      <c r="AH9" s="409"/>
      <c r="AI9" s="409"/>
      <c r="AJ9" s="409"/>
      <c r="AK9" s="409"/>
      <c r="AL9" s="413"/>
      <c r="AM9" s="519" t="s">
        <v>181</v>
      </c>
      <c r="AN9" s="481"/>
      <c r="AO9" s="481"/>
      <c r="AP9" s="481"/>
      <c r="AQ9" s="481"/>
      <c r="AR9" s="481"/>
      <c r="AS9" s="481"/>
      <c r="AT9" s="482"/>
      <c r="AU9" s="520" t="s">
        <v>75</v>
      </c>
      <c r="AV9" s="521"/>
      <c r="AW9" s="521"/>
      <c r="AX9" s="521"/>
      <c r="AY9" s="487" t="s">
        <v>77</v>
      </c>
      <c r="AZ9" s="488"/>
      <c r="BA9" s="488"/>
      <c r="BB9" s="488"/>
      <c r="BC9" s="488"/>
      <c r="BD9" s="488"/>
      <c r="BE9" s="488"/>
      <c r="BF9" s="488"/>
      <c r="BG9" s="488"/>
      <c r="BH9" s="488"/>
      <c r="BI9" s="488"/>
      <c r="BJ9" s="488"/>
      <c r="BK9" s="488"/>
      <c r="BL9" s="488"/>
      <c r="BM9" s="489"/>
      <c r="BN9" s="490">
        <v>-1598773</v>
      </c>
      <c r="BO9" s="491"/>
      <c r="BP9" s="491"/>
      <c r="BQ9" s="491"/>
      <c r="BR9" s="491"/>
      <c r="BS9" s="491"/>
      <c r="BT9" s="491"/>
      <c r="BU9" s="492"/>
      <c r="BV9" s="490">
        <v>-329873</v>
      </c>
      <c r="BW9" s="491"/>
      <c r="BX9" s="491"/>
      <c r="BY9" s="491"/>
      <c r="BZ9" s="491"/>
      <c r="CA9" s="491"/>
      <c r="CB9" s="491"/>
      <c r="CC9" s="492"/>
      <c r="CD9" s="501" t="s">
        <v>73</v>
      </c>
      <c r="CE9" s="452"/>
      <c r="CF9" s="452"/>
      <c r="CG9" s="452"/>
      <c r="CH9" s="452"/>
      <c r="CI9" s="452"/>
      <c r="CJ9" s="452"/>
      <c r="CK9" s="452"/>
      <c r="CL9" s="452"/>
      <c r="CM9" s="452"/>
      <c r="CN9" s="452"/>
      <c r="CO9" s="452"/>
      <c r="CP9" s="452"/>
      <c r="CQ9" s="452"/>
      <c r="CR9" s="452"/>
      <c r="CS9" s="502"/>
      <c r="CT9" s="353">
        <v>7.7</v>
      </c>
      <c r="CU9" s="354"/>
      <c r="CV9" s="354"/>
      <c r="CW9" s="354"/>
      <c r="CX9" s="354"/>
      <c r="CY9" s="354"/>
      <c r="CZ9" s="354"/>
      <c r="DA9" s="355"/>
      <c r="DB9" s="353">
        <v>7.6</v>
      </c>
      <c r="DC9" s="354"/>
      <c r="DD9" s="354"/>
      <c r="DE9" s="354"/>
      <c r="DF9" s="354"/>
      <c r="DG9" s="354"/>
      <c r="DH9" s="354"/>
      <c r="DI9" s="355"/>
    </row>
    <row r="10" spans="1:119" ht="18.75" customHeight="1" x14ac:dyDescent="0.15">
      <c r="A10" s="2"/>
      <c r="B10" s="436"/>
      <c r="C10" s="437"/>
      <c r="D10" s="437"/>
      <c r="E10" s="437"/>
      <c r="F10" s="437"/>
      <c r="G10" s="437"/>
      <c r="H10" s="437"/>
      <c r="I10" s="437"/>
      <c r="J10" s="437"/>
      <c r="K10" s="438"/>
      <c r="L10" s="480" t="s">
        <v>183</v>
      </c>
      <c r="M10" s="481"/>
      <c r="N10" s="481"/>
      <c r="O10" s="481"/>
      <c r="P10" s="481"/>
      <c r="Q10" s="482"/>
      <c r="R10" s="483">
        <v>92757</v>
      </c>
      <c r="S10" s="484"/>
      <c r="T10" s="484"/>
      <c r="U10" s="484"/>
      <c r="V10" s="486"/>
      <c r="W10" s="410"/>
      <c r="X10" s="411"/>
      <c r="Y10" s="411"/>
      <c r="Z10" s="411"/>
      <c r="AA10" s="411"/>
      <c r="AB10" s="411"/>
      <c r="AC10" s="411"/>
      <c r="AD10" s="411"/>
      <c r="AE10" s="411"/>
      <c r="AF10" s="411"/>
      <c r="AG10" s="411"/>
      <c r="AH10" s="411"/>
      <c r="AI10" s="411"/>
      <c r="AJ10" s="411"/>
      <c r="AK10" s="411"/>
      <c r="AL10" s="414"/>
      <c r="AM10" s="519" t="s">
        <v>185</v>
      </c>
      <c r="AN10" s="481"/>
      <c r="AO10" s="481"/>
      <c r="AP10" s="481"/>
      <c r="AQ10" s="481"/>
      <c r="AR10" s="481"/>
      <c r="AS10" s="481"/>
      <c r="AT10" s="482"/>
      <c r="AU10" s="520" t="s">
        <v>75</v>
      </c>
      <c r="AV10" s="521"/>
      <c r="AW10" s="521"/>
      <c r="AX10" s="521"/>
      <c r="AY10" s="487" t="s">
        <v>187</v>
      </c>
      <c r="AZ10" s="488"/>
      <c r="BA10" s="488"/>
      <c r="BB10" s="488"/>
      <c r="BC10" s="488"/>
      <c r="BD10" s="488"/>
      <c r="BE10" s="488"/>
      <c r="BF10" s="488"/>
      <c r="BG10" s="488"/>
      <c r="BH10" s="488"/>
      <c r="BI10" s="488"/>
      <c r="BJ10" s="488"/>
      <c r="BK10" s="488"/>
      <c r="BL10" s="488"/>
      <c r="BM10" s="489"/>
      <c r="BN10" s="490">
        <v>1069376</v>
      </c>
      <c r="BO10" s="491"/>
      <c r="BP10" s="491"/>
      <c r="BQ10" s="491"/>
      <c r="BR10" s="491"/>
      <c r="BS10" s="491"/>
      <c r="BT10" s="491"/>
      <c r="BU10" s="492"/>
      <c r="BV10" s="490">
        <v>575828</v>
      </c>
      <c r="BW10" s="491"/>
      <c r="BX10" s="491"/>
      <c r="BY10" s="491"/>
      <c r="BZ10" s="491"/>
      <c r="CA10" s="491"/>
      <c r="CB10" s="491"/>
      <c r="CC10" s="492"/>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36"/>
      <c r="C11" s="437"/>
      <c r="D11" s="437"/>
      <c r="E11" s="437"/>
      <c r="F11" s="437"/>
      <c r="G11" s="437"/>
      <c r="H11" s="437"/>
      <c r="I11" s="437"/>
      <c r="J11" s="437"/>
      <c r="K11" s="438"/>
      <c r="L11" s="453" t="s">
        <v>191</v>
      </c>
      <c r="M11" s="454"/>
      <c r="N11" s="454"/>
      <c r="O11" s="454"/>
      <c r="P11" s="454"/>
      <c r="Q11" s="455"/>
      <c r="R11" s="568" t="s">
        <v>193</v>
      </c>
      <c r="S11" s="569"/>
      <c r="T11" s="569"/>
      <c r="U11" s="569"/>
      <c r="V11" s="570"/>
      <c r="W11" s="410"/>
      <c r="X11" s="411"/>
      <c r="Y11" s="411"/>
      <c r="Z11" s="411"/>
      <c r="AA11" s="411"/>
      <c r="AB11" s="411"/>
      <c r="AC11" s="411"/>
      <c r="AD11" s="411"/>
      <c r="AE11" s="411"/>
      <c r="AF11" s="411"/>
      <c r="AG11" s="411"/>
      <c r="AH11" s="411"/>
      <c r="AI11" s="411"/>
      <c r="AJ11" s="411"/>
      <c r="AK11" s="411"/>
      <c r="AL11" s="414"/>
      <c r="AM11" s="519" t="s">
        <v>69</v>
      </c>
      <c r="AN11" s="481"/>
      <c r="AO11" s="481"/>
      <c r="AP11" s="481"/>
      <c r="AQ11" s="481"/>
      <c r="AR11" s="481"/>
      <c r="AS11" s="481"/>
      <c r="AT11" s="482"/>
      <c r="AU11" s="520" t="s">
        <v>75</v>
      </c>
      <c r="AV11" s="521"/>
      <c r="AW11" s="521"/>
      <c r="AX11" s="521"/>
      <c r="AY11" s="487" t="s">
        <v>195</v>
      </c>
      <c r="AZ11" s="488"/>
      <c r="BA11" s="488"/>
      <c r="BB11" s="488"/>
      <c r="BC11" s="488"/>
      <c r="BD11" s="488"/>
      <c r="BE11" s="488"/>
      <c r="BF11" s="488"/>
      <c r="BG11" s="488"/>
      <c r="BH11" s="488"/>
      <c r="BI11" s="488"/>
      <c r="BJ11" s="488"/>
      <c r="BK11" s="488"/>
      <c r="BL11" s="488"/>
      <c r="BM11" s="489"/>
      <c r="BN11" s="490">
        <v>508980</v>
      </c>
      <c r="BO11" s="491"/>
      <c r="BP11" s="491"/>
      <c r="BQ11" s="491"/>
      <c r="BR11" s="491"/>
      <c r="BS11" s="491"/>
      <c r="BT11" s="491"/>
      <c r="BU11" s="492"/>
      <c r="BV11" s="490">
        <v>1462228</v>
      </c>
      <c r="BW11" s="491"/>
      <c r="BX11" s="491"/>
      <c r="BY11" s="491"/>
      <c r="BZ11" s="491"/>
      <c r="CA11" s="491"/>
      <c r="CB11" s="491"/>
      <c r="CC11" s="492"/>
      <c r="CD11" s="501" t="s">
        <v>147</v>
      </c>
      <c r="CE11" s="452"/>
      <c r="CF11" s="452"/>
      <c r="CG11" s="452"/>
      <c r="CH11" s="452"/>
      <c r="CI11" s="452"/>
      <c r="CJ11" s="452"/>
      <c r="CK11" s="452"/>
      <c r="CL11" s="452"/>
      <c r="CM11" s="452"/>
      <c r="CN11" s="452"/>
      <c r="CO11" s="452"/>
      <c r="CP11" s="452"/>
      <c r="CQ11" s="452"/>
      <c r="CR11" s="452"/>
      <c r="CS11" s="502"/>
      <c r="CT11" s="553" t="s">
        <v>198</v>
      </c>
      <c r="CU11" s="554"/>
      <c r="CV11" s="554"/>
      <c r="CW11" s="554"/>
      <c r="CX11" s="554"/>
      <c r="CY11" s="554"/>
      <c r="CZ11" s="554"/>
      <c r="DA11" s="555"/>
      <c r="DB11" s="553" t="s">
        <v>198</v>
      </c>
      <c r="DC11" s="554"/>
      <c r="DD11" s="554"/>
      <c r="DE11" s="554"/>
      <c r="DF11" s="554"/>
      <c r="DG11" s="554"/>
      <c r="DH11" s="554"/>
      <c r="DI11" s="555"/>
    </row>
    <row r="12" spans="1:119" ht="18.75" customHeight="1" x14ac:dyDescent="0.15">
      <c r="A12" s="2"/>
      <c r="B12" s="439" t="s">
        <v>199</v>
      </c>
      <c r="C12" s="440"/>
      <c r="D12" s="440"/>
      <c r="E12" s="440"/>
      <c r="F12" s="440"/>
      <c r="G12" s="440"/>
      <c r="H12" s="440"/>
      <c r="I12" s="440"/>
      <c r="J12" s="440"/>
      <c r="K12" s="441"/>
      <c r="L12" s="556" t="s">
        <v>201</v>
      </c>
      <c r="M12" s="557"/>
      <c r="N12" s="557"/>
      <c r="O12" s="557"/>
      <c r="P12" s="557"/>
      <c r="Q12" s="558"/>
      <c r="R12" s="559">
        <v>98658</v>
      </c>
      <c r="S12" s="560"/>
      <c r="T12" s="560"/>
      <c r="U12" s="560"/>
      <c r="V12" s="561"/>
      <c r="W12" s="562" t="s">
        <v>5</v>
      </c>
      <c r="X12" s="521"/>
      <c r="Y12" s="521"/>
      <c r="Z12" s="521"/>
      <c r="AA12" s="521"/>
      <c r="AB12" s="563"/>
      <c r="AC12" s="564" t="s">
        <v>116</v>
      </c>
      <c r="AD12" s="565"/>
      <c r="AE12" s="565"/>
      <c r="AF12" s="565"/>
      <c r="AG12" s="566"/>
      <c r="AH12" s="564" t="s">
        <v>202</v>
      </c>
      <c r="AI12" s="565"/>
      <c r="AJ12" s="565"/>
      <c r="AK12" s="565"/>
      <c r="AL12" s="567"/>
      <c r="AM12" s="519" t="s">
        <v>204</v>
      </c>
      <c r="AN12" s="481"/>
      <c r="AO12" s="481"/>
      <c r="AP12" s="481"/>
      <c r="AQ12" s="481"/>
      <c r="AR12" s="481"/>
      <c r="AS12" s="481"/>
      <c r="AT12" s="482"/>
      <c r="AU12" s="520" t="s">
        <v>75</v>
      </c>
      <c r="AV12" s="521"/>
      <c r="AW12" s="521"/>
      <c r="AX12" s="521"/>
      <c r="AY12" s="487" t="s">
        <v>206</v>
      </c>
      <c r="AZ12" s="488"/>
      <c r="BA12" s="488"/>
      <c r="BB12" s="488"/>
      <c r="BC12" s="488"/>
      <c r="BD12" s="488"/>
      <c r="BE12" s="488"/>
      <c r="BF12" s="488"/>
      <c r="BG12" s="488"/>
      <c r="BH12" s="488"/>
      <c r="BI12" s="488"/>
      <c r="BJ12" s="488"/>
      <c r="BK12" s="488"/>
      <c r="BL12" s="488"/>
      <c r="BM12" s="489"/>
      <c r="BN12" s="490">
        <v>29162</v>
      </c>
      <c r="BO12" s="491"/>
      <c r="BP12" s="491"/>
      <c r="BQ12" s="491"/>
      <c r="BR12" s="491"/>
      <c r="BS12" s="491"/>
      <c r="BT12" s="491"/>
      <c r="BU12" s="492"/>
      <c r="BV12" s="490">
        <v>0</v>
      </c>
      <c r="BW12" s="491"/>
      <c r="BX12" s="491"/>
      <c r="BY12" s="491"/>
      <c r="BZ12" s="491"/>
      <c r="CA12" s="491"/>
      <c r="CB12" s="491"/>
      <c r="CC12" s="492"/>
      <c r="CD12" s="501" t="s">
        <v>208</v>
      </c>
      <c r="CE12" s="452"/>
      <c r="CF12" s="452"/>
      <c r="CG12" s="452"/>
      <c r="CH12" s="452"/>
      <c r="CI12" s="452"/>
      <c r="CJ12" s="452"/>
      <c r="CK12" s="452"/>
      <c r="CL12" s="452"/>
      <c r="CM12" s="452"/>
      <c r="CN12" s="452"/>
      <c r="CO12" s="452"/>
      <c r="CP12" s="452"/>
      <c r="CQ12" s="452"/>
      <c r="CR12" s="452"/>
      <c r="CS12" s="502"/>
      <c r="CT12" s="553" t="s">
        <v>198</v>
      </c>
      <c r="CU12" s="554"/>
      <c r="CV12" s="554"/>
      <c r="CW12" s="554"/>
      <c r="CX12" s="554"/>
      <c r="CY12" s="554"/>
      <c r="CZ12" s="554"/>
      <c r="DA12" s="555"/>
      <c r="DB12" s="553" t="s">
        <v>198</v>
      </c>
      <c r="DC12" s="554"/>
      <c r="DD12" s="554"/>
      <c r="DE12" s="554"/>
      <c r="DF12" s="554"/>
      <c r="DG12" s="554"/>
      <c r="DH12" s="554"/>
      <c r="DI12" s="555"/>
    </row>
    <row r="13" spans="1:119" ht="18.75" customHeight="1" x14ac:dyDescent="0.15">
      <c r="A13" s="2"/>
      <c r="B13" s="442"/>
      <c r="C13" s="443"/>
      <c r="D13" s="443"/>
      <c r="E13" s="443"/>
      <c r="F13" s="443"/>
      <c r="G13" s="443"/>
      <c r="H13" s="443"/>
      <c r="I13" s="443"/>
      <c r="J13" s="443"/>
      <c r="K13" s="444"/>
      <c r="L13" s="14"/>
      <c r="M13" s="542" t="s">
        <v>209</v>
      </c>
      <c r="N13" s="543"/>
      <c r="O13" s="543"/>
      <c r="P13" s="543"/>
      <c r="Q13" s="544"/>
      <c r="R13" s="545">
        <v>98057</v>
      </c>
      <c r="S13" s="546"/>
      <c r="T13" s="546"/>
      <c r="U13" s="546"/>
      <c r="V13" s="547"/>
      <c r="W13" s="424" t="s">
        <v>211</v>
      </c>
      <c r="X13" s="366"/>
      <c r="Y13" s="366"/>
      <c r="Z13" s="366"/>
      <c r="AA13" s="366"/>
      <c r="AB13" s="367"/>
      <c r="AC13" s="483">
        <v>1683</v>
      </c>
      <c r="AD13" s="484"/>
      <c r="AE13" s="484"/>
      <c r="AF13" s="484"/>
      <c r="AG13" s="485"/>
      <c r="AH13" s="483">
        <v>1934</v>
      </c>
      <c r="AI13" s="484"/>
      <c r="AJ13" s="484"/>
      <c r="AK13" s="484"/>
      <c r="AL13" s="486"/>
      <c r="AM13" s="519" t="s">
        <v>212</v>
      </c>
      <c r="AN13" s="481"/>
      <c r="AO13" s="481"/>
      <c r="AP13" s="481"/>
      <c r="AQ13" s="481"/>
      <c r="AR13" s="481"/>
      <c r="AS13" s="481"/>
      <c r="AT13" s="482"/>
      <c r="AU13" s="520" t="s">
        <v>75</v>
      </c>
      <c r="AV13" s="521"/>
      <c r="AW13" s="521"/>
      <c r="AX13" s="521"/>
      <c r="AY13" s="487" t="s">
        <v>215</v>
      </c>
      <c r="AZ13" s="488"/>
      <c r="BA13" s="488"/>
      <c r="BB13" s="488"/>
      <c r="BC13" s="488"/>
      <c r="BD13" s="488"/>
      <c r="BE13" s="488"/>
      <c r="BF13" s="488"/>
      <c r="BG13" s="488"/>
      <c r="BH13" s="488"/>
      <c r="BI13" s="488"/>
      <c r="BJ13" s="488"/>
      <c r="BK13" s="488"/>
      <c r="BL13" s="488"/>
      <c r="BM13" s="489"/>
      <c r="BN13" s="490">
        <v>-49579</v>
      </c>
      <c r="BO13" s="491"/>
      <c r="BP13" s="491"/>
      <c r="BQ13" s="491"/>
      <c r="BR13" s="491"/>
      <c r="BS13" s="491"/>
      <c r="BT13" s="491"/>
      <c r="BU13" s="492"/>
      <c r="BV13" s="490">
        <v>1708183</v>
      </c>
      <c r="BW13" s="491"/>
      <c r="BX13" s="491"/>
      <c r="BY13" s="491"/>
      <c r="BZ13" s="491"/>
      <c r="CA13" s="491"/>
      <c r="CB13" s="491"/>
      <c r="CC13" s="492"/>
      <c r="CD13" s="501" t="s">
        <v>217</v>
      </c>
      <c r="CE13" s="452"/>
      <c r="CF13" s="452"/>
      <c r="CG13" s="452"/>
      <c r="CH13" s="452"/>
      <c r="CI13" s="452"/>
      <c r="CJ13" s="452"/>
      <c r="CK13" s="452"/>
      <c r="CL13" s="452"/>
      <c r="CM13" s="452"/>
      <c r="CN13" s="452"/>
      <c r="CO13" s="452"/>
      <c r="CP13" s="452"/>
      <c r="CQ13" s="452"/>
      <c r="CR13" s="452"/>
      <c r="CS13" s="502"/>
      <c r="CT13" s="353">
        <v>8.9</v>
      </c>
      <c r="CU13" s="354"/>
      <c r="CV13" s="354"/>
      <c r="CW13" s="354"/>
      <c r="CX13" s="354"/>
      <c r="CY13" s="354"/>
      <c r="CZ13" s="354"/>
      <c r="DA13" s="355"/>
      <c r="DB13" s="353">
        <v>8.9</v>
      </c>
      <c r="DC13" s="354"/>
      <c r="DD13" s="354"/>
      <c r="DE13" s="354"/>
      <c r="DF13" s="354"/>
      <c r="DG13" s="354"/>
      <c r="DH13" s="354"/>
      <c r="DI13" s="355"/>
    </row>
    <row r="14" spans="1:119" ht="18.75" customHeight="1" x14ac:dyDescent="0.15">
      <c r="A14" s="2"/>
      <c r="B14" s="442"/>
      <c r="C14" s="443"/>
      <c r="D14" s="443"/>
      <c r="E14" s="443"/>
      <c r="F14" s="443"/>
      <c r="G14" s="443"/>
      <c r="H14" s="443"/>
      <c r="I14" s="443"/>
      <c r="J14" s="443"/>
      <c r="K14" s="444"/>
      <c r="L14" s="532" t="s">
        <v>218</v>
      </c>
      <c r="M14" s="551"/>
      <c r="N14" s="551"/>
      <c r="O14" s="551"/>
      <c r="P14" s="551"/>
      <c r="Q14" s="552"/>
      <c r="R14" s="545">
        <v>98305</v>
      </c>
      <c r="S14" s="546"/>
      <c r="T14" s="546"/>
      <c r="U14" s="546"/>
      <c r="V14" s="547"/>
      <c r="W14" s="412"/>
      <c r="X14" s="369"/>
      <c r="Y14" s="369"/>
      <c r="Z14" s="369"/>
      <c r="AA14" s="369"/>
      <c r="AB14" s="370"/>
      <c r="AC14" s="535">
        <v>3.8</v>
      </c>
      <c r="AD14" s="536"/>
      <c r="AE14" s="536"/>
      <c r="AF14" s="536"/>
      <c r="AG14" s="537"/>
      <c r="AH14" s="535">
        <v>4.5999999999999996</v>
      </c>
      <c r="AI14" s="536"/>
      <c r="AJ14" s="536"/>
      <c r="AK14" s="536"/>
      <c r="AL14" s="538"/>
      <c r="AM14" s="519"/>
      <c r="AN14" s="481"/>
      <c r="AO14" s="481"/>
      <c r="AP14" s="481"/>
      <c r="AQ14" s="481"/>
      <c r="AR14" s="481"/>
      <c r="AS14" s="481"/>
      <c r="AT14" s="482"/>
      <c r="AU14" s="520"/>
      <c r="AV14" s="521"/>
      <c r="AW14" s="521"/>
      <c r="AX14" s="521"/>
      <c r="AY14" s="487"/>
      <c r="AZ14" s="488"/>
      <c r="BA14" s="488"/>
      <c r="BB14" s="488"/>
      <c r="BC14" s="488"/>
      <c r="BD14" s="488"/>
      <c r="BE14" s="488"/>
      <c r="BF14" s="488"/>
      <c r="BG14" s="488"/>
      <c r="BH14" s="488"/>
      <c r="BI14" s="488"/>
      <c r="BJ14" s="488"/>
      <c r="BK14" s="488"/>
      <c r="BL14" s="488"/>
      <c r="BM14" s="489"/>
      <c r="BN14" s="490"/>
      <c r="BO14" s="491"/>
      <c r="BP14" s="491"/>
      <c r="BQ14" s="491"/>
      <c r="BR14" s="491"/>
      <c r="BS14" s="491"/>
      <c r="BT14" s="491"/>
      <c r="BU14" s="492"/>
      <c r="BV14" s="490"/>
      <c r="BW14" s="491"/>
      <c r="BX14" s="491"/>
      <c r="BY14" s="491"/>
      <c r="BZ14" s="491"/>
      <c r="CA14" s="491"/>
      <c r="CB14" s="491"/>
      <c r="CC14" s="492"/>
      <c r="CD14" s="496" t="s">
        <v>220</v>
      </c>
      <c r="CE14" s="497"/>
      <c r="CF14" s="497"/>
      <c r="CG14" s="497"/>
      <c r="CH14" s="497"/>
      <c r="CI14" s="497"/>
      <c r="CJ14" s="497"/>
      <c r="CK14" s="497"/>
      <c r="CL14" s="497"/>
      <c r="CM14" s="497"/>
      <c r="CN14" s="497"/>
      <c r="CO14" s="497"/>
      <c r="CP14" s="497"/>
      <c r="CQ14" s="497"/>
      <c r="CR14" s="497"/>
      <c r="CS14" s="498"/>
      <c r="CT14" s="539" t="s">
        <v>198</v>
      </c>
      <c r="CU14" s="540"/>
      <c r="CV14" s="540"/>
      <c r="CW14" s="540"/>
      <c r="CX14" s="540"/>
      <c r="CY14" s="540"/>
      <c r="CZ14" s="540"/>
      <c r="DA14" s="541"/>
      <c r="DB14" s="539" t="s">
        <v>198</v>
      </c>
      <c r="DC14" s="540"/>
      <c r="DD14" s="540"/>
      <c r="DE14" s="540"/>
      <c r="DF14" s="540"/>
      <c r="DG14" s="540"/>
      <c r="DH14" s="540"/>
      <c r="DI14" s="541"/>
    </row>
    <row r="15" spans="1:119" ht="18.75" customHeight="1" x14ac:dyDescent="0.15">
      <c r="A15" s="2"/>
      <c r="B15" s="442"/>
      <c r="C15" s="443"/>
      <c r="D15" s="443"/>
      <c r="E15" s="443"/>
      <c r="F15" s="443"/>
      <c r="G15" s="443"/>
      <c r="H15" s="443"/>
      <c r="I15" s="443"/>
      <c r="J15" s="443"/>
      <c r="K15" s="444"/>
      <c r="L15" s="14"/>
      <c r="M15" s="542" t="s">
        <v>209</v>
      </c>
      <c r="N15" s="543"/>
      <c r="O15" s="543"/>
      <c r="P15" s="543"/>
      <c r="Q15" s="544"/>
      <c r="R15" s="545">
        <v>97749</v>
      </c>
      <c r="S15" s="546"/>
      <c r="T15" s="546"/>
      <c r="U15" s="546"/>
      <c r="V15" s="547"/>
      <c r="W15" s="424" t="s">
        <v>7</v>
      </c>
      <c r="X15" s="366"/>
      <c r="Y15" s="366"/>
      <c r="Z15" s="366"/>
      <c r="AA15" s="366"/>
      <c r="AB15" s="367"/>
      <c r="AC15" s="483">
        <v>8597</v>
      </c>
      <c r="AD15" s="484"/>
      <c r="AE15" s="484"/>
      <c r="AF15" s="484"/>
      <c r="AG15" s="485"/>
      <c r="AH15" s="483">
        <v>8442</v>
      </c>
      <c r="AI15" s="484"/>
      <c r="AJ15" s="484"/>
      <c r="AK15" s="484"/>
      <c r="AL15" s="486"/>
      <c r="AM15" s="519"/>
      <c r="AN15" s="481"/>
      <c r="AO15" s="481"/>
      <c r="AP15" s="481"/>
      <c r="AQ15" s="481"/>
      <c r="AR15" s="481"/>
      <c r="AS15" s="481"/>
      <c r="AT15" s="482"/>
      <c r="AU15" s="520"/>
      <c r="AV15" s="521"/>
      <c r="AW15" s="521"/>
      <c r="AX15" s="521"/>
      <c r="AY15" s="493" t="s">
        <v>223</v>
      </c>
      <c r="AZ15" s="494"/>
      <c r="BA15" s="494"/>
      <c r="BB15" s="494"/>
      <c r="BC15" s="494"/>
      <c r="BD15" s="494"/>
      <c r="BE15" s="494"/>
      <c r="BF15" s="494"/>
      <c r="BG15" s="494"/>
      <c r="BH15" s="494"/>
      <c r="BI15" s="494"/>
      <c r="BJ15" s="494"/>
      <c r="BK15" s="494"/>
      <c r="BL15" s="494"/>
      <c r="BM15" s="495"/>
      <c r="BN15" s="477">
        <v>12098720</v>
      </c>
      <c r="BO15" s="478"/>
      <c r="BP15" s="478"/>
      <c r="BQ15" s="478"/>
      <c r="BR15" s="478"/>
      <c r="BS15" s="478"/>
      <c r="BT15" s="478"/>
      <c r="BU15" s="479"/>
      <c r="BV15" s="477">
        <v>11229953</v>
      </c>
      <c r="BW15" s="478"/>
      <c r="BX15" s="478"/>
      <c r="BY15" s="478"/>
      <c r="BZ15" s="478"/>
      <c r="CA15" s="478"/>
      <c r="CB15" s="478"/>
      <c r="CC15" s="479"/>
      <c r="CD15" s="548" t="s">
        <v>210</v>
      </c>
      <c r="CE15" s="549"/>
      <c r="CF15" s="549"/>
      <c r="CG15" s="549"/>
      <c r="CH15" s="549"/>
      <c r="CI15" s="549"/>
      <c r="CJ15" s="549"/>
      <c r="CK15" s="549"/>
      <c r="CL15" s="549"/>
      <c r="CM15" s="549"/>
      <c r="CN15" s="549"/>
      <c r="CO15" s="549"/>
      <c r="CP15" s="549"/>
      <c r="CQ15" s="549"/>
      <c r="CR15" s="549"/>
      <c r="CS15" s="550"/>
      <c r="CT15" s="28"/>
      <c r="CU15" s="31"/>
      <c r="CV15" s="31"/>
      <c r="CW15" s="31"/>
      <c r="CX15" s="31"/>
      <c r="CY15" s="31"/>
      <c r="CZ15" s="31"/>
      <c r="DA15" s="34"/>
      <c r="DB15" s="28"/>
      <c r="DC15" s="31"/>
      <c r="DD15" s="31"/>
      <c r="DE15" s="31"/>
      <c r="DF15" s="31"/>
      <c r="DG15" s="31"/>
      <c r="DH15" s="31"/>
      <c r="DI15" s="34"/>
    </row>
    <row r="16" spans="1:119" ht="18.75" customHeight="1" x14ac:dyDescent="0.15">
      <c r="A16" s="2"/>
      <c r="B16" s="442"/>
      <c r="C16" s="443"/>
      <c r="D16" s="443"/>
      <c r="E16" s="443"/>
      <c r="F16" s="443"/>
      <c r="G16" s="443"/>
      <c r="H16" s="443"/>
      <c r="I16" s="443"/>
      <c r="J16" s="443"/>
      <c r="K16" s="444"/>
      <c r="L16" s="532" t="s">
        <v>224</v>
      </c>
      <c r="M16" s="533"/>
      <c r="N16" s="533"/>
      <c r="O16" s="533"/>
      <c r="P16" s="533"/>
      <c r="Q16" s="534"/>
      <c r="R16" s="529" t="s">
        <v>226</v>
      </c>
      <c r="S16" s="530"/>
      <c r="T16" s="530"/>
      <c r="U16" s="530"/>
      <c r="V16" s="531"/>
      <c r="W16" s="412"/>
      <c r="X16" s="369"/>
      <c r="Y16" s="369"/>
      <c r="Z16" s="369"/>
      <c r="AA16" s="369"/>
      <c r="AB16" s="370"/>
      <c r="AC16" s="535">
        <v>19.7</v>
      </c>
      <c r="AD16" s="536"/>
      <c r="AE16" s="536"/>
      <c r="AF16" s="536"/>
      <c r="AG16" s="537"/>
      <c r="AH16" s="535">
        <v>19.899999999999999</v>
      </c>
      <c r="AI16" s="536"/>
      <c r="AJ16" s="536"/>
      <c r="AK16" s="536"/>
      <c r="AL16" s="538"/>
      <c r="AM16" s="519"/>
      <c r="AN16" s="481"/>
      <c r="AO16" s="481"/>
      <c r="AP16" s="481"/>
      <c r="AQ16" s="481"/>
      <c r="AR16" s="481"/>
      <c r="AS16" s="481"/>
      <c r="AT16" s="482"/>
      <c r="AU16" s="520"/>
      <c r="AV16" s="521"/>
      <c r="AW16" s="521"/>
      <c r="AX16" s="521"/>
      <c r="AY16" s="487" t="s">
        <v>113</v>
      </c>
      <c r="AZ16" s="488"/>
      <c r="BA16" s="488"/>
      <c r="BB16" s="488"/>
      <c r="BC16" s="488"/>
      <c r="BD16" s="488"/>
      <c r="BE16" s="488"/>
      <c r="BF16" s="488"/>
      <c r="BG16" s="488"/>
      <c r="BH16" s="488"/>
      <c r="BI16" s="488"/>
      <c r="BJ16" s="488"/>
      <c r="BK16" s="488"/>
      <c r="BL16" s="488"/>
      <c r="BM16" s="489"/>
      <c r="BN16" s="490">
        <v>18770294</v>
      </c>
      <c r="BO16" s="491"/>
      <c r="BP16" s="491"/>
      <c r="BQ16" s="491"/>
      <c r="BR16" s="491"/>
      <c r="BS16" s="491"/>
      <c r="BT16" s="491"/>
      <c r="BU16" s="492"/>
      <c r="BV16" s="490">
        <v>18196566</v>
      </c>
      <c r="BW16" s="491"/>
      <c r="BX16" s="491"/>
      <c r="BY16" s="491"/>
      <c r="BZ16" s="491"/>
      <c r="CA16" s="491"/>
      <c r="CB16" s="491"/>
      <c r="CC16" s="492"/>
      <c r="CD16" s="21"/>
      <c r="CE16" s="351"/>
      <c r="CF16" s="351"/>
      <c r="CG16" s="351"/>
      <c r="CH16" s="351"/>
      <c r="CI16" s="351"/>
      <c r="CJ16" s="351"/>
      <c r="CK16" s="351"/>
      <c r="CL16" s="351"/>
      <c r="CM16" s="351"/>
      <c r="CN16" s="351"/>
      <c r="CO16" s="351"/>
      <c r="CP16" s="351"/>
      <c r="CQ16" s="351"/>
      <c r="CR16" s="351"/>
      <c r="CS16" s="352"/>
      <c r="CT16" s="353"/>
      <c r="CU16" s="354"/>
      <c r="CV16" s="354"/>
      <c r="CW16" s="354"/>
      <c r="CX16" s="354"/>
      <c r="CY16" s="354"/>
      <c r="CZ16" s="354"/>
      <c r="DA16" s="355"/>
      <c r="DB16" s="353"/>
      <c r="DC16" s="354"/>
      <c r="DD16" s="354"/>
      <c r="DE16" s="354"/>
      <c r="DF16" s="354"/>
      <c r="DG16" s="354"/>
      <c r="DH16" s="354"/>
      <c r="DI16" s="355"/>
    </row>
    <row r="17" spans="1:113" ht="18.75" customHeight="1" x14ac:dyDescent="0.15">
      <c r="A17" s="2"/>
      <c r="B17" s="445"/>
      <c r="C17" s="446"/>
      <c r="D17" s="446"/>
      <c r="E17" s="446"/>
      <c r="F17" s="446"/>
      <c r="G17" s="446"/>
      <c r="H17" s="446"/>
      <c r="I17" s="446"/>
      <c r="J17" s="446"/>
      <c r="K17" s="447"/>
      <c r="L17" s="15"/>
      <c r="M17" s="526" t="s">
        <v>108</v>
      </c>
      <c r="N17" s="527"/>
      <c r="O17" s="527"/>
      <c r="P17" s="527"/>
      <c r="Q17" s="528"/>
      <c r="R17" s="529" t="s">
        <v>229</v>
      </c>
      <c r="S17" s="530"/>
      <c r="T17" s="530"/>
      <c r="U17" s="530"/>
      <c r="V17" s="531"/>
      <c r="W17" s="424" t="s">
        <v>100</v>
      </c>
      <c r="X17" s="366"/>
      <c r="Y17" s="366"/>
      <c r="Z17" s="366"/>
      <c r="AA17" s="366"/>
      <c r="AB17" s="367"/>
      <c r="AC17" s="483">
        <v>33448</v>
      </c>
      <c r="AD17" s="484"/>
      <c r="AE17" s="484"/>
      <c r="AF17" s="484"/>
      <c r="AG17" s="485"/>
      <c r="AH17" s="483">
        <v>31987</v>
      </c>
      <c r="AI17" s="484"/>
      <c r="AJ17" s="484"/>
      <c r="AK17" s="484"/>
      <c r="AL17" s="486"/>
      <c r="AM17" s="519"/>
      <c r="AN17" s="481"/>
      <c r="AO17" s="481"/>
      <c r="AP17" s="481"/>
      <c r="AQ17" s="481"/>
      <c r="AR17" s="481"/>
      <c r="AS17" s="481"/>
      <c r="AT17" s="482"/>
      <c r="AU17" s="520"/>
      <c r="AV17" s="521"/>
      <c r="AW17" s="521"/>
      <c r="AX17" s="521"/>
      <c r="AY17" s="487" t="s">
        <v>231</v>
      </c>
      <c r="AZ17" s="488"/>
      <c r="BA17" s="488"/>
      <c r="BB17" s="488"/>
      <c r="BC17" s="488"/>
      <c r="BD17" s="488"/>
      <c r="BE17" s="488"/>
      <c r="BF17" s="488"/>
      <c r="BG17" s="488"/>
      <c r="BH17" s="488"/>
      <c r="BI17" s="488"/>
      <c r="BJ17" s="488"/>
      <c r="BK17" s="488"/>
      <c r="BL17" s="488"/>
      <c r="BM17" s="489"/>
      <c r="BN17" s="490">
        <v>15265128</v>
      </c>
      <c r="BO17" s="491"/>
      <c r="BP17" s="491"/>
      <c r="BQ17" s="491"/>
      <c r="BR17" s="491"/>
      <c r="BS17" s="491"/>
      <c r="BT17" s="491"/>
      <c r="BU17" s="492"/>
      <c r="BV17" s="490">
        <v>14158506</v>
      </c>
      <c r="BW17" s="491"/>
      <c r="BX17" s="491"/>
      <c r="BY17" s="491"/>
      <c r="BZ17" s="491"/>
      <c r="CA17" s="491"/>
      <c r="CB17" s="491"/>
      <c r="CC17" s="492"/>
      <c r="CD17" s="21"/>
      <c r="CE17" s="351"/>
      <c r="CF17" s="351"/>
      <c r="CG17" s="351"/>
      <c r="CH17" s="351"/>
      <c r="CI17" s="351"/>
      <c r="CJ17" s="351"/>
      <c r="CK17" s="351"/>
      <c r="CL17" s="351"/>
      <c r="CM17" s="351"/>
      <c r="CN17" s="351"/>
      <c r="CO17" s="351"/>
      <c r="CP17" s="351"/>
      <c r="CQ17" s="351"/>
      <c r="CR17" s="351"/>
      <c r="CS17" s="352"/>
      <c r="CT17" s="353"/>
      <c r="CU17" s="354"/>
      <c r="CV17" s="354"/>
      <c r="CW17" s="354"/>
      <c r="CX17" s="354"/>
      <c r="CY17" s="354"/>
      <c r="CZ17" s="354"/>
      <c r="DA17" s="355"/>
      <c r="DB17" s="353"/>
      <c r="DC17" s="354"/>
      <c r="DD17" s="354"/>
      <c r="DE17" s="354"/>
      <c r="DF17" s="354"/>
      <c r="DG17" s="354"/>
      <c r="DH17" s="354"/>
      <c r="DI17" s="355"/>
    </row>
    <row r="18" spans="1:113" ht="18.75" customHeight="1" x14ac:dyDescent="0.15">
      <c r="A18" s="2"/>
      <c r="B18" s="506" t="s">
        <v>232</v>
      </c>
      <c r="C18" s="438"/>
      <c r="D18" s="438"/>
      <c r="E18" s="507"/>
      <c r="F18" s="507"/>
      <c r="G18" s="507"/>
      <c r="H18" s="507"/>
      <c r="I18" s="507"/>
      <c r="J18" s="507"/>
      <c r="K18" s="507"/>
      <c r="L18" s="522">
        <v>126.73</v>
      </c>
      <c r="M18" s="522"/>
      <c r="N18" s="522"/>
      <c r="O18" s="522"/>
      <c r="P18" s="522"/>
      <c r="Q18" s="522"/>
      <c r="R18" s="523"/>
      <c r="S18" s="523"/>
      <c r="T18" s="523"/>
      <c r="U18" s="523"/>
      <c r="V18" s="524"/>
      <c r="W18" s="425"/>
      <c r="X18" s="426"/>
      <c r="Y18" s="426"/>
      <c r="Z18" s="426"/>
      <c r="AA18" s="426"/>
      <c r="AB18" s="419"/>
      <c r="AC18" s="462">
        <v>76.5</v>
      </c>
      <c r="AD18" s="463"/>
      <c r="AE18" s="463"/>
      <c r="AF18" s="463"/>
      <c r="AG18" s="525"/>
      <c r="AH18" s="462">
        <v>75.5</v>
      </c>
      <c r="AI18" s="463"/>
      <c r="AJ18" s="463"/>
      <c r="AK18" s="463"/>
      <c r="AL18" s="464"/>
      <c r="AM18" s="519"/>
      <c r="AN18" s="481"/>
      <c r="AO18" s="481"/>
      <c r="AP18" s="481"/>
      <c r="AQ18" s="481"/>
      <c r="AR18" s="481"/>
      <c r="AS18" s="481"/>
      <c r="AT18" s="482"/>
      <c r="AU18" s="520"/>
      <c r="AV18" s="521"/>
      <c r="AW18" s="521"/>
      <c r="AX18" s="521"/>
      <c r="AY18" s="487" t="s">
        <v>233</v>
      </c>
      <c r="AZ18" s="488"/>
      <c r="BA18" s="488"/>
      <c r="BB18" s="488"/>
      <c r="BC18" s="488"/>
      <c r="BD18" s="488"/>
      <c r="BE18" s="488"/>
      <c r="BF18" s="488"/>
      <c r="BG18" s="488"/>
      <c r="BH18" s="488"/>
      <c r="BI18" s="488"/>
      <c r="BJ18" s="488"/>
      <c r="BK18" s="488"/>
      <c r="BL18" s="488"/>
      <c r="BM18" s="489"/>
      <c r="BN18" s="490">
        <v>21868905</v>
      </c>
      <c r="BO18" s="491"/>
      <c r="BP18" s="491"/>
      <c r="BQ18" s="491"/>
      <c r="BR18" s="491"/>
      <c r="BS18" s="491"/>
      <c r="BT18" s="491"/>
      <c r="BU18" s="492"/>
      <c r="BV18" s="490">
        <v>21273667</v>
      </c>
      <c r="BW18" s="491"/>
      <c r="BX18" s="491"/>
      <c r="BY18" s="491"/>
      <c r="BZ18" s="491"/>
      <c r="CA18" s="491"/>
      <c r="CB18" s="491"/>
      <c r="CC18" s="492"/>
      <c r="CD18" s="21"/>
      <c r="CE18" s="351"/>
      <c r="CF18" s="351"/>
      <c r="CG18" s="351"/>
      <c r="CH18" s="351"/>
      <c r="CI18" s="351"/>
      <c r="CJ18" s="351"/>
      <c r="CK18" s="351"/>
      <c r="CL18" s="351"/>
      <c r="CM18" s="351"/>
      <c r="CN18" s="351"/>
      <c r="CO18" s="351"/>
      <c r="CP18" s="351"/>
      <c r="CQ18" s="351"/>
      <c r="CR18" s="351"/>
      <c r="CS18" s="352"/>
      <c r="CT18" s="353"/>
      <c r="CU18" s="354"/>
      <c r="CV18" s="354"/>
      <c r="CW18" s="354"/>
      <c r="CX18" s="354"/>
      <c r="CY18" s="354"/>
      <c r="CZ18" s="354"/>
      <c r="DA18" s="355"/>
      <c r="DB18" s="353"/>
      <c r="DC18" s="354"/>
      <c r="DD18" s="354"/>
      <c r="DE18" s="354"/>
      <c r="DF18" s="354"/>
      <c r="DG18" s="354"/>
      <c r="DH18" s="354"/>
      <c r="DI18" s="355"/>
    </row>
    <row r="19" spans="1:113" ht="18.75" customHeight="1" x14ac:dyDescent="0.15">
      <c r="A19" s="2"/>
      <c r="B19" s="506" t="s">
        <v>58</v>
      </c>
      <c r="C19" s="438"/>
      <c r="D19" s="438"/>
      <c r="E19" s="507"/>
      <c r="F19" s="507"/>
      <c r="G19" s="507"/>
      <c r="H19" s="507"/>
      <c r="I19" s="507"/>
      <c r="J19" s="507"/>
      <c r="K19" s="507"/>
      <c r="L19" s="508">
        <v>753</v>
      </c>
      <c r="M19" s="508"/>
      <c r="N19" s="508"/>
      <c r="O19" s="508"/>
      <c r="P19" s="508"/>
      <c r="Q19" s="508"/>
      <c r="R19" s="509"/>
      <c r="S19" s="509"/>
      <c r="T19" s="509"/>
      <c r="U19" s="509"/>
      <c r="V19" s="510"/>
      <c r="W19" s="408"/>
      <c r="X19" s="409"/>
      <c r="Y19" s="409"/>
      <c r="Z19" s="409"/>
      <c r="AA19" s="409"/>
      <c r="AB19" s="409"/>
      <c r="AC19" s="517"/>
      <c r="AD19" s="517"/>
      <c r="AE19" s="517"/>
      <c r="AF19" s="517"/>
      <c r="AG19" s="517"/>
      <c r="AH19" s="517"/>
      <c r="AI19" s="517"/>
      <c r="AJ19" s="517"/>
      <c r="AK19" s="517"/>
      <c r="AL19" s="518"/>
      <c r="AM19" s="519"/>
      <c r="AN19" s="481"/>
      <c r="AO19" s="481"/>
      <c r="AP19" s="481"/>
      <c r="AQ19" s="481"/>
      <c r="AR19" s="481"/>
      <c r="AS19" s="481"/>
      <c r="AT19" s="482"/>
      <c r="AU19" s="520"/>
      <c r="AV19" s="521"/>
      <c r="AW19" s="521"/>
      <c r="AX19" s="521"/>
      <c r="AY19" s="487" t="s">
        <v>135</v>
      </c>
      <c r="AZ19" s="488"/>
      <c r="BA19" s="488"/>
      <c r="BB19" s="488"/>
      <c r="BC19" s="488"/>
      <c r="BD19" s="488"/>
      <c r="BE19" s="488"/>
      <c r="BF19" s="488"/>
      <c r="BG19" s="488"/>
      <c r="BH19" s="488"/>
      <c r="BI19" s="488"/>
      <c r="BJ19" s="488"/>
      <c r="BK19" s="488"/>
      <c r="BL19" s="488"/>
      <c r="BM19" s="489"/>
      <c r="BN19" s="490">
        <v>47696639</v>
      </c>
      <c r="BO19" s="491"/>
      <c r="BP19" s="491"/>
      <c r="BQ19" s="491"/>
      <c r="BR19" s="491"/>
      <c r="BS19" s="491"/>
      <c r="BT19" s="491"/>
      <c r="BU19" s="492"/>
      <c r="BV19" s="490">
        <v>40361552</v>
      </c>
      <c r="BW19" s="491"/>
      <c r="BX19" s="491"/>
      <c r="BY19" s="491"/>
      <c r="BZ19" s="491"/>
      <c r="CA19" s="491"/>
      <c r="CB19" s="491"/>
      <c r="CC19" s="492"/>
      <c r="CD19" s="21"/>
      <c r="CE19" s="351"/>
      <c r="CF19" s="351"/>
      <c r="CG19" s="351"/>
      <c r="CH19" s="351"/>
      <c r="CI19" s="351"/>
      <c r="CJ19" s="351"/>
      <c r="CK19" s="351"/>
      <c r="CL19" s="351"/>
      <c r="CM19" s="351"/>
      <c r="CN19" s="351"/>
      <c r="CO19" s="351"/>
      <c r="CP19" s="351"/>
      <c r="CQ19" s="351"/>
      <c r="CR19" s="351"/>
      <c r="CS19" s="352"/>
      <c r="CT19" s="353"/>
      <c r="CU19" s="354"/>
      <c r="CV19" s="354"/>
      <c r="CW19" s="354"/>
      <c r="CX19" s="354"/>
      <c r="CY19" s="354"/>
      <c r="CZ19" s="354"/>
      <c r="DA19" s="355"/>
      <c r="DB19" s="353"/>
      <c r="DC19" s="354"/>
      <c r="DD19" s="354"/>
      <c r="DE19" s="354"/>
      <c r="DF19" s="354"/>
      <c r="DG19" s="354"/>
      <c r="DH19" s="354"/>
      <c r="DI19" s="355"/>
    </row>
    <row r="20" spans="1:113" ht="18.75" customHeight="1" x14ac:dyDescent="0.15">
      <c r="A20" s="2"/>
      <c r="B20" s="506" t="s">
        <v>234</v>
      </c>
      <c r="C20" s="438"/>
      <c r="D20" s="438"/>
      <c r="E20" s="507"/>
      <c r="F20" s="507"/>
      <c r="G20" s="507"/>
      <c r="H20" s="507"/>
      <c r="I20" s="507"/>
      <c r="J20" s="507"/>
      <c r="K20" s="507"/>
      <c r="L20" s="508">
        <v>39002</v>
      </c>
      <c r="M20" s="508"/>
      <c r="N20" s="508"/>
      <c r="O20" s="508"/>
      <c r="P20" s="508"/>
      <c r="Q20" s="508"/>
      <c r="R20" s="509"/>
      <c r="S20" s="509"/>
      <c r="T20" s="509"/>
      <c r="U20" s="509"/>
      <c r="V20" s="510"/>
      <c r="W20" s="425"/>
      <c r="X20" s="426"/>
      <c r="Y20" s="426"/>
      <c r="Z20" s="426"/>
      <c r="AA20" s="426"/>
      <c r="AB20" s="426"/>
      <c r="AC20" s="511"/>
      <c r="AD20" s="511"/>
      <c r="AE20" s="511"/>
      <c r="AF20" s="511"/>
      <c r="AG20" s="511"/>
      <c r="AH20" s="511"/>
      <c r="AI20" s="511"/>
      <c r="AJ20" s="511"/>
      <c r="AK20" s="511"/>
      <c r="AL20" s="512"/>
      <c r="AM20" s="513"/>
      <c r="AN20" s="454"/>
      <c r="AO20" s="454"/>
      <c r="AP20" s="454"/>
      <c r="AQ20" s="454"/>
      <c r="AR20" s="454"/>
      <c r="AS20" s="454"/>
      <c r="AT20" s="455"/>
      <c r="AU20" s="514"/>
      <c r="AV20" s="515"/>
      <c r="AW20" s="515"/>
      <c r="AX20" s="516"/>
      <c r="AY20" s="487"/>
      <c r="AZ20" s="488"/>
      <c r="BA20" s="488"/>
      <c r="BB20" s="488"/>
      <c r="BC20" s="488"/>
      <c r="BD20" s="488"/>
      <c r="BE20" s="488"/>
      <c r="BF20" s="488"/>
      <c r="BG20" s="488"/>
      <c r="BH20" s="488"/>
      <c r="BI20" s="488"/>
      <c r="BJ20" s="488"/>
      <c r="BK20" s="488"/>
      <c r="BL20" s="488"/>
      <c r="BM20" s="489"/>
      <c r="BN20" s="490"/>
      <c r="BO20" s="491"/>
      <c r="BP20" s="491"/>
      <c r="BQ20" s="491"/>
      <c r="BR20" s="491"/>
      <c r="BS20" s="491"/>
      <c r="BT20" s="491"/>
      <c r="BU20" s="492"/>
      <c r="BV20" s="490"/>
      <c r="BW20" s="491"/>
      <c r="BX20" s="491"/>
      <c r="BY20" s="491"/>
      <c r="BZ20" s="491"/>
      <c r="CA20" s="491"/>
      <c r="CB20" s="491"/>
      <c r="CC20" s="492"/>
      <c r="CD20" s="21"/>
      <c r="CE20" s="351"/>
      <c r="CF20" s="351"/>
      <c r="CG20" s="351"/>
      <c r="CH20" s="351"/>
      <c r="CI20" s="351"/>
      <c r="CJ20" s="351"/>
      <c r="CK20" s="351"/>
      <c r="CL20" s="351"/>
      <c r="CM20" s="351"/>
      <c r="CN20" s="351"/>
      <c r="CO20" s="351"/>
      <c r="CP20" s="351"/>
      <c r="CQ20" s="351"/>
      <c r="CR20" s="351"/>
      <c r="CS20" s="352"/>
      <c r="CT20" s="353"/>
      <c r="CU20" s="354"/>
      <c r="CV20" s="354"/>
      <c r="CW20" s="354"/>
      <c r="CX20" s="354"/>
      <c r="CY20" s="354"/>
      <c r="CZ20" s="354"/>
      <c r="DA20" s="355"/>
      <c r="DB20" s="353"/>
      <c r="DC20" s="354"/>
      <c r="DD20" s="354"/>
      <c r="DE20" s="354"/>
      <c r="DF20" s="354"/>
      <c r="DG20" s="354"/>
      <c r="DH20" s="354"/>
      <c r="DI20" s="355"/>
    </row>
    <row r="21" spans="1:113" ht="18.75" customHeight="1" x14ac:dyDescent="0.15">
      <c r="A21" s="2"/>
      <c r="B21" s="503" t="s">
        <v>236</v>
      </c>
      <c r="C21" s="504"/>
      <c r="D21" s="504"/>
      <c r="E21" s="504"/>
      <c r="F21" s="504"/>
      <c r="G21" s="504"/>
      <c r="H21" s="504"/>
      <c r="I21" s="504"/>
      <c r="J21" s="504"/>
      <c r="K21" s="504"/>
      <c r="L21" s="504"/>
      <c r="M21" s="504"/>
      <c r="N21" s="504"/>
      <c r="O21" s="504"/>
      <c r="P21" s="504"/>
      <c r="Q21" s="504"/>
      <c r="R21" s="504"/>
      <c r="S21" s="504"/>
      <c r="T21" s="504"/>
      <c r="U21" s="504"/>
      <c r="V21" s="504"/>
      <c r="W21" s="504"/>
      <c r="X21" s="504"/>
      <c r="Y21" s="504"/>
      <c r="Z21" s="504"/>
      <c r="AA21" s="504"/>
      <c r="AB21" s="504"/>
      <c r="AC21" s="504"/>
      <c r="AD21" s="504"/>
      <c r="AE21" s="504"/>
      <c r="AF21" s="504"/>
      <c r="AG21" s="504"/>
      <c r="AH21" s="504"/>
      <c r="AI21" s="504"/>
      <c r="AJ21" s="504"/>
      <c r="AK21" s="504"/>
      <c r="AL21" s="504"/>
      <c r="AM21" s="504"/>
      <c r="AN21" s="504"/>
      <c r="AO21" s="504"/>
      <c r="AP21" s="504"/>
      <c r="AQ21" s="504"/>
      <c r="AR21" s="504"/>
      <c r="AS21" s="504"/>
      <c r="AT21" s="504"/>
      <c r="AU21" s="504"/>
      <c r="AV21" s="504"/>
      <c r="AW21" s="504"/>
      <c r="AX21" s="505"/>
      <c r="AY21" s="465"/>
      <c r="AZ21" s="466"/>
      <c r="BA21" s="466"/>
      <c r="BB21" s="466"/>
      <c r="BC21" s="466"/>
      <c r="BD21" s="466"/>
      <c r="BE21" s="466"/>
      <c r="BF21" s="466"/>
      <c r="BG21" s="466"/>
      <c r="BH21" s="466"/>
      <c r="BI21" s="466"/>
      <c r="BJ21" s="466"/>
      <c r="BK21" s="466"/>
      <c r="BL21" s="466"/>
      <c r="BM21" s="467"/>
      <c r="BN21" s="468"/>
      <c r="BO21" s="469"/>
      <c r="BP21" s="469"/>
      <c r="BQ21" s="469"/>
      <c r="BR21" s="469"/>
      <c r="BS21" s="469"/>
      <c r="BT21" s="469"/>
      <c r="BU21" s="470"/>
      <c r="BV21" s="468"/>
      <c r="BW21" s="469"/>
      <c r="BX21" s="469"/>
      <c r="BY21" s="469"/>
      <c r="BZ21" s="469"/>
      <c r="CA21" s="469"/>
      <c r="CB21" s="469"/>
      <c r="CC21" s="470"/>
      <c r="CD21" s="21"/>
      <c r="CE21" s="351"/>
      <c r="CF21" s="351"/>
      <c r="CG21" s="351"/>
      <c r="CH21" s="351"/>
      <c r="CI21" s="351"/>
      <c r="CJ21" s="351"/>
      <c r="CK21" s="351"/>
      <c r="CL21" s="351"/>
      <c r="CM21" s="351"/>
      <c r="CN21" s="351"/>
      <c r="CO21" s="351"/>
      <c r="CP21" s="351"/>
      <c r="CQ21" s="351"/>
      <c r="CR21" s="351"/>
      <c r="CS21" s="352"/>
      <c r="CT21" s="353"/>
      <c r="CU21" s="354"/>
      <c r="CV21" s="354"/>
      <c r="CW21" s="354"/>
      <c r="CX21" s="354"/>
      <c r="CY21" s="354"/>
      <c r="CZ21" s="354"/>
      <c r="DA21" s="355"/>
      <c r="DB21" s="353"/>
      <c r="DC21" s="354"/>
      <c r="DD21" s="354"/>
      <c r="DE21" s="354"/>
      <c r="DF21" s="354"/>
      <c r="DG21" s="354"/>
      <c r="DH21" s="354"/>
      <c r="DI21" s="355"/>
    </row>
    <row r="22" spans="1:113" ht="18.75" customHeight="1" x14ac:dyDescent="0.15">
      <c r="A22" s="2"/>
      <c r="B22" s="472" t="s">
        <v>237</v>
      </c>
      <c r="C22" s="386"/>
      <c r="D22" s="387"/>
      <c r="E22" s="365" t="s">
        <v>5</v>
      </c>
      <c r="F22" s="366"/>
      <c r="G22" s="366"/>
      <c r="H22" s="366"/>
      <c r="I22" s="366"/>
      <c r="J22" s="366"/>
      <c r="K22" s="367"/>
      <c r="L22" s="365" t="s">
        <v>239</v>
      </c>
      <c r="M22" s="366"/>
      <c r="N22" s="366"/>
      <c r="O22" s="366"/>
      <c r="P22" s="367"/>
      <c r="Q22" s="371" t="s">
        <v>240</v>
      </c>
      <c r="R22" s="372"/>
      <c r="S22" s="372"/>
      <c r="T22" s="372"/>
      <c r="U22" s="372"/>
      <c r="V22" s="373"/>
      <c r="W22" s="385" t="s">
        <v>56</v>
      </c>
      <c r="X22" s="386"/>
      <c r="Y22" s="387"/>
      <c r="Z22" s="365" t="s">
        <v>5</v>
      </c>
      <c r="AA22" s="366"/>
      <c r="AB22" s="366"/>
      <c r="AC22" s="366"/>
      <c r="AD22" s="366"/>
      <c r="AE22" s="366"/>
      <c r="AF22" s="366"/>
      <c r="AG22" s="367"/>
      <c r="AH22" s="377" t="s">
        <v>182</v>
      </c>
      <c r="AI22" s="366"/>
      <c r="AJ22" s="366"/>
      <c r="AK22" s="366"/>
      <c r="AL22" s="367"/>
      <c r="AM22" s="377" t="s">
        <v>242</v>
      </c>
      <c r="AN22" s="378"/>
      <c r="AO22" s="378"/>
      <c r="AP22" s="378"/>
      <c r="AQ22" s="378"/>
      <c r="AR22" s="379"/>
      <c r="AS22" s="371" t="s">
        <v>240</v>
      </c>
      <c r="AT22" s="372"/>
      <c r="AU22" s="372"/>
      <c r="AV22" s="372"/>
      <c r="AW22" s="372"/>
      <c r="AX22" s="383"/>
      <c r="AY22" s="493" t="s">
        <v>243</v>
      </c>
      <c r="AZ22" s="494"/>
      <c r="BA22" s="494"/>
      <c r="BB22" s="494"/>
      <c r="BC22" s="494"/>
      <c r="BD22" s="494"/>
      <c r="BE22" s="494"/>
      <c r="BF22" s="494"/>
      <c r="BG22" s="494"/>
      <c r="BH22" s="494"/>
      <c r="BI22" s="494"/>
      <c r="BJ22" s="494"/>
      <c r="BK22" s="494"/>
      <c r="BL22" s="494"/>
      <c r="BM22" s="495"/>
      <c r="BN22" s="477">
        <v>39486933</v>
      </c>
      <c r="BO22" s="478"/>
      <c r="BP22" s="478"/>
      <c r="BQ22" s="478"/>
      <c r="BR22" s="478"/>
      <c r="BS22" s="478"/>
      <c r="BT22" s="478"/>
      <c r="BU22" s="479"/>
      <c r="BV22" s="477">
        <v>40346192</v>
      </c>
      <c r="BW22" s="478"/>
      <c r="BX22" s="478"/>
      <c r="BY22" s="478"/>
      <c r="BZ22" s="478"/>
      <c r="CA22" s="478"/>
      <c r="CB22" s="478"/>
      <c r="CC22" s="479"/>
      <c r="CD22" s="21"/>
      <c r="CE22" s="351"/>
      <c r="CF22" s="351"/>
      <c r="CG22" s="351"/>
      <c r="CH22" s="351"/>
      <c r="CI22" s="351"/>
      <c r="CJ22" s="351"/>
      <c r="CK22" s="351"/>
      <c r="CL22" s="351"/>
      <c r="CM22" s="351"/>
      <c r="CN22" s="351"/>
      <c r="CO22" s="351"/>
      <c r="CP22" s="351"/>
      <c r="CQ22" s="351"/>
      <c r="CR22" s="351"/>
      <c r="CS22" s="352"/>
      <c r="CT22" s="353"/>
      <c r="CU22" s="354"/>
      <c r="CV22" s="354"/>
      <c r="CW22" s="354"/>
      <c r="CX22" s="354"/>
      <c r="CY22" s="354"/>
      <c r="CZ22" s="354"/>
      <c r="DA22" s="355"/>
      <c r="DB22" s="353"/>
      <c r="DC22" s="354"/>
      <c r="DD22" s="354"/>
      <c r="DE22" s="354"/>
      <c r="DF22" s="354"/>
      <c r="DG22" s="354"/>
      <c r="DH22" s="354"/>
      <c r="DI22" s="355"/>
    </row>
    <row r="23" spans="1:113" ht="18.75" customHeight="1" x14ac:dyDescent="0.15">
      <c r="A23" s="2"/>
      <c r="B23" s="473"/>
      <c r="C23" s="389"/>
      <c r="D23" s="390"/>
      <c r="E23" s="368"/>
      <c r="F23" s="369"/>
      <c r="G23" s="369"/>
      <c r="H23" s="369"/>
      <c r="I23" s="369"/>
      <c r="J23" s="369"/>
      <c r="K23" s="370"/>
      <c r="L23" s="368"/>
      <c r="M23" s="369"/>
      <c r="N23" s="369"/>
      <c r="O23" s="369"/>
      <c r="P23" s="370"/>
      <c r="Q23" s="374"/>
      <c r="R23" s="375"/>
      <c r="S23" s="375"/>
      <c r="T23" s="375"/>
      <c r="U23" s="375"/>
      <c r="V23" s="376"/>
      <c r="W23" s="388"/>
      <c r="X23" s="389"/>
      <c r="Y23" s="390"/>
      <c r="Z23" s="368"/>
      <c r="AA23" s="369"/>
      <c r="AB23" s="369"/>
      <c r="AC23" s="369"/>
      <c r="AD23" s="369"/>
      <c r="AE23" s="369"/>
      <c r="AF23" s="369"/>
      <c r="AG23" s="370"/>
      <c r="AH23" s="368"/>
      <c r="AI23" s="369"/>
      <c r="AJ23" s="369"/>
      <c r="AK23" s="369"/>
      <c r="AL23" s="370"/>
      <c r="AM23" s="380"/>
      <c r="AN23" s="381"/>
      <c r="AO23" s="381"/>
      <c r="AP23" s="381"/>
      <c r="AQ23" s="381"/>
      <c r="AR23" s="382"/>
      <c r="AS23" s="374"/>
      <c r="AT23" s="375"/>
      <c r="AU23" s="375"/>
      <c r="AV23" s="375"/>
      <c r="AW23" s="375"/>
      <c r="AX23" s="384"/>
      <c r="AY23" s="487" t="s">
        <v>246</v>
      </c>
      <c r="AZ23" s="488"/>
      <c r="BA23" s="488"/>
      <c r="BB23" s="488"/>
      <c r="BC23" s="488"/>
      <c r="BD23" s="488"/>
      <c r="BE23" s="488"/>
      <c r="BF23" s="488"/>
      <c r="BG23" s="488"/>
      <c r="BH23" s="488"/>
      <c r="BI23" s="488"/>
      <c r="BJ23" s="488"/>
      <c r="BK23" s="488"/>
      <c r="BL23" s="488"/>
      <c r="BM23" s="489"/>
      <c r="BN23" s="490">
        <v>36404651</v>
      </c>
      <c r="BO23" s="491"/>
      <c r="BP23" s="491"/>
      <c r="BQ23" s="491"/>
      <c r="BR23" s="491"/>
      <c r="BS23" s="491"/>
      <c r="BT23" s="491"/>
      <c r="BU23" s="492"/>
      <c r="BV23" s="490">
        <v>37252066</v>
      </c>
      <c r="BW23" s="491"/>
      <c r="BX23" s="491"/>
      <c r="BY23" s="491"/>
      <c r="BZ23" s="491"/>
      <c r="CA23" s="491"/>
      <c r="CB23" s="491"/>
      <c r="CC23" s="492"/>
      <c r="CD23" s="21"/>
      <c r="CE23" s="351"/>
      <c r="CF23" s="351"/>
      <c r="CG23" s="351"/>
      <c r="CH23" s="351"/>
      <c r="CI23" s="351"/>
      <c r="CJ23" s="351"/>
      <c r="CK23" s="351"/>
      <c r="CL23" s="351"/>
      <c r="CM23" s="351"/>
      <c r="CN23" s="351"/>
      <c r="CO23" s="351"/>
      <c r="CP23" s="351"/>
      <c r="CQ23" s="351"/>
      <c r="CR23" s="351"/>
      <c r="CS23" s="352"/>
      <c r="CT23" s="353"/>
      <c r="CU23" s="354"/>
      <c r="CV23" s="354"/>
      <c r="CW23" s="354"/>
      <c r="CX23" s="354"/>
      <c r="CY23" s="354"/>
      <c r="CZ23" s="354"/>
      <c r="DA23" s="355"/>
      <c r="DB23" s="353"/>
      <c r="DC23" s="354"/>
      <c r="DD23" s="354"/>
      <c r="DE23" s="354"/>
      <c r="DF23" s="354"/>
      <c r="DG23" s="354"/>
      <c r="DH23" s="354"/>
      <c r="DI23" s="355"/>
    </row>
    <row r="24" spans="1:113" ht="18.75" customHeight="1" x14ac:dyDescent="0.15">
      <c r="A24" s="2"/>
      <c r="B24" s="473"/>
      <c r="C24" s="389"/>
      <c r="D24" s="390"/>
      <c r="E24" s="480" t="s">
        <v>247</v>
      </c>
      <c r="F24" s="481"/>
      <c r="G24" s="481"/>
      <c r="H24" s="481"/>
      <c r="I24" s="481"/>
      <c r="J24" s="481"/>
      <c r="K24" s="482"/>
      <c r="L24" s="483">
        <v>1</v>
      </c>
      <c r="M24" s="484"/>
      <c r="N24" s="484"/>
      <c r="O24" s="484"/>
      <c r="P24" s="485"/>
      <c r="Q24" s="483">
        <v>9300</v>
      </c>
      <c r="R24" s="484"/>
      <c r="S24" s="484"/>
      <c r="T24" s="484"/>
      <c r="U24" s="484"/>
      <c r="V24" s="485"/>
      <c r="W24" s="388"/>
      <c r="X24" s="389"/>
      <c r="Y24" s="390"/>
      <c r="Z24" s="480" t="s">
        <v>249</v>
      </c>
      <c r="AA24" s="481"/>
      <c r="AB24" s="481"/>
      <c r="AC24" s="481"/>
      <c r="AD24" s="481"/>
      <c r="AE24" s="481"/>
      <c r="AF24" s="481"/>
      <c r="AG24" s="482"/>
      <c r="AH24" s="483">
        <v>528</v>
      </c>
      <c r="AI24" s="484"/>
      <c r="AJ24" s="484"/>
      <c r="AK24" s="484"/>
      <c r="AL24" s="485"/>
      <c r="AM24" s="483">
        <v>1588224</v>
      </c>
      <c r="AN24" s="484"/>
      <c r="AO24" s="484"/>
      <c r="AP24" s="484"/>
      <c r="AQ24" s="484"/>
      <c r="AR24" s="485"/>
      <c r="AS24" s="483">
        <v>3008</v>
      </c>
      <c r="AT24" s="484"/>
      <c r="AU24" s="484"/>
      <c r="AV24" s="484"/>
      <c r="AW24" s="484"/>
      <c r="AX24" s="486"/>
      <c r="AY24" s="465" t="s">
        <v>227</v>
      </c>
      <c r="AZ24" s="466"/>
      <c r="BA24" s="466"/>
      <c r="BB24" s="466"/>
      <c r="BC24" s="466"/>
      <c r="BD24" s="466"/>
      <c r="BE24" s="466"/>
      <c r="BF24" s="466"/>
      <c r="BG24" s="466"/>
      <c r="BH24" s="466"/>
      <c r="BI24" s="466"/>
      <c r="BJ24" s="466"/>
      <c r="BK24" s="466"/>
      <c r="BL24" s="466"/>
      <c r="BM24" s="467"/>
      <c r="BN24" s="490">
        <v>26707764</v>
      </c>
      <c r="BO24" s="491"/>
      <c r="BP24" s="491"/>
      <c r="BQ24" s="491"/>
      <c r="BR24" s="491"/>
      <c r="BS24" s="491"/>
      <c r="BT24" s="491"/>
      <c r="BU24" s="492"/>
      <c r="BV24" s="490">
        <v>26461579</v>
      </c>
      <c r="BW24" s="491"/>
      <c r="BX24" s="491"/>
      <c r="BY24" s="491"/>
      <c r="BZ24" s="491"/>
      <c r="CA24" s="491"/>
      <c r="CB24" s="491"/>
      <c r="CC24" s="492"/>
      <c r="CD24" s="21"/>
      <c r="CE24" s="351"/>
      <c r="CF24" s="351"/>
      <c r="CG24" s="351"/>
      <c r="CH24" s="351"/>
      <c r="CI24" s="351"/>
      <c r="CJ24" s="351"/>
      <c r="CK24" s="351"/>
      <c r="CL24" s="351"/>
      <c r="CM24" s="351"/>
      <c r="CN24" s="351"/>
      <c r="CO24" s="351"/>
      <c r="CP24" s="351"/>
      <c r="CQ24" s="351"/>
      <c r="CR24" s="351"/>
      <c r="CS24" s="352"/>
      <c r="CT24" s="353"/>
      <c r="CU24" s="354"/>
      <c r="CV24" s="354"/>
      <c r="CW24" s="354"/>
      <c r="CX24" s="354"/>
      <c r="CY24" s="354"/>
      <c r="CZ24" s="354"/>
      <c r="DA24" s="355"/>
      <c r="DB24" s="353"/>
      <c r="DC24" s="354"/>
      <c r="DD24" s="354"/>
      <c r="DE24" s="354"/>
      <c r="DF24" s="354"/>
      <c r="DG24" s="354"/>
      <c r="DH24" s="354"/>
      <c r="DI24" s="355"/>
    </row>
    <row r="25" spans="1:113" ht="18.75" customHeight="1" x14ac:dyDescent="0.15">
      <c r="A25" s="2"/>
      <c r="B25" s="473"/>
      <c r="C25" s="389"/>
      <c r="D25" s="390"/>
      <c r="E25" s="480" t="s">
        <v>250</v>
      </c>
      <c r="F25" s="481"/>
      <c r="G25" s="481"/>
      <c r="H25" s="481"/>
      <c r="I25" s="481"/>
      <c r="J25" s="481"/>
      <c r="K25" s="482"/>
      <c r="L25" s="483">
        <v>2</v>
      </c>
      <c r="M25" s="484"/>
      <c r="N25" s="484"/>
      <c r="O25" s="484"/>
      <c r="P25" s="485"/>
      <c r="Q25" s="483">
        <v>7530</v>
      </c>
      <c r="R25" s="484"/>
      <c r="S25" s="484"/>
      <c r="T25" s="484"/>
      <c r="U25" s="484"/>
      <c r="V25" s="485"/>
      <c r="W25" s="388"/>
      <c r="X25" s="389"/>
      <c r="Y25" s="390"/>
      <c r="Z25" s="480" t="s">
        <v>253</v>
      </c>
      <c r="AA25" s="481"/>
      <c r="AB25" s="481"/>
      <c r="AC25" s="481"/>
      <c r="AD25" s="481"/>
      <c r="AE25" s="481"/>
      <c r="AF25" s="481"/>
      <c r="AG25" s="482"/>
      <c r="AH25" s="483" t="s">
        <v>198</v>
      </c>
      <c r="AI25" s="484"/>
      <c r="AJ25" s="484"/>
      <c r="AK25" s="484"/>
      <c r="AL25" s="485"/>
      <c r="AM25" s="483" t="s">
        <v>198</v>
      </c>
      <c r="AN25" s="484"/>
      <c r="AO25" s="484"/>
      <c r="AP25" s="484"/>
      <c r="AQ25" s="484"/>
      <c r="AR25" s="485"/>
      <c r="AS25" s="483" t="s">
        <v>198</v>
      </c>
      <c r="AT25" s="484"/>
      <c r="AU25" s="484"/>
      <c r="AV25" s="484"/>
      <c r="AW25" s="484"/>
      <c r="AX25" s="486"/>
      <c r="AY25" s="493" t="s">
        <v>38</v>
      </c>
      <c r="AZ25" s="494"/>
      <c r="BA25" s="494"/>
      <c r="BB25" s="494"/>
      <c r="BC25" s="494"/>
      <c r="BD25" s="494"/>
      <c r="BE25" s="494"/>
      <c r="BF25" s="494"/>
      <c r="BG25" s="494"/>
      <c r="BH25" s="494"/>
      <c r="BI25" s="494"/>
      <c r="BJ25" s="494"/>
      <c r="BK25" s="494"/>
      <c r="BL25" s="494"/>
      <c r="BM25" s="495"/>
      <c r="BN25" s="477">
        <v>10685912</v>
      </c>
      <c r="BO25" s="478"/>
      <c r="BP25" s="478"/>
      <c r="BQ25" s="478"/>
      <c r="BR25" s="478"/>
      <c r="BS25" s="478"/>
      <c r="BT25" s="478"/>
      <c r="BU25" s="479"/>
      <c r="BV25" s="477">
        <v>5746123</v>
      </c>
      <c r="BW25" s="478"/>
      <c r="BX25" s="478"/>
      <c r="BY25" s="478"/>
      <c r="BZ25" s="478"/>
      <c r="CA25" s="478"/>
      <c r="CB25" s="478"/>
      <c r="CC25" s="479"/>
      <c r="CD25" s="21"/>
      <c r="CE25" s="351"/>
      <c r="CF25" s="351"/>
      <c r="CG25" s="351"/>
      <c r="CH25" s="351"/>
      <c r="CI25" s="351"/>
      <c r="CJ25" s="351"/>
      <c r="CK25" s="351"/>
      <c r="CL25" s="351"/>
      <c r="CM25" s="351"/>
      <c r="CN25" s="351"/>
      <c r="CO25" s="351"/>
      <c r="CP25" s="351"/>
      <c r="CQ25" s="351"/>
      <c r="CR25" s="351"/>
      <c r="CS25" s="352"/>
      <c r="CT25" s="353"/>
      <c r="CU25" s="354"/>
      <c r="CV25" s="354"/>
      <c r="CW25" s="354"/>
      <c r="CX25" s="354"/>
      <c r="CY25" s="354"/>
      <c r="CZ25" s="354"/>
      <c r="DA25" s="355"/>
      <c r="DB25" s="353"/>
      <c r="DC25" s="354"/>
      <c r="DD25" s="354"/>
      <c r="DE25" s="354"/>
      <c r="DF25" s="354"/>
      <c r="DG25" s="354"/>
      <c r="DH25" s="354"/>
      <c r="DI25" s="355"/>
    </row>
    <row r="26" spans="1:113" ht="18.75" customHeight="1" x14ac:dyDescent="0.15">
      <c r="A26" s="2"/>
      <c r="B26" s="473"/>
      <c r="C26" s="389"/>
      <c r="D26" s="390"/>
      <c r="E26" s="480" t="s">
        <v>254</v>
      </c>
      <c r="F26" s="481"/>
      <c r="G26" s="481"/>
      <c r="H26" s="481"/>
      <c r="I26" s="481"/>
      <c r="J26" s="481"/>
      <c r="K26" s="482"/>
      <c r="L26" s="483">
        <v>1</v>
      </c>
      <c r="M26" s="484"/>
      <c r="N26" s="484"/>
      <c r="O26" s="484"/>
      <c r="P26" s="485"/>
      <c r="Q26" s="483">
        <v>6790</v>
      </c>
      <c r="R26" s="484"/>
      <c r="S26" s="484"/>
      <c r="T26" s="484"/>
      <c r="U26" s="484"/>
      <c r="V26" s="485"/>
      <c r="W26" s="388"/>
      <c r="X26" s="389"/>
      <c r="Y26" s="390"/>
      <c r="Z26" s="480" t="s">
        <v>255</v>
      </c>
      <c r="AA26" s="499"/>
      <c r="AB26" s="499"/>
      <c r="AC26" s="499"/>
      <c r="AD26" s="499"/>
      <c r="AE26" s="499"/>
      <c r="AF26" s="499"/>
      <c r="AG26" s="500"/>
      <c r="AH26" s="483">
        <v>14</v>
      </c>
      <c r="AI26" s="484"/>
      <c r="AJ26" s="484"/>
      <c r="AK26" s="484"/>
      <c r="AL26" s="485"/>
      <c r="AM26" s="483">
        <v>53158</v>
      </c>
      <c r="AN26" s="484"/>
      <c r="AO26" s="484"/>
      <c r="AP26" s="484"/>
      <c r="AQ26" s="484"/>
      <c r="AR26" s="485"/>
      <c r="AS26" s="483">
        <v>3797</v>
      </c>
      <c r="AT26" s="484"/>
      <c r="AU26" s="484"/>
      <c r="AV26" s="484"/>
      <c r="AW26" s="484"/>
      <c r="AX26" s="486"/>
      <c r="AY26" s="501" t="s">
        <v>256</v>
      </c>
      <c r="AZ26" s="452"/>
      <c r="BA26" s="452"/>
      <c r="BB26" s="452"/>
      <c r="BC26" s="452"/>
      <c r="BD26" s="452"/>
      <c r="BE26" s="452"/>
      <c r="BF26" s="452"/>
      <c r="BG26" s="452"/>
      <c r="BH26" s="452"/>
      <c r="BI26" s="452"/>
      <c r="BJ26" s="452"/>
      <c r="BK26" s="452"/>
      <c r="BL26" s="452"/>
      <c r="BM26" s="502"/>
      <c r="BN26" s="490">
        <v>15000000</v>
      </c>
      <c r="BO26" s="491"/>
      <c r="BP26" s="491"/>
      <c r="BQ26" s="491"/>
      <c r="BR26" s="491"/>
      <c r="BS26" s="491"/>
      <c r="BT26" s="491"/>
      <c r="BU26" s="492"/>
      <c r="BV26" s="490">
        <v>11000000</v>
      </c>
      <c r="BW26" s="491"/>
      <c r="BX26" s="491"/>
      <c r="BY26" s="491"/>
      <c r="BZ26" s="491"/>
      <c r="CA26" s="491"/>
      <c r="CB26" s="491"/>
      <c r="CC26" s="492"/>
      <c r="CD26" s="21"/>
      <c r="CE26" s="351"/>
      <c r="CF26" s="351"/>
      <c r="CG26" s="351"/>
      <c r="CH26" s="351"/>
      <c r="CI26" s="351"/>
      <c r="CJ26" s="351"/>
      <c r="CK26" s="351"/>
      <c r="CL26" s="351"/>
      <c r="CM26" s="351"/>
      <c r="CN26" s="351"/>
      <c r="CO26" s="351"/>
      <c r="CP26" s="351"/>
      <c r="CQ26" s="351"/>
      <c r="CR26" s="351"/>
      <c r="CS26" s="352"/>
      <c r="CT26" s="353"/>
      <c r="CU26" s="354"/>
      <c r="CV26" s="354"/>
      <c r="CW26" s="354"/>
      <c r="CX26" s="354"/>
      <c r="CY26" s="354"/>
      <c r="CZ26" s="354"/>
      <c r="DA26" s="355"/>
      <c r="DB26" s="353"/>
      <c r="DC26" s="354"/>
      <c r="DD26" s="354"/>
      <c r="DE26" s="354"/>
      <c r="DF26" s="354"/>
      <c r="DG26" s="354"/>
      <c r="DH26" s="354"/>
      <c r="DI26" s="355"/>
    </row>
    <row r="27" spans="1:113" ht="18.75" customHeight="1" x14ac:dyDescent="0.15">
      <c r="A27" s="2"/>
      <c r="B27" s="473"/>
      <c r="C27" s="389"/>
      <c r="D27" s="390"/>
      <c r="E27" s="480" t="s">
        <v>257</v>
      </c>
      <c r="F27" s="481"/>
      <c r="G27" s="481"/>
      <c r="H27" s="481"/>
      <c r="I27" s="481"/>
      <c r="J27" s="481"/>
      <c r="K27" s="482"/>
      <c r="L27" s="483">
        <v>1</v>
      </c>
      <c r="M27" s="484"/>
      <c r="N27" s="484"/>
      <c r="O27" s="484"/>
      <c r="P27" s="485"/>
      <c r="Q27" s="483">
        <v>4930</v>
      </c>
      <c r="R27" s="484"/>
      <c r="S27" s="484"/>
      <c r="T27" s="484"/>
      <c r="U27" s="484"/>
      <c r="V27" s="485"/>
      <c r="W27" s="388"/>
      <c r="X27" s="389"/>
      <c r="Y27" s="390"/>
      <c r="Z27" s="480" t="s">
        <v>258</v>
      </c>
      <c r="AA27" s="481"/>
      <c r="AB27" s="481"/>
      <c r="AC27" s="481"/>
      <c r="AD27" s="481"/>
      <c r="AE27" s="481"/>
      <c r="AF27" s="481"/>
      <c r="AG27" s="482"/>
      <c r="AH27" s="483">
        <v>28</v>
      </c>
      <c r="AI27" s="484"/>
      <c r="AJ27" s="484"/>
      <c r="AK27" s="484"/>
      <c r="AL27" s="485"/>
      <c r="AM27" s="483">
        <v>101248</v>
      </c>
      <c r="AN27" s="484"/>
      <c r="AO27" s="484"/>
      <c r="AP27" s="484"/>
      <c r="AQ27" s="484"/>
      <c r="AR27" s="485"/>
      <c r="AS27" s="483">
        <v>3616</v>
      </c>
      <c r="AT27" s="484"/>
      <c r="AU27" s="484"/>
      <c r="AV27" s="484"/>
      <c r="AW27" s="484"/>
      <c r="AX27" s="486"/>
      <c r="AY27" s="496" t="s">
        <v>261</v>
      </c>
      <c r="AZ27" s="497"/>
      <c r="BA27" s="497"/>
      <c r="BB27" s="497"/>
      <c r="BC27" s="497"/>
      <c r="BD27" s="497"/>
      <c r="BE27" s="497"/>
      <c r="BF27" s="497"/>
      <c r="BG27" s="497"/>
      <c r="BH27" s="497"/>
      <c r="BI27" s="497"/>
      <c r="BJ27" s="497"/>
      <c r="BK27" s="497"/>
      <c r="BL27" s="497"/>
      <c r="BM27" s="498"/>
      <c r="BN27" s="468">
        <v>1375708</v>
      </c>
      <c r="BO27" s="469"/>
      <c r="BP27" s="469"/>
      <c r="BQ27" s="469"/>
      <c r="BR27" s="469"/>
      <c r="BS27" s="469"/>
      <c r="BT27" s="469"/>
      <c r="BU27" s="470"/>
      <c r="BV27" s="468">
        <v>1375708</v>
      </c>
      <c r="BW27" s="469"/>
      <c r="BX27" s="469"/>
      <c r="BY27" s="469"/>
      <c r="BZ27" s="469"/>
      <c r="CA27" s="469"/>
      <c r="CB27" s="469"/>
      <c r="CC27" s="470"/>
      <c r="CD27" s="17"/>
      <c r="CE27" s="351"/>
      <c r="CF27" s="351"/>
      <c r="CG27" s="351"/>
      <c r="CH27" s="351"/>
      <c r="CI27" s="351"/>
      <c r="CJ27" s="351"/>
      <c r="CK27" s="351"/>
      <c r="CL27" s="351"/>
      <c r="CM27" s="351"/>
      <c r="CN27" s="351"/>
      <c r="CO27" s="351"/>
      <c r="CP27" s="351"/>
      <c r="CQ27" s="351"/>
      <c r="CR27" s="351"/>
      <c r="CS27" s="352"/>
      <c r="CT27" s="353"/>
      <c r="CU27" s="354"/>
      <c r="CV27" s="354"/>
      <c r="CW27" s="354"/>
      <c r="CX27" s="354"/>
      <c r="CY27" s="354"/>
      <c r="CZ27" s="354"/>
      <c r="DA27" s="355"/>
      <c r="DB27" s="353"/>
      <c r="DC27" s="354"/>
      <c r="DD27" s="354"/>
      <c r="DE27" s="354"/>
      <c r="DF27" s="354"/>
      <c r="DG27" s="354"/>
      <c r="DH27" s="354"/>
      <c r="DI27" s="355"/>
    </row>
    <row r="28" spans="1:113" ht="18.75" customHeight="1" x14ac:dyDescent="0.15">
      <c r="A28" s="2"/>
      <c r="B28" s="473"/>
      <c r="C28" s="389"/>
      <c r="D28" s="390"/>
      <c r="E28" s="480" t="s">
        <v>262</v>
      </c>
      <c r="F28" s="481"/>
      <c r="G28" s="481"/>
      <c r="H28" s="481"/>
      <c r="I28" s="481"/>
      <c r="J28" s="481"/>
      <c r="K28" s="482"/>
      <c r="L28" s="483">
        <v>1</v>
      </c>
      <c r="M28" s="484"/>
      <c r="N28" s="484"/>
      <c r="O28" s="484"/>
      <c r="P28" s="485"/>
      <c r="Q28" s="483">
        <v>4190</v>
      </c>
      <c r="R28" s="484"/>
      <c r="S28" s="484"/>
      <c r="T28" s="484"/>
      <c r="U28" s="484"/>
      <c r="V28" s="485"/>
      <c r="W28" s="388"/>
      <c r="X28" s="389"/>
      <c r="Y28" s="390"/>
      <c r="Z28" s="480" t="s">
        <v>36</v>
      </c>
      <c r="AA28" s="481"/>
      <c r="AB28" s="481"/>
      <c r="AC28" s="481"/>
      <c r="AD28" s="481"/>
      <c r="AE28" s="481"/>
      <c r="AF28" s="481"/>
      <c r="AG28" s="482"/>
      <c r="AH28" s="483" t="s">
        <v>198</v>
      </c>
      <c r="AI28" s="484"/>
      <c r="AJ28" s="484"/>
      <c r="AK28" s="484"/>
      <c r="AL28" s="485"/>
      <c r="AM28" s="483" t="s">
        <v>198</v>
      </c>
      <c r="AN28" s="484"/>
      <c r="AO28" s="484"/>
      <c r="AP28" s="484"/>
      <c r="AQ28" s="484"/>
      <c r="AR28" s="485"/>
      <c r="AS28" s="483" t="s">
        <v>198</v>
      </c>
      <c r="AT28" s="484"/>
      <c r="AU28" s="484"/>
      <c r="AV28" s="484"/>
      <c r="AW28" s="484"/>
      <c r="AX28" s="486"/>
      <c r="AY28" s="356" t="s">
        <v>264</v>
      </c>
      <c r="AZ28" s="357"/>
      <c r="BA28" s="357"/>
      <c r="BB28" s="358"/>
      <c r="BC28" s="493" t="s">
        <v>107</v>
      </c>
      <c r="BD28" s="494"/>
      <c r="BE28" s="494"/>
      <c r="BF28" s="494"/>
      <c r="BG28" s="494"/>
      <c r="BH28" s="494"/>
      <c r="BI28" s="494"/>
      <c r="BJ28" s="494"/>
      <c r="BK28" s="494"/>
      <c r="BL28" s="494"/>
      <c r="BM28" s="495"/>
      <c r="BN28" s="477">
        <v>4177834</v>
      </c>
      <c r="BO28" s="478"/>
      <c r="BP28" s="478"/>
      <c r="BQ28" s="478"/>
      <c r="BR28" s="478"/>
      <c r="BS28" s="478"/>
      <c r="BT28" s="478"/>
      <c r="BU28" s="479"/>
      <c r="BV28" s="477">
        <v>3137620</v>
      </c>
      <c r="BW28" s="478"/>
      <c r="BX28" s="478"/>
      <c r="BY28" s="478"/>
      <c r="BZ28" s="478"/>
      <c r="CA28" s="478"/>
      <c r="CB28" s="478"/>
      <c r="CC28" s="479"/>
      <c r="CD28" s="21"/>
      <c r="CE28" s="351"/>
      <c r="CF28" s="351"/>
      <c r="CG28" s="351"/>
      <c r="CH28" s="351"/>
      <c r="CI28" s="351"/>
      <c r="CJ28" s="351"/>
      <c r="CK28" s="351"/>
      <c r="CL28" s="351"/>
      <c r="CM28" s="351"/>
      <c r="CN28" s="351"/>
      <c r="CO28" s="351"/>
      <c r="CP28" s="351"/>
      <c r="CQ28" s="351"/>
      <c r="CR28" s="351"/>
      <c r="CS28" s="352"/>
      <c r="CT28" s="353"/>
      <c r="CU28" s="354"/>
      <c r="CV28" s="354"/>
      <c r="CW28" s="354"/>
      <c r="CX28" s="354"/>
      <c r="CY28" s="354"/>
      <c r="CZ28" s="354"/>
      <c r="DA28" s="355"/>
      <c r="DB28" s="353"/>
      <c r="DC28" s="354"/>
      <c r="DD28" s="354"/>
      <c r="DE28" s="354"/>
      <c r="DF28" s="354"/>
      <c r="DG28" s="354"/>
      <c r="DH28" s="354"/>
      <c r="DI28" s="355"/>
    </row>
    <row r="29" spans="1:113" ht="18.75" customHeight="1" x14ac:dyDescent="0.15">
      <c r="A29" s="2"/>
      <c r="B29" s="473"/>
      <c r="C29" s="389"/>
      <c r="D29" s="390"/>
      <c r="E29" s="480" t="s">
        <v>267</v>
      </c>
      <c r="F29" s="481"/>
      <c r="G29" s="481"/>
      <c r="H29" s="481"/>
      <c r="I29" s="481"/>
      <c r="J29" s="481"/>
      <c r="K29" s="482"/>
      <c r="L29" s="483">
        <v>23</v>
      </c>
      <c r="M29" s="484"/>
      <c r="N29" s="484"/>
      <c r="O29" s="484"/>
      <c r="P29" s="485"/>
      <c r="Q29" s="483">
        <v>4000</v>
      </c>
      <c r="R29" s="484"/>
      <c r="S29" s="484"/>
      <c r="T29" s="484"/>
      <c r="U29" s="484"/>
      <c r="V29" s="485"/>
      <c r="W29" s="391"/>
      <c r="X29" s="392"/>
      <c r="Y29" s="393"/>
      <c r="Z29" s="480" t="s">
        <v>269</v>
      </c>
      <c r="AA29" s="481"/>
      <c r="AB29" s="481"/>
      <c r="AC29" s="481"/>
      <c r="AD29" s="481"/>
      <c r="AE29" s="481"/>
      <c r="AF29" s="481"/>
      <c r="AG29" s="482"/>
      <c r="AH29" s="483">
        <v>556</v>
      </c>
      <c r="AI29" s="484"/>
      <c r="AJ29" s="484"/>
      <c r="AK29" s="484"/>
      <c r="AL29" s="485"/>
      <c r="AM29" s="483">
        <v>1689472</v>
      </c>
      <c r="AN29" s="484"/>
      <c r="AO29" s="484"/>
      <c r="AP29" s="484"/>
      <c r="AQ29" s="484"/>
      <c r="AR29" s="485"/>
      <c r="AS29" s="483">
        <v>3039</v>
      </c>
      <c r="AT29" s="484"/>
      <c r="AU29" s="484"/>
      <c r="AV29" s="484"/>
      <c r="AW29" s="484"/>
      <c r="AX29" s="486"/>
      <c r="AY29" s="359"/>
      <c r="AZ29" s="360"/>
      <c r="BA29" s="360"/>
      <c r="BB29" s="361"/>
      <c r="BC29" s="487" t="s">
        <v>270</v>
      </c>
      <c r="BD29" s="488"/>
      <c r="BE29" s="488"/>
      <c r="BF29" s="488"/>
      <c r="BG29" s="488"/>
      <c r="BH29" s="488"/>
      <c r="BI29" s="488"/>
      <c r="BJ29" s="488"/>
      <c r="BK29" s="488"/>
      <c r="BL29" s="488"/>
      <c r="BM29" s="489"/>
      <c r="BN29" s="490">
        <v>1033544</v>
      </c>
      <c r="BO29" s="491"/>
      <c r="BP29" s="491"/>
      <c r="BQ29" s="491"/>
      <c r="BR29" s="491"/>
      <c r="BS29" s="491"/>
      <c r="BT29" s="491"/>
      <c r="BU29" s="492"/>
      <c r="BV29" s="490">
        <v>1061916</v>
      </c>
      <c r="BW29" s="491"/>
      <c r="BX29" s="491"/>
      <c r="BY29" s="491"/>
      <c r="BZ29" s="491"/>
      <c r="CA29" s="491"/>
      <c r="CB29" s="491"/>
      <c r="CC29" s="492"/>
      <c r="CD29" s="17"/>
      <c r="CE29" s="351"/>
      <c r="CF29" s="351"/>
      <c r="CG29" s="351"/>
      <c r="CH29" s="351"/>
      <c r="CI29" s="351"/>
      <c r="CJ29" s="351"/>
      <c r="CK29" s="351"/>
      <c r="CL29" s="351"/>
      <c r="CM29" s="351"/>
      <c r="CN29" s="351"/>
      <c r="CO29" s="351"/>
      <c r="CP29" s="351"/>
      <c r="CQ29" s="351"/>
      <c r="CR29" s="351"/>
      <c r="CS29" s="352"/>
      <c r="CT29" s="353"/>
      <c r="CU29" s="354"/>
      <c r="CV29" s="354"/>
      <c r="CW29" s="354"/>
      <c r="CX29" s="354"/>
      <c r="CY29" s="354"/>
      <c r="CZ29" s="354"/>
      <c r="DA29" s="355"/>
      <c r="DB29" s="353"/>
      <c r="DC29" s="354"/>
      <c r="DD29" s="354"/>
      <c r="DE29" s="354"/>
      <c r="DF29" s="354"/>
      <c r="DG29" s="354"/>
      <c r="DH29" s="354"/>
      <c r="DI29" s="355"/>
    </row>
    <row r="30" spans="1:113" ht="18.75" customHeight="1" x14ac:dyDescent="0.15">
      <c r="A30" s="2"/>
      <c r="B30" s="474"/>
      <c r="C30" s="475"/>
      <c r="D30" s="476"/>
      <c r="E30" s="453"/>
      <c r="F30" s="454"/>
      <c r="G30" s="454"/>
      <c r="H30" s="454"/>
      <c r="I30" s="454"/>
      <c r="J30" s="454"/>
      <c r="K30" s="455"/>
      <c r="L30" s="456"/>
      <c r="M30" s="457"/>
      <c r="N30" s="457"/>
      <c r="O30" s="457"/>
      <c r="P30" s="458"/>
      <c r="Q30" s="456"/>
      <c r="R30" s="457"/>
      <c r="S30" s="457"/>
      <c r="T30" s="457"/>
      <c r="U30" s="457"/>
      <c r="V30" s="458"/>
      <c r="W30" s="459" t="s">
        <v>272</v>
      </c>
      <c r="X30" s="460"/>
      <c r="Y30" s="460"/>
      <c r="Z30" s="460"/>
      <c r="AA30" s="460"/>
      <c r="AB30" s="460"/>
      <c r="AC30" s="460"/>
      <c r="AD30" s="460"/>
      <c r="AE30" s="460"/>
      <c r="AF30" s="460"/>
      <c r="AG30" s="461"/>
      <c r="AH30" s="462">
        <v>97.8</v>
      </c>
      <c r="AI30" s="463"/>
      <c r="AJ30" s="463"/>
      <c r="AK30" s="463"/>
      <c r="AL30" s="463"/>
      <c r="AM30" s="463"/>
      <c r="AN30" s="463"/>
      <c r="AO30" s="463"/>
      <c r="AP30" s="463"/>
      <c r="AQ30" s="463"/>
      <c r="AR30" s="463"/>
      <c r="AS30" s="463"/>
      <c r="AT30" s="463"/>
      <c r="AU30" s="463"/>
      <c r="AV30" s="463"/>
      <c r="AW30" s="463"/>
      <c r="AX30" s="464"/>
      <c r="AY30" s="362"/>
      <c r="AZ30" s="363"/>
      <c r="BA30" s="363"/>
      <c r="BB30" s="364"/>
      <c r="BC30" s="465" t="s">
        <v>74</v>
      </c>
      <c r="BD30" s="466"/>
      <c r="BE30" s="466"/>
      <c r="BF30" s="466"/>
      <c r="BG30" s="466"/>
      <c r="BH30" s="466"/>
      <c r="BI30" s="466"/>
      <c r="BJ30" s="466"/>
      <c r="BK30" s="466"/>
      <c r="BL30" s="466"/>
      <c r="BM30" s="467"/>
      <c r="BN30" s="468">
        <v>34225429</v>
      </c>
      <c r="BO30" s="469"/>
      <c r="BP30" s="469"/>
      <c r="BQ30" s="469"/>
      <c r="BR30" s="469"/>
      <c r="BS30" s="469"/>
      <c r="BT30" s="469"/>
      <c r="BU30" s="470"/>
      <c r="BV30" s="468">
        <v>23840071</v>
      </c>
      <c r="BW30" s="469"/>
      <c r="BX30" s="469"/>
      <c r="BY30" s="469"/>
      <c r="BZ30" s="469"/>
      <c r="CA30" s="469"/>
      <c r="CB30" s="469"/>
      <c r="CC30" s="470"/>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1" t="s">
        <v>186</v>
      </c>
      <c r="D32" s="471"/>
      <c r="E32" s="471"/>
      <c r="F32" s="471"/>
      <c r="G32" s="471"/>
      <c r="H32" s="471"/>
      <c r="I32" s="471"/>
      <c r="J32" s="471"/>
      <c r="K32" s="471"/>
      <c r="L32" s="471"/>
      <c r="M32" s="471"/>
      <c r="N32" s="471"/>
      <c r="O32" s="471"/>
      <c r="P32" s="471"/>
      <c r="Q32" s="471"/>
      <c r="R32" s="471"/>
      <c r="S32" s="471"/>
      <c r="U32" s="452" t="s">
        <v>98</v>
      </c>
      <c r="V32" s="452"/>
      <c r="W32" s="452"/>
      <c r="X32" s="452"/>
      <c r="Y32" s="452"/>
      <c r="Z32" s="452"/>
      <c r="AA32" s="452"/>
      <c r="AB32" s="452"/>
      <c r="AC32" s="452"/>
      <c r="AD32" s="452"/>
      <c r="AE32" s="452"/>
      <c r="AF32" s="452"/>
      <c r="AG32" s="452"/>
      <c r="AH32" s="452"/>
      <c r="AI32" s="452"/>
      <c r="AJ32" s="452"/>
      <c r="AK32" s="452"/>
      <c r="AM32" s="452" t="s">
        <v>274</v>
      </c>
      <c r="AN32" s="452"/>
      <c r="AO32" s="452"/>
      <c r="AP32" s="452"/>
      <c r="AQ32" s="452"/>
      <c r="AR32" s="452"/>
      <c r="AS32" s="452"/>
      <c r="AT32" s="452"/>
      <c r="AU32" s="452"/>
      <c r="AV32" s="452"/>
      <c r="AW32" s="452"/>
      <c r="AX32" s="452"/>
      <c r="AY32" s="452"/>
      <c r="AZ32" s="452"/>
      <c r="BA32" s="452"/>
      <c r="BB32" s="452"/>
      <c r="BC32" s="452"/>
      <c r="BE32" s="452" t="s">
        <v>275</v>
      </c>
      <c r="BF32" s="452"/>
      <c r="BG32" s="452"/>
      <c r="BH32" s="452"/>
      <c r="BI32" s="452"/>
      <c r="BJ32" s="452"/>
      <c r="BK32" s="452"/>
      <c r="BL32" s="452"/>
      <c r="BM32" s="452"/>
      <c r="BN32" s="452"/>
      <c r="BO32" s="452"/>
      <c r="BP32" s="452"/>
      <c r="BQ32" s="452"/>
      <c r="BR32" s="452"/>
      <c r="BS32" s="452"/>
      <c r="BT32" s="452"/>
      <c r="BU32" s="452"/>
      <c r="BW32" s="452" t="s">
        <v>276</v>
      </c>
      <c r="BX32" s="452"/>
      <c r="BY32" s="452"/>
      <c r="BZ32" s="452"/>
      <c r="CA32" s="452"/>
      <c r="CB32" s="452"/>
      <c r="CC32" s="452"/>
      <c r="CD32" s="452"/>
      <c r="CE32" s="452"/>
      <c r="CF32" s="452"/>
      <c r="CG32" s="452"/>
      <c r="CH32" s="452"/>
      <c r="CI32" s="452"/>
      <c r="CJ32" s="452"/>
      <c r="CK32" s="452"/>
      <c r="CL32" s="452"/>
      <c r="CM32" s="452"/>
      <c r="CO32" s="452" t="s">
        <v>278</v>
      </c>
      <c r="CP32" s="452"/>
      <c r="CQ32" s="452"/>
      <c r="CR32" s="452"/>
      <c r="CS32" s="452"/>
      <c r="CT32" s="452"/>
      <c r="CU32" s="452"/>
      <c r="CV32" s="452"/>
      <c r="CW32" s="452"/>
      <c r="CX32" s="452"/>
      <c r="CY32" s="452"/>
      <c r="CZ32" s="452"/>
      <c r="DA32" s="452"/>
      <c r="DB32" s="452"/>
      <c r="DC32" s="452"/>
      <c r="DD32" s="452"/>
      <c r="DE32" s="452"/>
      <c r="DI32" s="36"/>
    </row>
    <row r="33" spans="1:113" ht="13.5" customHeight="1" x14ac:dyDescent="0.15">
      <c r="A33" s="2"/>
      <c r="B33" s="5"/>
      <c r="C33" s="431" t="s">
        <v>64</v>
      </c>
      <c r="D33" s="431"/>
      <c r="E33" s="411" t="s">
        <v>279</v>
      </c>
      <c r="F33" s="411"/>
      <c r="G33" s="411"/>
      <c r="H33" s="411"/>
      <c r="I33" s="411"/>
      <c r="J33" s="411"/>
      <c r="K33" s="411"/>
      <c r="L33" s="411"/>
      <c r="M33" s="411"/>
      <c r="N33" s="411"/>
      <c r="O33" s="411"/>
      <c r="P33" s="411"/>
      <c r="Q33" s="411"/>
      <c r="R33" s="411"/>
      <c r="S33" s="411"/>
      <c r="T33" s="12"/>
      <c r="U33" s="431" t="s">
        <v>64</v>
      </c>
      <c r="V33" s="431"/>
      <c r="W33" s="411" t="s">
        <v>279</v>
      </c>
      <c r="X33" s="411"/>
      <c r="Y33" s="411"/>
      <c r="Z33" s="411"/>
      <c r="AA33" s="411"/>
      <c r="AB33" s="411"/>
      <c r="AC33" s="411"/>
      <c r="AD33" s="411"/>
      <c r="AE33" s="411"/>
      <c r="AF33" s="411"/>
      <c r="AG33" s="411"/>
      <c r="AH33" s="411"/>
      <c r="AI33" s="411"/>
      <c r="AJ33" s="411"/>
      <c r="AK33" s="411"/>
      <c r="AL33" s="12"/>
      <c r="AM33" s="431" t="s">
        <v>64</v>
      </c>
      <c r="AN33" s="431"/>
      <c r="AO33" s="411" t="s">
        <v>279</v>
      </c>
      <c r="AP33" s="411"/>
      <c r="AQ33" s="411"/>
      <c r="AR33" s="411"/>
      <c r="AS33" s="411"/>
      <c r="AT33" s="411"/>
      <c r="AU33" s="411"/>
      <c r="AV33" s="411"/>
      <c r="AW33" s="411"/>
      <c r="AX33" s="411"/>
      <c r="AY33" s="411"/>
      <c r="AZ33" s="411"/>
      <c r="BA33" s="411"/>
      <c r="BB33" s="411"/>
      <c r="BC33" s="411"/>
      <c r="BD33" s="8"/>
      <c r="BE33" s="411" t="s">
        <v>280</v>
      </c>
      <c r="BF33" s="411"/>
      <c r="BG33" s="411" t="s">
        <v>168</v>
      </c>
      <c r="BH33" s="411"/>
      <c r="BI33" s="411"/>
      <c r="BJ33" s="411"/>
      <c r="BK33" s="411"/>
      <c r="BL33" s="411"/>
      <c r="BM33" s="411"/>
      <c r="BN33" s="411"/>
      <c r="BO33" s="411"/>
      <c r="BP33" s="411"/>
      <c r="BQ33" s="411"/>
      <c r="BR33" s="411"/>
      <c r="BS33" s="411"/>
      <c r="BT33" s="411"/>
      <c r="BU33" s="411"/>
      <c r="BV33" s="8"/>
      <c r="BW33" s="431" t="s">
        <v>280</v>
      </c>
      <c r="BX33" s="431"/>
      <c r="BY33" s="411" t="s">
        <v>114</v>
      </c>
      <c r="BZ33" s="411"/>
      <c r="CA33" s="411"/>
      <c r="CB33" s="411"/>
      <c r="CC33" s="411"/>
      <c r="CD33" s="411"/>
      <c r="CE33" s="411"/>
      <c r="CF33" s="411"/>
      <c r="CG33" s="411"/>
      <c r="CH33" s="411"/>
      <c r="CI33" s="411"/>
      <c r="CJ33" s="411"/>
      <c r="CK33" s="411"/>
      <c r="CL33" s="411"/>
      <c r="CM33" s="411"/>
      <c r="CN33" s="12"/>
      <c r="CO33" s="431" t="s">
        <v>64</v>
      </c>
      <c r="CP33" s="431"/>
      <c r="CQ33" s="411" t="s">
        <v>282</v>
      </c>
      <c r="CR33" s="411"/>
      <c r="CS33" s="411"/>
      <c r="CT33" s="411"/>
      <c r="CU33" s="411"/>
      <c r="CV33" s="411"/>
      <c r="CW33" s="411"/>
      <c r="CX33" s="411"/>
      <c r="CY33" s="411"/>
      <c r="CZ33" s="411"/>
      <c r="DA33" s="411"/>
      <c r="DB33" s="411"/>
      <c r="DC33" s="411"/>
      <c r="DD33" s="411"/>
      <c r="DE33" s="411"/>
      <c r="DF33" s="12"/>
      <c r="DG33" s="451" t="s">
        <v>85</v>
      </c>
      <c r="DH33" s="451"/>
      <c r="DI33" s="19"/>
    </row>
    <row r="34" spans="1:113" ht="32.25" customHeight="1" x14ac:dyDescent="0.15">
      <c r="A34" s="2"/>
      <c r="B34" s="5"/>
      <c r="C34" s="449">
        <f>IF(E34="","",1)</f>
        <v>1</v>
      </c>
      <c r="D34" s="449"/>
      <c r="E34" s="448" t="str">
        <f>IF('各会計、関係団体の財政状況及び健全化判断比率'!B7="","",'各会計、関係団体の財政状況及び健全化判断比率'!B7)</f>
        <v>一般会計</v>
      </c>
      <c r="F34" s="448"/>
      <c r="G34" s="448"/>
      <c r="H34" s="448"/>
      <c r="I34" s="448"/>
      <c r="J34" s="448"/>
      <c r="K34" s="448"/>
      <c r="L34" s="448"/>
      <c r="M34" s="448"/>
      <c r="N34" s="448"/>
      <c r="O34" s="448"/>
      <c r="P34" s="448"/>
      <c r="Q34" s="448"/>
      <c r="R34" s="448"/>
      <c r="S34" s="448"/>
      <c r="T34" s="2"/>
      <c r="U34" s="449">
        <f>IF(W34="","",MAX(C34:D43)+1)</f>
        <v>2</v>
      </c>
      <c r="V34" s="449"/>
      <c r="W34" s="448" t="str">
        <f>IF('各会計、関係団体の財政状況及び健全化判断比率'!B28="","",'各会計、関係団体の財政状況及び健全化判断比率'!B28)</f>
        <v>大村市国民健康保険事業特別会計</v>
      </c>
      <c r="X34" s="448"/>
      <c r="Y34" s="448"/>
      <c r="Z34" s="448"/>
      <c r="AA34" s="448"/>
      <c r="AB34" s="448"/>
      <c r="AC34" s="448"/>
      <c r="AD34" s="448"/>
      <c r="AE34" s="448"/>
      <c r="AF34" s="448"/>
      <c r="AG34" s="448"/>
      <c r="AH34" s="448"/>
      <c r="AI34" s="448"/>
      <c r="AJ34" s="448"/>
      <c r="AK34" s="448"/>
      <c r="AL34" s="2"/>
      <c r="AM34" s="449">
        <f>IF(AO34="","",MAX(C34:D43,U34:V43)+1)</f>
        <v>6</v>
      </c>
      <c r="AN34" s="449"/>
      <c r="AO34" s="448" t="str">
        <f>IF('各会計、関係団体の財政状況及び健全化判断比率'!B32="","",'各会計、関係団体の財政状況及び健全化判断比率'!B32)</f>
        <v>大村市水道事業会計</v>
      </c>
      <c r="AP34" s="448"/>
      <c r="AQ34" s="448"/>
      <c r="AR34" s="448"/>
      <c r="AS34" s="448"/>
      <c r="AT34" s="448"/>
      <c r="AU34" s="448"/>
      <c r="AV34" s="448"/>
      <c r="AW34" s="448"/>
      <c r="AX34" s="448"/>
      <c r="AY34" s="448"/>
      <c r="AZ34" s="448"/>
      <c r="BA34" s="448"/>
      <c r="BB34" s="448"/>
      <c r="BC34" s="448"/>
      <c r="BD34" s="2"/>
      <c r="BE34" s="449">
        <f>IF(BG34="","",MAX(C34:D43,U34:V43,AM34:AN43)+1)</f>
        <v>12</v>
      </c>
      <c r="BF34" s="449"/>
      <c r="BG34" s="448" t="str">
        <f>IF('各会計、関係団体の財政状況及び健全化判断比率'!B38="","",'各会計、関係団体の財政状況及び健全化判断比率'!B38)</f>
        <v>大村市工業団地整備事業特別会計</v>
      </c>
      <c r="BH34" s="448"/>
      <c r="BI34" s="448"/>
      <c r="BJ34" s="448"/>
      <c r="BK34" s="448"/>
      <c r="BL34" s="448"/>
      <c r="BM34" s="448"/>
      <c r="BN34" s="448"/>
      <c r="BO34" s="448"/>
      <c r="BP34" s="448"/>
      <c r="BQ34" s="448"/>
      <c r="BR34" s="448"/>
      <c r="BS34" s="448"/>
      <c r="BT34" s="448"/>
      <c r="BU34" s="448"/>
      <c r="BV34" s="2"/>
      <c r="BW34" s="449">
        <f>IF(BY34="","",MAX(C34:D43,U34:V43,AM34:AN43,BE34:BF43)+1)</f>
        <v>13</v>
      </c>
      <c r="BX34" s="449"/>
      <c r="BY34" s="448" t="str">
        <f>IF('各会計、関係団体の財政状況及び健全化判断比率'!B68="","",'各会計、関係団体の財政状況及び健全化判断比率'!B68)</f>
        <v>長崎県市町村総合事務組合（一般会計）</v>
      </c>
      <c r="BZ34" s="448"/>
      <c r="CA34" s="448"/>
      <c r="CB34" s="448"/>
      <c r="CC34" s="448"/>
      <c r="CD34" s="448"/>
      <c r="CE34" s="448"/>
      <c r="CF34" s="448"/>
      <c r="CG34" s="448"/>
      <c r="CH34" s="448"/>
      <c r="CI34" s="448"/>
      <c r="CJ34" s="448"/>
      <c r="CK34" s="448"/>
      <c r="CL34" s="448"/>
      <c r="CM34" s="448"/>
      <c r="CN34" s="2"/>
      <c r="CO34" s="449">
        <f>IF(CQ34="","",MAX(C34:D43,U34:V43,AM34:AN43,BE34:BF43,BW34:BX43)+1)</f>
        <v>22</v>
      </c>
      <c r="CP34" s="449"/>
      <c r="CQ34" s="448" t="str">
        <f>IF('各会計、関係団体の財政状況及び健全化判断比率'!BS7="","",'各会計、関係団体の財政状況及び健全化判断比率'!BS7)</f>
        <v>大村市土地開発公社</v>
      </c>
      <c r="CR34" s="448"/>
      <c r="CS34" s="448"/>
      <c r="CT34" s="448"/>
      <c r="CU34" s="448"/>
      <c r="CV34" s="448"/>
      <c r="CW34" s="448"/>
      <c r="CX34" s="448"/>
      <c r="CY34" s="448"/>
      <c r="CZ34" s="448"/>
      <c r="DA34" s="448"/>
      <c r="DB34" s="448"/>
      <c r="DC34" s="448"/>
      <c r="DD34" s="448"/>
      <c r="DE34" s="448"/>
      <c r="DG34" s="450" t="str">
        <f>IF('各会計、関係団体の財政状況及び健全化判断比率'!BR7="","",'各会計、関係団体の財政状況及び健全化判断比率'!BR7)</f>
        <v>○</v>
      </c>
      <c r="DH34" s="450"/>
      <c r="DI34" s="19"/>
    </row>
    <row r="35" spans="1:113" ht="32.25" customHeight="1" x14ac:dyDescent="0.15">
      <c r="A35" s="2"/>
      <c r="B35" s="5"/>
      <c r="C35" s="449" t="str">
        <f t="shared" ref="C35:C43" si="0">IF(E35="","",C34+1)</f>
        <v/>
      </c>
      <c r="D35" s="449"/>
      <c r="E35" s="448" t="str">
        <f>IF('各会計、関係団体の財政状況及び健全化判断比率'!B8="","",'各会計、関係団体の財政状況及び健全化判断比率'!B8)</f>
        <v/>
      </c>
      <c r="F35" s="448"/>
      <c r="G35" s="448"/>
      <c r="H35" s="448"/>
      <c r="I35" s="448"/>
      <c r="J35" s="448"/>
      <c r="K35" s="448"/>
      <c r="L35" s="448"/>
      <c r="M35" s="448"/>
      <c r="N35" s="448"/>
      <c r="O35" s="448"/>
      <c r="P35" s="448"/>
      <c r="Q35" s="448"/>
      <c r="R35" s="448"/>
      <c r="S35" s="448"/>
      <c r="T35" s="2"/>
      <c r="U35" s="449">
        <f t="shared" ref="U35:U43" si="1">IF(W35="","",U34+1)</f>
        <v>3</v>
      </c>
      <c r="V35" s="449"/>
      <c r="W35" s="448" t="str">
        <f>IF('各会計、関係団体の財政状況及び健全化判断比率'!B29="","",'各会計、関係団体の財政状況及び健全化判断比率'!B29)</f>
        <v>大村市介護保険事業特別会計（保険事業勘定）</v>
      </c>
      <c r="X35" s="448"/>
      <c r="Y35" s="448"/>
      <c r="Z35" s="448"/>
      <c r="AA35" s="448"/>
      <c r="AB35" s="448"/>
      <c r="AC35" s="448"/>
      <c r="AD35" s="448"/>
      <c r="AE35" s="448"/>
      <c r="AF35" s="448"/>
      <c r="AG35" s="448"/>
      <c r="AH35" s="448"/>
      <c r="AI35" s="448"/>
      <c r="AJ35" s="448"/>
      <c r="AK35" s="448"/>
      <c r="AL35" s="2"/>
      <c r="AM35" s="449">
        <f t="shared" ref="AM35:AM43" si="2">IF(AO35="","",AM34+1)</f>
        <v>7</v>
      </c>
      <c r="AN35" s="449"/>
      <c r="AO35" s="448" t="str">
        <f>IF('各会計、関係団体の財政状況及び健全化判断比率'!B33="","",'各会計、関係団体の財政状況及び健全化判断比率'!B33)</f>
        <v>大村市工業用水道事業会計</v>
      </c>
      <c r="AP35" s="448"/>
      <c r="AQ35" s="448"/>
      <c r="AR35" s="448"/>
      <c r="AS35" s="448"/>
      <c r="AT35" s="448"/>
      <c r="AU35" s="448"/>
      <c r="AV35" s="448"/>
      <c r="AW35" s="448"/>
      <c r="AX35" s="448"/>
      <c r="AY35" s="448"/>
      <c r="AZ35" s="448"/>
      <c r="BA35" s="448"/>
      <c r="BB35" s="448"/>
      <c r="BC35" s="448"/>
      <c r="BD35" s="2"/>
      <c r="BE35" s="449" t="str">
        <f t="shared" ref="BE35:BE43" si="3">IF(BG35="","",BE34+1)</f>
        <v/>
      </c>
      <c r="BF35" s="449"/>
      <c r="BG35" s="448"/>
      <c r="BH35" s="448"/>
      <c r="BI35" s="448"/>
      <c r="BJ35" s="448"/>
      <c r="BK35" s="448"/>
      <c r="BL35" s="448"/>
      <c r="BM35" s="448"/>
      <c r="BN35" s="448"/>
      <c r="BO35" s="448"/>
      <c r="BP35" s="448"/>
      <c r="BQ35" s="448"/>
      <c r="BR35" s="448"/>
      <c r="BS35" s="448"/>
      <c r="BT35" s="448"/>
      <c r="BU35" s="448"/>
      <c r="BV35" s="2"/>
      <c r="BW35" s="449">
        <f t="shared" ref="BW35:BW43" si="4">IF(BY35="","",BW34+1)</f>
        <v>14</v>
      </c>
      <c r="BX35" s="449"/>
      <c r="BY35" s="448" t="str">
        <f>IF('各会計、関係団体の財政状況及び健全化判断比率'!B69="","",'各会計、関係団体の財政状況及び健全化判断比率'!B69)</f>
        <v>長崎県市町村総合事務組合（市町村会館管理事業特別会計）</v>
      </c>
      <c r="BZ35" s="448"/>
      <c r="CA35" s="448"/>
      <c r="CB35" s="448"/>
      <c r="CC35" s="448"/>
      <c r="CD35" s="448"/>
      <c r="CE35" s="448"/>
      <c r="CF35" s="448"/>
      <c r="CG35" s="448"/>
      <c r="CH35" s="448"/>
      <c r="CI35" s="448"/>
      <c r="CJ35" s="448"/>
      <c r="CK35" s="448"/>
      <c r="CL35" s="448"/>
      <c r="CM35" s="448"/>
      <c r="CN35" s="2"/>
      <c r="CO35" s="449">
        <f t="shared" ref="CO35:CO43" si="5">IF(CQ35="","",CO34+1)</f>
        <v>23</v>
      </c>
      <c r="CP35" s="449"/>
      <c r="CQ35" s="448" t="str">
        <f>IF('各会計、関係団体の財政状況及び健全化判断比率'!BS8="","",'各会計、関係団体の財政状況及び健全化判断比率'!BS8)</f>
        <v>大村市総合地方卸売市場</v>
      </c>
      <c r="CR35" s="448"/>
      <c r="CS35" s="448"/>
      <c r="CT35" s="448"/>
      <c r="CU35" s="448"/>
      <c r="CV35" s="448"/>
      <c r="CW35" s="448"/>
      <c r="CX35" s="448"/>
      <c r="CY35" s="448"/>
      <c r="CZ35" s="448"/>
      <c r="DA35" s="448"/>
      <c r="DB35" s="448"/>
      <c r="DC35" s="448"/>
      <c r="DD35" s="448"/>
      <c r="DE35" s="448"/>
      <c r="DG35" s="450" t="str">
        <f>IF('各会計、関係団体の財政状況及び健全化判断比率'!BR8="","",'各会計、関係団体の財政状況及び健全化判断比率'!BR8)</f>
        <v/>
      </c>
      <c r="DH35" s="450"/>
      <c r="DI35" s="19"/>
    </row>
    <row r="36" spans="1:113" ht="32.25" customHeight="1" x14ac:dyDescent="0.15">
      <c r="A36" s="2"/>
      <c r="B36" s="5"/>
      <c r="C36" s="449" t="str">
        <f t="shared" si="0"/>
        <v/>
      </c>
      <c r="D36" s="449"/>
      <c r="E36" s="448" t="str">
        <f>IF('各会計、関係団体の財政状況及び健全化判断比率'!B9="","",'各会計、関係団体の財政状況及び健全化判断比率'!B9)</f>
        <v/>
      </c>
      <c r="F36" s="448"/>
      <c r="G36" s="448"/>
      <c r="H36" s="448"/>
      <c r="I36" s="448"/>
      <c r="J36" s="448"/>
      <c r="K36" s="448"/>
      <c r="L36" s="448"/>
      <c r="M36" s="448"/>
      <c r="N36" s="448"/>
      <c r="O36" s="448"/>
      <c r="P36" s="448"/>
      <c r="Q36" s="448"/>
      <c r="R36" s="448"/>
      <c r="S36" s="448"/>
      <c r="T36" s="2"/>
      <c r="U36" s="449">
        <f t="shared" si="1"/>
        <v>4</v>
      </c>
      <c r="V36" s="449"/>
      <c r="W36" s="448" t="str">
        <f>IF('各会計、関係団体の財政状況及び健全化判断比率'!B30="","",'各会計、関係団体の財政状況及び健全化判断比率'!B30)</f>
        <v>大村市後期高齢者医療事業特別会計</v>
      </c>
      <c r="X36" s="448"/>
      <c r="Y36" s="448"/>
      <c r="Z36" s="448"/>
      <c r="AA36" s="448"/>
      <c r="AB36" s="448"/>
      <c r="AC36" s="448"/>
      <c r="AD36" s="448"/>
      <c r="AE36" s="448"/>
      <c r="AF36" s="448"/>
      <c r="AG36" s="448"/>
      <c r="AH36" s="448"/>
      <c r="AI36" s="448"/>
      <c r="AJ36" s="448"/>
      <c r="AK36" s="448"/>
      <c r="AL36" s="2"/>
      <c r="AM36" s="449">
        <f t="shared" si="2"/>
        <v>8</v>
      </c>
      <c r="AN36" s="449"/>
      <c r="AO36" s="448" t="str">
        <f>IF('各会計、関係団体の財政状況及び健全化判断比率'!B34="","",'各会計、関係団体の財政状況及び健全化判断比率'!B34)</f>
        <v>大村市下水道事業会計</v>
      </c>
      <c r="AP36" s="448"/>
      <c r="AQ36" s="448"/>
      <c r="AR36" s="448"/>
      <c r="AS36" s="448"/>
      <c r="AT36" s="448"/>
      <c r="AU36" s="448"/>
      <c r="AV36" s="448"/>
      <c r="AW36" s="448"/>
      <c r="AX36" s="448"/>
      <c r="AY36" s="448"/>
      <c r="AZ36" s="448"/>
      <c r="BA36" s="448"/>
      <c r="BB36" s="448"/>
      <c r="BC36" s="448"/>
      <c r="BD36" s="2"/>
      <c r="BE36" s="449" t="str">
        <f t="shared" si="3"/>
        <v/>
      </c>
      <c r="BF36" s="449"/>
      <c r="BG36" s="448"/>
      <c r="BH36" s="448"/>
      <c r="BI36" s="448"/>
      <c r="BJ36" s="448"/>
      <c r="BK36" s="448"/>
      <c r="BL36" s="448"/>
      <c r="BM36" s="448"/>
      <c r="BN36" s="448"/>
      <c r="BO36" s="448"/>
      <c r="BP36" s="448"/>
      <c r="BQ36" s="448"/>
      <c r="BR36" s="448"/>
      <c r="BS36" s="448"/>
      <c r="BT36" s="448"/>
      <c r="BU36" s="448"/>
      <c r="BV36" s="2"/>
      <c r="BW36" s="449">
        <f t="shared" si="4"/>
        <v>15</v>
      </c>
      <c r="BX36" s="449"/>
      <c r="BY36" s="448" t="str">
        <f>IF('各会計、関係団体の財政状況及び健全化判断比率'!B70="","",'各会計、関係団体の財政状況及び健全化判断比率'!B70)</f>
        <v>長崎県市町村総合事務組合（市町村会館馬町別館管理事業特別会計）</v>
      </c>
      <c r="BZ36" s="448"/>
      <c r="CA36" s="448"/>
      <c r="CB36" s="448"/>
      <c r="CC36" s="448"/>
      <c r="CD36" s="448"/>
      <c r="CE36" s="448"/>
      <c r="CF36" s="448"/>
      <c r="CG36" s="448"/>
      <c r="CH36" s="448"/>
      <c r="CI36" s="448"/>
      <c r="CJ36" s="448"/>
      <c r="CK36" s="448"/>
      <c r="CL36" s="448"/>
      <c r="CM36" s="448"/>
      <c r="CN36" s="2"/>
      <c r="CO36" s="449">
        <f t="shared" si="5"/>
        <v>24</v>
      </c>
      <c r="CP36" s="449"/>
      <c r="CQ36" s="448" t="str">
        <f>IF('各会計、関係団体の財政状況及び健全化判断比率'!BS9="","",'各会計、関係団体の財政状況及び健全化判断比率'!BS9)</f>
        <v>大村未来づくり</v>
      </c>
      <c r="CR36" s="448"/>
      <c r="CS36" s="448"/>
      <c r="CT36" s="448"/>
      <c r="CU36" s="448"/>
      <c r="CV36" s="448"/>
      <c r="CW36" s="448"/>
      <c r="CX36" s="448"/>
      <c r="CY36" s="448"/>
      <c r="CZ36" s="448"/>
      <c r="DA36" s="448"/>
      <c r="DB36" s="448"/>
      <c r="DC36" s="448"/>
      <c r="DD36" s="448"/>
      <c r="DE36" s="448"/>
      <c r="DG36" s="450" t="str">
        <f>IF('各会計、関係団体の財政状況及び健全化判断比率'!BR9="","",'各会計、関係団体の財政状況及び健全化判断比率'!BR9)</f>
        <v/>
      </c>
      <c r="DH36" s="450"/>
      <c r="DI36" s="19"/>
    </row>
    <row r="37" spans="1:113" ht="32.25" customHeight="1" x14ac:dyDescent="0.15">
      <c r="A37" s="2"/>
      <c r="B37" s="5"/>
      <c r="C37" s="449" t="str">
        <f t="shared" si="0"/>
        <v/>
      </c>
      <c r="D37" s="449"/>
      <c r="E37" s="448" t="str">
        <f>IF('各会計、関係団体の財政状況及び健全化判断比率'!B10="","",'各会計、関係団体の財政状況及び健全化判断比率'!B10)</f>
        <v/>
      </c>
      <c r="F37" s="448"/>
      <c r="G37" s="448"/>
      <c r="H37" s="448"/>
      <c r="I37" s="448"/>
      <c r="J37" s="448"/>
      <c r="K37" s="448"/>
      <c r="L37" s="448"/>
      <c r="M37" s="448"/>
      <c r="N37" s="448"/>
      <c r="O37" s="448"/>
      <c r="P37" s="448"/>
      <c r="Q37" s="448"/>
      <c r="R37" s="448"/>
      <c r="S37" s="448"/>
      <c r="T37" s="2"/>
      <c r="U37" s="449">
        <f t="shared" si="1"/>
        <v>5</v>
      </c>
      <c r="V37" s="449"/>
      <c r="W37" s="448" t="str">
        <f>IF('各会計、関係団体の財政状況及び健全化判断比率'!B31="","",'各会計、関係団体の財政状況及び健全化判断比率'!B31)</f>
        <v>大村市介護保険事業特別会計（介護サービス事業勘定）</v>
      </c>
      <c r="X37" s="448"/>
      <c r="Y37" s="448"/>
      <c r="Z37" s="448"/>
      <c r="AA37" s="448"/>
      <c r="AB37" s="448"/>
      <c r="AC37" s="448"/>
      <c r="AD37" s="448"/>
      <c r="AE37" s="448"/>
      <c r="AF37" s="448"/>
      <c r="AG37" s="448"/>
      <c r="AH37" s="448"/>
      <c r="AI37" s="448"/>
      <c r="AJ37" s="448"/>
      <c r="AK37" s="448"/>
      <c r="AL37" s="2"/>
      <c r="AM37" s="449">
        <f t="shared" si="2"/>
        <v>9</v>
      </c>
      <c r="AN37" s="449"/>
      <c r="AO37" s="448" t="str">
        <f>IF('各会計、関係団体の財政状況及び健全化判断比率'!B35="","",'各会計、関係団体の財政状況及び健全化判断比率'!B35)</f>
        <v>大村市農業集落排水事業会計</v>
      </c>
      <c r="AP37" s="448"/>
      <c r="AQ37" s="448"/>
      <c r="AR37" s="448"/>
      <c r="AS37" s="448"/>
      <c r="AT37" s="448"/>
      <c r="AU37" s="448"/>
      <c r="AV37" s="448"/>
      <c r="AW37" s="448"/>
      <c r="AX37" s="448"/>
      <c r="AY37" s="448"/>
      <c r="AZ37" s="448"/>
      <c r="BA37" s="448"/>
      <c r="BB37" s="448"/>
      <c r="BC37" s="448"/>
      <c r="BD37" s="2"/>
      <c r="BE37" s="449" t="str">
        <f t="shared" si="3"/>
        <v/>
      </c>
      <c r="BF37" s="449"/>
      <c r="BG37" s="448"/>
      <c r="BH37" s="448"/>
      <c r="BI37" s="448"/>
      <c r="BJ37" s="448"/>
      <c r="BK37" s="448"/>
      <c r="BL37" s="448"/>
      <c r="BM37" s="448"/>
      <c r="BN37" s="448"/>
      <c r="BO37" s="448"/>
      <c r="BP37" s="448"/>
      <c r="BQ37" s="448"/>
      <c r="BR37" s="448"/>
      <c r="BS37" s="448"/>
      <c r="BT37" s="448"/>
      <c r="BU37" s="448"/>
      <c r="BV37" s="2"/>
      <c r="BW37" s="449">
        <f t="shared" si="4"/>
        <v>16</v>
      </c>
      <c r="BX37" s="449"/>
      <c r="BY37" s="448" t="str">
        <f>IF('各会計、関係団体の財政状況及び健全化判断比率'!B71="","",'各会計、関係団体の財政状況及び健全化判断比率'!B71)</f>
        <v>長崎県市町村総合事務組合（公平委員会事業特別会計）</v>
      </c>
      <c r="BZ37" s="448"/>
      <c r="CA37" s="448"/>
      <c r="CB37" s="448"/>
      <c r="CC37" s="448"/>
      <c r="CD37" s="448"/>
      <c r="CE37" s="448"/>
      <c r="CF37" s="448"/>
      <c r="CG37" s="448"/>
      <c r="CH37" s="448"/>
      <c r="CI37" s="448"/>
      <c r="CJ37" s="448"/>
      <c r="CK37" s="448"/>
      <c r="CL37" s="448"/>
      <c r="CM37" s="448"/>
      <c r="CN37" s="2"/>
      <c r="CO37" s="449">
        <f t="shared" si="5"/>
        <v>25</v>
      </c>
      <c r="CP37" s="449"/>
      <c r="CQ37" s="448" t="str">
        <f>IF('各会計、関係団体の財政状況及び健全化判断比率'!BS10="","",'各会計、関係団体の財政状況及び健全化判断比率'!BS10)</f>
        <v>大村市文化・スポーツ振興財団</v>
      </c>
      <c r="CR37" s="448"/>
      <c r="CS37" s="448"/>
      <c r="CT37" s="448"/>
      <c r="CU37" s="448"/>
      <c r="CV37" s="448"/>
      <c r="CW37" s="448"/>
      <c r="CX37" s="448"/>
      <c r="CY37" s="448"/>
      <c r="CZ37" s="448"/>
      <c r="DA37" s="448"/>
      <c r="DB37" s="448"/>
      <c r="DC37" s="448"/>
      <c r="DD37" s="448"/>
      <c r="DE37" s="448"/>
      <c r="DG37" s="450" t="str">
        <f>IF('各会計、関係団体の財政状況及び健全化判断比率'!BR10="","",'各会計、関係団体の財政状況及び健全化判断比率'!BR10)</f>
        <v/>
      </c>
      <c r="DH37" s="450"/>
      <c r="DI37" s="19"/>
    </row>
    <row r="38" spans="1:113" ht="32.25" customHeight="1" x14ac:dyDescent="0.15">
      <c r="A38" s="2"/>
      <c r="B38" s="5"/>
      <c r="C38" s="449" t="str">
        <f t="shared" si="0"/>
        <v/>
      </c>
      <c r="D38" s="449"/>
      <c r="E38" s="448" t="str">
        <f>IF('各会計、関係団体の財政状況及び健全化判断比率'!B11="","",'各会計、関係団体の財政状況及び健全化判断比率'!B11)</f>
        <v/>
      </c>
      <c r="F38" s="448"/>
      <c r="G38" s="448"/>
      <c r="H38" s="448"/>
      <c r="I38" s="448"/>
      <c r="J38" s="448"/>
      <c r="K38" s="448"/>
      <c r="L38" s="448"/>
      <c r="M38" s="448"/>
      <c r="N38" s="448"/>
      <c r="O38" s="448"/>
      <c r="P38" s="448"/>
      <c r="Q38" s="448"/>
      <c r="R38" s="448"/>
      <c r="S38" s="448"/>
      <c r="T38" s="2"/>
      <c r="U38" s="449" t="str">
        <f t="shared" si="1"/>
        <v/>
      </c>
      <c r="V38" s="449"/>
      <c r="W38" s="448"/>
      <c r="X38" s="448"/>
      <c r="Y38" s="448"/>
      <c r="Z38" s="448"/>
      <c r="AA38" s="448"/>
      <c r="AB38" s="448"/>
      <c r="AC38" s="448"/>
      <c r="AD38" s="448"/>
      <c r="AE38" s="448"/>
      <c r="AF38" s="448"/>
      <c r="AG38" s="448"/>
      <c r="AH38" s="448"/>
      <c r="AI38" s="448"/>
      <c r="AJ38" s="448"/>
      <c r="AK38" s="448"/>
      <c r="AL38" s="2"/>
      <c r="AM38" s="449">
        <f t="shared" si="2"/>
        <v>10</v>
      </c>
      <c r="AN38" s="449"/>
      <c r="AO38" s="448" t="str">
        <f>IF('各会計、関係団体の財政状況及び健全化判断比率'!B36="","",'各会計、関係団体の財政状況及び健全化判断比率'!B36)</f>
        <v>大村市病院事業会計</v>
      </c>
      <c r="AP38" s="448"/>
      <c r="AQ38" s="448"/>
      <c r="AR38" s="448"/>
      <c r="AS38" s="448"/>
      <c r="AT38" s="448"/>
      <c r="AU38" s="448"/>
      <c r="AV38" s="448"/>
      <c r="AW38" s="448"/>
      <c r="AX38" s="448"/>
      <c r="AY38" s="448"/>
      <c r="AZ38" s="448"/>
      <c r="BA38" s="448"/>
      <c r="BB38" s="448"/>
      <c r="BC38" s="448"/>
      <c r="BD38" s="2"/>
      <c r="BE38" s="449" t="str">
        <f t="shared" si="3"/>
        <v/>
      </c>
      <c r="BF38" s="449"/>
      <c r="BG38" s="448"/>
      <c r="BH38" s="448"/>
      <c r="BI38" s="448"/>
      <c r="BJ38" s="448"/>
      <c r="BK38" s="448"/>
      <c r="BL38" s="448"/>
      <c r="BM38" s="448"/>
      <c r="BN38" s="448"/>
      <c r="BO38" s="448"/>
      <c r="BP38" s="448"/>
      <c r="BQ38" s="448"/>
      <c r="BR38" s="448"/>
      <c r="BS38" s="448"/>
      <c r="BT38" s="448"/>
      <c r="BU38" s="448"/>
      <c r="BV38" s="2"/>
      <c r="BW38" s="449">
        <f t="shared" si="4"/>
        <v>17</v>
      </c>
      <c r="BX38" s="449"/>
      <c r="BY38" s="448" t="str">
        <f>IF('各会計、関係団体の財政状況及び健全化判断比率'!B72="","",'各会計、関係団体の財政状況及び健全化判断比率'!B72)</f>
        <v>長崎県市町村総合事務組合（行政不服審査会事業特別会計）</v>
      </c>
      <c r="BZ38" s="448"/>
      <c r="CA38" s="448"/>
      <c r="CB38" s="448"/>
      <c r="CC38" s="448"/>
      <c r="CD38" s="448"/>
      <c r="CE38" s="448"/>
      <c r="CF38" s="448"/>
      <c r="CG38" s="448"/>
      <c r="CH38" s="448"/>
      <c r="CI38" s="448"/>
      <c r="CJ38" s="448"/>
      <c r="CK38" s="448"/>
      <c r="CL38" s="448"/>
      <c r="CM38" s="448"/>
      <c r="CN38" s="2"/>
      <c r="CO38" s="449">
        <f t="shared" si="5"/>
        <v>26</v>
      </c>
      <c r="CP38" s="449"/>
      <c r="CQ38" s="448" t="str">
        <f>IF('各会計、関係団体の財政状況及び健全化判断比率'!BS11="","",'各会計、関係団体の財政状況及び健全化判断比率'!BS11)</f>
        <v>アルカディア大村</v>
      </c>
      <c r="CR38" s="448"/>
      <c r="CS38" s="448"/>
      <c r="CT38" s="448"/>
      <c r="CU38" s="448"/>
      <c r="CV38" s="448"/>
      <c r="CW38" s="448"/>
      <c r="CX38" s="448"/>
      <c r="CY38" s="448"/>
      <c r="CZ38" s="448"/>
      <c r="DA38" s="448"/>
      <c r="DB38" s="448"/>
      <c r="DC38" s="448"/>
      <c r="DD38" s="448"/>
      <c r="DE38" s="448"/>
      <c r="DG38" s="450" t="str">
        <f>IF('各会計、関係団体の財政状況及び健全化判断比率'!BR11="","",'各会計、関係団体の財政状況及び健全化判断比率'!BR11)</f>
        <v/>
      </c>
      <c r="DH38" s="450"/>
      <c r="DI38" s="19"/>
    </row>
    <row r="39" spans="1:113" ht="32.25" customHeight="1" x14ac:dyDescent="0.15">
      <c r="A39" s="2"/>
      <c r="B39" s="5"/>
      <c r="C39" s="449" t="str">
        <f t="shared" si="0"/>
        <v/>
      </c>
      <c r="D39" s="449"/>
      <c r="E39" s="448" t="str">
        <f>IF('各会計、関係団体の財政状況及び健全化判断比率'!B12="","",'各会計、関係団体の財政状況及び健全化判断比率'!B12)</f>
        <v/>
      </c>
      <c r="F39" s="448"/>
      <c r="G39" s="448"/>
      <c r="H39" s="448"/>
      <c r="I39" s="448"/>
      <c r="J39" s="448"/>
      <c r="K39" s="448"/>
      <c r="L39" s="448"/>
      <c r="M39" s="448"/>
      <c r="N39" s="448"/>
      <c r="O39" s="448"/>
      <c r="P39" s="448"/>
      <c r="Q39" s="448"/>
      <c r="R39" s="448"/>
      <c r="S39" s="448"/>
      <c r="T39" s="2"/>
      <c r="U39" s="449" t="str">
        <f t="shared" si="1"/>
        <v/>
      </c>
      <c r="V39" s="449"/>
      <c r="W39" s="448"/>
      <c r="X39" s="448"/>
      <c r="Y39" s="448"/>
      <c r="Z39" s="448"/>
      <c r="AA39" s="448"/>
      <c r="AB39" s="448"/>
      <c r="AC39" s="448"/>
      <c r="AD39" s="448"/>
      <c r="AE39" s="448"/>
      <c r="AF39" s="448"/>
      <c r="AG39" s="448"/>
      <c r="AH39" s="448"/>
      <c r="AI39" s="448"/>
      <c r="AJ39" s="448"/>
      <c r="AK39" s="448"/>
      <c r="AL39" s="2"/>
      <c r="AM39" s="449">
        <f t="shared" si="2"/>
        <v>11</v>
      </c>
      <c r="AN39" s="449"/>
      <c r="AO39" s="448" t="str">
        <f>IF('各会計、関係団体の財政状況及び健全化判断比率'!B37="","",'各会計、関係団体の財政状況及び健全化判断比率'!B37)</f>
        <v>大村市モーターボート競走事業会計</v>
      </c>
      <c r="AP39" s="448"/>
      <c r="AQ39" s="448"/>
      <c r="AR39" s="448"/>
      <c r="AS39" s="448"/>
      <c r="AT39" s="448"/>
      <c r="AU39" s="448"/>
      <c r="AV39" s="448"/>
      <c r="AW39" s="448"/>
      <c r="AX39" s="448"/>
      <c r="AY39" s="448"/>
      <c r="AZ39" s="448"/>
      <c r="BA39" s="448"/>
      <c r="BB39" s="448"/>
      <c r="BC39" s="448"/>
      <c r="BD39" s="2"/>
      <c r="BE39" s="449" t="str">
        <f t="shared" si="3"/>
        <v/>
      </c>
      <c r="BF39" s="449"/>
      <c r="BG39" s="448"/>
      <c r="BH39" s="448"/>
      <c r="BI39" s="448"/>
      <c r="BJ39" s="448"/>
      <c r="BK39" s="448"/>
      <c r="BL39" s="448"/>
      <c r="BM39" s="448"/>
      <c r="BN39" s="448"/>
      <c r="BO39" s="448"/>
      <c r="BP39" s="448"/>
      <c r="BQ39" s="448"/>
      <c r="BR39" s="448"/>
      <c r="BS39" s="448"/>
      <c r="BT39" s="448"/>
      <c r="BU39" s="448"/>
      <c r="BV39" s="2"/>
      <c r="BW39" s="449">
        <f t="shared" si="4"/>
        <v>18</v>
      </c>
      <c r="BX39" s="449"/>
      <c r="BY39" s="448" t="str">
        <f>IF('各会計、関係団体の財政状況及び健全化判断比率'!B73="","",'各会計、関係団体の財政状況及び健全化判断比率'!B73)</f>
        <v>長崎県市町村総合事務組合（交通災害共済事業特別会計）</v>
      </c>
      <c r="BZ39" s="448"/>
      <c r="CA39" s="448"/>
      <c r="CB39" s="448"/>
      <c r="CC39" s="448"/>
      <c r="CD39" s="448"/>
      <c r="CE39" s="448"/>
      <c r="CF39" s="448"/>
      <c r="CG39" s="448"/>
      <c r="CH39" s="448"/>
      <c r="CI39" s="448"/>
      <c r="CJ39" s="448"/>
      <c r="CK39" s="448"/>
      <c r="CL39" s="448"/>
      <c r="CM39" s="448"/>
      <c r="CN39" s="2"/>
      <c r="CO39" s="449" t="str">
        <f t="shared" si="5"/>
        <v/>
      </c>
      <c r="CP39" s="449"/>
      <c r="CQ39" s="448" t="str">
        <f>IF('各会計、関係団体の財政状況及び健全化判断比率'!BS12="","",'各会計、関係団体の財政状況及び健全化判断比率'!BS12)</f>
        <v/>
      </c>
      <c r="CR39" s="448"/>
      <c r="CS39" s="448"/>
      <c r="CT39" s="448"/>
      <c r="CU39" s="448"/>
      <c r="CV39" s="448"/>
      <c r="CW39" s="448"/>
      <c r="CX39" s="448"/>
      <c r="CY39" s="448"/>
      <c r="CZ39" s="448"/>
      <c r="DA39" s="448"/>
      <c r="DB39" s="448"/>
      <c r="DC39" s="448"/>
      <c r="DD39" s="448"/>
      <c r="DE39" s="448"/>
      <c r="DG39" s="450" t="str">
        <f>IF('各会計、関係団体の財政状況及び健全化判断比率'!BR12="","",'各会計、関係団体の財政状況及び健全化判断比率'!BR12)</f>
        <v/>
      </c>
      <c r="DH39" s="450"/>
      <c r="DI39" s="19"/>
    </row>
    <row r="40" spans="1:113" ht="32.25" customHeight="1" x14ac:dyDescent="0.15">
      <c r="A40" s="2"/>
      <c r="B40" s="5"/>
      <c r="C40" s="449" t="str">
        <f t="shared" si="0"/>
        <v/>
      </c>
      <c r="D40" s="449"/>
      <c r="E40" s="448" t="str">
        <f>IF('各会計、関係団体の財政状況及び健全化判断比率'!B13="","",'各会計、関係団体の財政状況及び健全化判断比率'!B13)</f>
        <v/>
      </c>
      <c r="F40" s="448"/>
      <c r="G40" s="448"/>
      <c r="H40" s="448"/>
      <c r="I40" s="448"/>
      <c r="J40" s="448"/>
      <c r="K40" s="448"/>
      <c r="L40" s="448"/>
      <c r="M40" s="448"/>
      <c r="N40" s="448"/>
      <c r="O40" s="448"/>
      <c r="P40" s="448"/>
      <c r="Q40" s="448"/>
      <c r="R40" s="448"/>
      <c r="S40" s="448"/>
      <c r="T40" s="2"/>
      <c r="U40" s="449" t="str">
        <f t="shared" si="1"/>
        <v/>
      </c>
      <c r="V40" s="449"/>
      <c r="W40" s="448"/>
      <c r="X40" s="448"/>
      <c r="Y40" s="448"/>
      <c r="Z40" s="448"/>
      <c r="AA40" s="448"/>
      <c r="AB40" s="448"/>
      <c r="AC40" s="448"/>
      <c r="AD40" s="448"/>
      <c r="AE40" s="448"/>
      <c r="AF40" s="448"/>
      <c r="AG40" s="448"/>
      <c r="AH40" s="448"/>
      <c r="AI40" s="448"/>
      <c r="AJ40" s="448"/>
      <c r="AK40" s="448"/>
      <c r="AL40" s="2"/>
      <c r="AM40" s="449" t="str">
        <f t="shared" si="2"/>
        <v/>
      </c>
      <c r="AN40" s="449"/>
      <c r="AO40" s="448"/>
      <c r="AP40" s="448"/>
      <c r="AQ40" s="448"/>
      <c r="AR40" s="448"/>
      <c r="AS40" s="448"/>
      <c r="AT40" s="448"/>
      <c r="AU40" s="448"/>
      <c r="AV40" s="448"/>
      <c r="AW40" s="448"/>
      <c r="AX40" s="448"/>
      <c r="AY40" s="448"/>
      <c r="AZ40" s="448"/>
      <c r="BA40" s="448"/>
      <c r="BB40" s="448"/>
      <c r="BC40" s="448"/>
      <c r="BD40" s="2"/>
      <c r="BE40" s="449" t="str">
        <f t="shared" si="3"/>
        <v/>
      </c>
      <c r="BF40" s="449"/>
      <c r="BG40" s="448"/>
      <c r="BH40" s="448"/>
      <c r="BI40" s="448"/>
      <c r="BJ40" s="448"/>
      <c r="BK40" s="448"/>
      <c r="BL40" s="448"/>
      <c r="BM40" s="448"/>
      <c r="BN40" s="448"/>
      <c r="BO40" s="448"/>
      <c r="BP40" s="448"/>
      <c r="BQ40" s="448"/>
      <c r="BR40" s="448"/>
      <c r="BS40" s="448"/>
      <c r="BT40" s="448"/>
      <c r="BU40" s="448"/>
      <c r="BV40" s="2"/>
      <c r="BW40" s="449">
        <f t="shared" si="4"/>
        <v>19</v>
      </c>
      <c r="BX40" s="449"/>
      <c r="BY40" s="448" t="str">
        <f>IF('各会計、関係団体の財政状況及び健全化判断比率'!B74="","",'各会計、関係団体の財政状況及び健全化判断比率'!B74)</f>
        <v>長崎県後期高齢者医療広域連合（普通会計）</v>
      </c>
      <c r="BZ40" s="448"/>
      <c r="CA40" s="448"/>
      <c r="CB40" s="448"/>
      <c r="CC40" s="448"/>
      <c r="CD40" s="448"/>
      <c r="CE40" s="448"/>
      <c r="CF40" s="448"/>
      <c r="CG40" s="448"/>
      <c r="CH40" s="448"/>
      <c r="CI40" s="448"/>
      <c r="CJ40" s="448"/>
      <c r="CK40" s="448"/>
      <c r="CL40" s="448"/>
      <c r="CM40" s="448"/>
      <c r="CN40" s="2"/>
      <c r="CO40" s="449" t="str">
        <f t="shared" si="5"/>
        <v/>
      </c>
      <c r="CP40" s="449"/>
      <c r="CQ40" s="448" t="str">
        <f>IF('各会計、関係団体の財政状況及び健全化判断比率'!BS13="","",'各会計、関係団体の財政状況及び健全化判断比率'!BS13)</f>
        <v/>
      </c>
      <c r="CR40" s="448"/>
      <c r="CS40" s="448"/>
      <c r="CT40" s="448"/>
      <c r="CU40" s="448"/>
      <c r="CV40" s="448"/>
      <c r="CW40" s="448"/>
      <c r="CX40" s="448"/>
      <c r="CY40" s="448"/>
      <c r="CZ40" s="448"/>
      <c r="DA40" s="448"/>
      <c r="DB40" s="448"/>
      <c r="DC40" s="448"/>
      <c r="DD40" s="448"/>
      <c r="DE40" s="448"/>
      <c r="DG40" s="450" t="str">
        <f>IF('各会計、関係団体の財政状況及び健全化判断比率'!BR13="","",'各会計、関係団体の財政状況及び健全化判断比率'!BR13)</f>
        <v/>
      </c>
      <c r="DH40" s="450"/>
      <c r="DI40" s="19"/>
    </row>
    <row r="41" spans="1:113" ht="32.25" customHeight="1" x14ac:dyDescent="0.15">
      <c r="A41" s="2"/>
      <c r="B41" s="5"/>
      <c r="C41" s="449" t="str">
        <f t="shared" si="0"/>
        <v/>
      </c>
      <c r="D41" s="449"/>
      <c r="E41" s="448" t="str">
        <f>IF('各会計、関係団体の財政状況及び健全化判断比率'!B14="","",'各会計、関係団体の財政状況及び健全化判断比率'!B14)</f>
        <v/>
      </c>
      <c r="F41" s="448"/>
      <c r="G41" s="448"/>
      <c r="H41" s="448"/>
      <c r="I41" s="448"/>
      <c r="J41" s="448"/>
      <c r="K41" s="448"/>
      <c r="L41" s="448"/>
      <c r="M41" s="448"/>
      <c r="N41" s="448"/>
      <c r="O41" s="448"/>
      <c r="P41" s="448"/>
      <c r="Q41" s="448"/>
      <c r="R41" s="448"/>
      <c r="S41" s="448"/>
      <c r="T41" s="2"/>
      <c r="U41" s="449" t="str">
        <f t="shared" si="1"/>
        <v/>
      </c>
      <c r="V41" s="449"/>
      <c r="W41" s="448"/>
      <c r="X41" s="448"/>
      <c r="Y41" s="448"/>
      <c r="Z41" s="448"/>
      <c r="AA41" s="448"/>
      <c r="AB41" s="448"/>
      <c r="AC41" s="448"/>
      <c r="AD41" s="448"/>
      <c r="AE41" s="448"/>
      <c r="AF41" s="448"/>
      <c r="AG41" s="448"/>
      <c r="AH41" s="448"/>
      <c r="AI41" s="448"/>
      <c r="AJ41" s="448"/>
      <c r="AK41" s="448"/>
      <c r="AL41" s="2"/>
      <c r="AM41" s="449" t="str">
        <f t="shared" si="2"/>
        <v/>
      </c>
      <c r="AN41" s="449"/>
      <c r="AO41" s="448"/>
      <c r="AP41" s="448"/>
      <c r="AQ41" s="448"/>
      <c r="AR41" s="448"/>
      <c r="AS41" s="448"/>
      <c r="AT41" s="448"/>
      <c r="AU41" s="448"/>
      <c r="AV41" s="448"/>
      <c r="AW41" s="448"/>
      <c r="AX41" s="448"/>
      <c r="AY41" s="448"/>
      <c r="AZ41" s="448"/>
      <c r="BA41" s="448"/>
      <c r="BB41" s="448"/>
      <c r="BC41" s="448"/>
      <c r="BD41" s="2"/>
      <c r="BE41" s="449" t="str">
        <f t="shared" si="3"/>
        <v/>
      </c>
      <c r="BF41" s="449"/>
      <c r="BG41" s="448"/>
      <c r="BH41" s="448"/>
      <c r="BI41" s="448"/>
      <c r="BJ41" s="448"/>
      <c r="BK41" s="448"/>
      <c r="BL41" s="448"/>
      <c r="BM41" s="448"/>
      <c r="BN41" s="448"/>
      <c r="BO41" s="448"/>
      <c r="BP41" s="448"/>
      <c r="BQ41" s="448"/>
      <c r="BR41" s="448"/>
      <c r="BS41" s="448"/>
      <c r="BT41" s="448"/>
      <c r="BU41" s="448"/>
      <c r="BV41" s="2"/>
      <c r="BW41" s="449">
        <f t="shared" si="4"/>
        <v>20</v>
      </c>
      <c r="BX41" s="449"/>
      <c r="BY41" s="448" t="str">
        <f>IF('各会計、関係団体の財政状況及び健全化判断比率'!B75="","",'各会計、関係団体の財政状況及び健全化判断比率'!B75)</f>
        <v>長崎県後期高齢者医療広域連合（事業会計）</v>
      </c>
      <c r="BZ41" s="448"/>
      <c r="CA41" s="448"/>
      <c r="CB41" s="448"/>
      <c r="CC41" s="448"/>
      <c r="CD41" s="448"/>
      <c r="CE41" s="448"/>
      <c r="CF41" s="448"/>
      <c r="CG41" s="448"/>
      <c r="CH41" s="448"/>
      <c r="CI41" s="448"/>
      <c r="CJ41" s="448"/>
      <c r="CK41" s="448"/>
      <c r="CL41" s="448"/>
      <c r="CM41" s="448"/>
      <c r="CN41" s="2"/>
      <c r="CO41" s="449" t="str">
        <f t="shared" si="5"/>
        <v/>
      </c>
      <c r="CP41" s="449"/>
      <c r="CQ41" s="448" t="str">
        <f>IF('各会計、関係団体の財政状況及び健全化判断比率'!BS14="","",'各会計、関係団体の財政状況及び健全化判断比率'!BS14)</f>
        <v/>
      </c>
      <c r="CR41" s="448"/>
      <c r="CS41" s="448"/>
      <c r="CT41" s="448"/>
      <c r="CU41" s="448"/>
      <c r="CV41" s="448"/>
      <c r="CW41" s="448"/>
      <c r="CX41" s="448"/>
      <c r="CY41" s="448"/>
      <c r="CZ41" s="448"/>
      <c r="DA41" s="448"/>
      <c r="DB41" s="448"/>
      <c r="DC41" s="448"/>
      <c r="DD41" s="448"/>
      <c r="DE41" s="448"/>
      <c r="DG41" s="450" t="str">
        <f>IF('各会計、関係団体の財政状況及び健全化判断比率'!BR14="","",'各会計、関係団体の財政状況及び健全化判断比率'!BR14)</f>
        <v/>
      </c>
      <c r="DH41" s="450"/>
      <c r="DI41" s="19"/>
    </row>
    <row r="42" spans="1:113" ht="32.25" customHeight="1" x14ac:dyDescent="0.15">
      <c r="B42" s="5"/>
      <c r="C42" s="449" t="str">
        <f t="shared" si="0"/>
        <v/>
      </c>
      <c r="D42" s="449"/>
      <c r="E42" s="448" t="str">
        <f>IF('各会計、関係団体の財政状況及び健全化判断比率'!B15="","",'各会計、関係団体の財政状況及び健全化判断比率'!B15)</f>
        <v/>
      </c>
      <c r="F42" s="448"/>
      <c r="G42" s="448"/>
      <c r="H42" s="448"/>
      <c r="I42" s="448"/>
      <c r="J42" s="448"/>
      <c r="K42" s="448"/>
      <c r="L42" s="448"/>
      <c r="M42" s="448"/>
      <c r="N42" s="448"/>
      <c r="O42" s="448"/>
      <c r="P42" s="448"/>
      <c r="Q42" s="448"/>
      <c r="R42" s="448"/>
      <c r="S42" s="448"/>
      <c r="T42" s="2"/>
      <c r="U42" s="449" t="str">
        <f t="shared" si="1"/>
        <v/>
      </c>
      <c r="V42" s="449"/>
      <c r="W42" s="448"/>
      <c r="X42" s="448"/>
      <c r="Y42" s="448"/>
      <c r="Z42" s="448"/>
      <c r="AA42" s="448"/>
      <c r="AB42" s="448"/>
      <c r="AC42" s="448"/>
      <c r="AD42" s="448"/>
      <c r="AE42" s="448"/>
      <c r="AF42" s="448"/>
      <c r="AG42" s="448"/>
      <c r="AH42" s="448"/>
      <c r="AI42" s="448"/>
      <c r="AJ42" s="448"/>
      <c r="AK42" s="448"/>
      <c r="AL42" s="2"/>
      <c r="AM42" s="449" t="str">
        <f t="shared" si="2"/>
        <v/>
      </c>
      <c r="AN42" s="449"/>
      <c r="AO42" s="448"/>
      <c r="AP42" s="448"/>
      <c r="AQ42" s="448"/>
      <c r="AR42" s="448"/>
      <c r="AS42" s="448"/>
      <c r="AT42" s="448"/>
      <c r="AU42" s="448"/>
      <c r="AV42" s="448"/>
      <c r="AW42" s="448"/>
      <c r="AX42" s="448"/>
      <c r="AY42" s="448"/>
      <c r="AZ42" s="448"/>
      <c r="BA42" s="448"/>
      <c r="BB42" s="448"/>
      <c r="BC42" s="448"/>
      <c r="BD42" s="2"/>
      <c r="BE42" s="449" t="str">
        <f t="shared" si="3"/>
        <v/>
      </c>
      <c r="BF42" s="449"/>
      <c r="BG42" s="448"/>
      <c r="BH42" s="448"/>
      <c r="BI42" s="448"/>
      <c r="BJ42" s="448"/>
      <c r="BK42" s="448"/>
      <c r="BL42" s="448"/>
      <c r="BM42" s="448"/>
      <c r="BN42" s="448"/>
      <c r="BO42" s="448"/>
      <c r="BP42" s="448"/>
      <c r="BQ42" s="448"/>
      <c r="BR42" s="448"/>
      <c r="BS42" s="448"/>
      <c r="BT42" s="448"/>
      <c r="BU42" s="448"/>
      <c r="BV42" s="2"/>
      <c r="BW42" s="449">
        <f t="shared" si="4"/>
        <v>21</v>
      </c>
      <c r="BX42" s="449"/>
      <c r="BY42" s="448" t="str">
        <f>IF('各会計、関係団体の財政状況及び健全化判断比率'!B76="","",'各会計、関係団体の財政状況及び健全化判断比率'!B76)</f>
        <v>県央地域広域市町村圏組合</v>
      </c>
      <c r="BZ42" s="448"/>
      <c r="CA42" s="448"/>
      <c r="CB42" s="448"/>
      <c r="CC42" s="448"/>
      <c r="CD42" s="448"/>
      <c r="CE42" s="448"/>
      <c r="CF42" s="448"/>
      <c r="CG42" s="448"/>
      <c r="CH42" s="448"/>
      <c r="CI42" s="448"/>
      <c r="CJ42" s="448"/>
      <c r="CK42" s="448"/>
      <c r="CL42" s="448"/>
      <c r="CM42" s="448"/>
      <c r="CN42" s="2"/>
      <c r="CO42" s="449" t="str">
        <f t="shared" si="5"/>
        <v/>
      </c>
      <c r="CP42" s="449"/>
      <c r="CQ42" s="448" t="str">
        <f>IF('各会計、関係団体の財政状況及び健全化判断比率'!BS15="","",'各会計、関係団体の財政状況及び健全化判断比率'!BS15)</f>
        <v/>
      </c>
      <c r="CR42" s="448"/>
      <c r="CS42" s="448"/>
      <c r="CT42" s="448"/>
      <c r="CU42" s="448"/>
      <c r="CV42" s="448"/>
      <c r="CW42" s="448"/>
      <c r="CX42" s="448"/>
      <c r="CY42" s="448"/>
      <c r="CZ42" s="448"/>
      <c r="DA42" s="448"/>
      <c r="DB42" s="448"/>
      <c r="DC42" s="448"/>
      <c r="DD42" s="448"/>
      <c r="DE42" s="448"/>
      <c r="DG42" s="450" t="str">
        <f>IF('各会計、関係団体の財政状況及び健全化判断比率'!BR15="","",'各会計、関係団体の財政状況及び健全化判断比率'!BR15)</f>
        <v/>
      </c>
      <c r="DH42" s="450"/>
      <c r="DI42" s="19"/>
    </row>
    <row r="43" spans="1:113" ht="32.25" customHeight="1" x14ac:dyDescent="0.15">
      <c r="B43" s="5"/>
      <c r="C43" s="449" t="str">
        <f t="shared" si="0"/>
        <v/>
      </c>
      <c r="D43" s="449"/>
      <c r="E43" s="448" t="str">
        <f>IF('各会計、関係団体の財政状況及び健全化判断比率'!B16="","",'各会計、関係団体の財政状況及び健全化判断比率'!B16)</f>
        <v/>
      </c>
      <c r="F43" s="448"/>
      <c r="G43" s="448"/>
      <c r="H43" s="448"/>
      <c r="I43" s="448"/>
      <c r="J43" s="448"/>
      <c r="K43" s="448"/>
      <c r="L43" s="448"/>
      <c r="M43" s="448"/>
      <c r="N43" s="448"/>
      <c r="O43" s="448"/>
      <c r="P43" s="448"/>
      <c r="Q43" s="448"/>
      <c r="R43" s="448"/>
      <c r="S43" s="448"/>
      <c r="T43" s="2"/>
      <c r="U43" s="449" t="str">
        <f t="shared" si="1"/>
        <v/>
      </c>
      <c r="V43" s="449"/>
      <c r="W43" s="448"/>
      <c r="X43" s="448"/>
      <c r="Y43" s="448"/>
      <c r="Z43" s="448"/>
      <c r="AA43" s="448"/>
      <c r="AB43" s="448"/>
      <c r="AC43" s="448"/>
      <c r="AD43" s="448"/>
      <c r="AE43" s="448"/>
      <c r="AF43" s="448"/>
      <c r="AG43" s="448"/>
      <c r="AH43" s="448"/>
      <c r="AI43" s="448"/>
      <c r="AJ43" s="448"/>
      <c r="AK43" s="448"/>
      <c r="AL43" s="2"/>
      <c r="AM43" s="449" t="str">
        <f t="shared" si="2"/>
        <v/>
      </c>
      <c r="AN43" s="449"/>
      <c r="AO43" s="448"/>
      <c r="AP43" s="448"/>
      <c r="AQ43" s="448"/>
      <c r="AR43" s="448"/>
      <c r="AS43" s="448"/>
      <c r="AT43" s="448"/>
      <c r="AU43" s="448"/>
      <c r="AV43" s="448"/>
      <c r="AW43" s="448"/>
      <c r="AX43" s="448"/>
      <c r="AY43" s="448"/>
      <c r="AZ43" s="448"/>
      <c r="BA43" s="448"/>
      <c r="BB43" s="448"/>
      <c r="BC43" s="448"/>
      <c r="BD43" s="2"/>
      <c r="BE43" s="449" t="str">
        <f t="shared" si="3"/>
        <v/>
      </c>
      <c r="BF43" s="449"/>
      <c r="BG43" s="448"/>
      <c r="BH43" s="448"/>
      <c r="BI43" s="448"/>
      <c r="BJ43" s="448"/>
      <c r="BK43" s="448"/>
      <c r="BL43" s="448"/>
      <c r="BM43" s="448"/>
      <c r="BN43" s="448"/>
      <c r="BO43" s="448"/>
      <c r="BP43" s="448"/>
      <c r="BQ43" s="448"/>
      <c r="BR43" s="448"/>
      <c r="BS43" s="448"/>
      <c r="BT43" s="448"/>
      <c r="BU43" s="448"/>
      <c r="BV43" s="2"/>
      <c r="BW43" s="449" t="str">
        <f t="shared" si="4"/>
        <v/>
      </c>
      <c r="BX43" s="449"/>
      <c r="BY43" s="448" t="str">
        <f>IF('各会計、関係団体の財政状況及び健全化判断比率'!B77="","",'各会計、関係団体の財政状況及び健全化判断比率'!B77)</f>
        <v/>
      </c>
      <c r="BZ43" s="448"/>
      <c r="CA43" s="448"/>
      <c r="CB43" s="448"/>
      <c r="CC43" s="448"/>
      <c r="CD43" s="448"/>
      <c r="CE43" s="448"/>
      <c r="CF43" s="448"/>
      <c r="CG43" s="448"/>
      <c r="CH43" s="448"/>
      <c r="CI43" s="448"/>
      <c r="CJ43" s="448"/>
      <c r="CK43" s="448"/>
      <c r="CL43" s="448"/>
      <c r="CM43" s="448"/>
      <c r="CN43" s="2"/>
      <c r="CO43" s="449" t="str">
        <f t="shared" si="5"/>
        <v/>
      </c>
      <c r="CP43" s="449"/>
      <c r="CQ43" s="448" t="str">
        <f>IF('各会計、関係団体の財政状況及び健全化判断比率'!BS16="","",'各会計、関係団体の財政状況及び健全化判断比率'!BS16)</f>
        <v/>
      </c>
      <c r="CR43" s="448"/>
      <c r="CS43" s="448"/>
      <c r="CT43" s="448"/>
      <c r="CU43" s="448"/>
      <c r="CV43" s="448"/>
      <c r="CW43" s="448"/>
      <c r="CX43" s="448"/>
      <c r="CY43" s="448"/>
      <c r="CZ43" s="448"/>
      <c r="DA43" s="448"/>
      <c r="DB43" s="448"/>
      <c r="DC43" s="448"/>
      <c r="DD43" s="448"/>
      <c r="DE43" s="448"/>
      <c r="DG43" s="450" t="str">
        <f>IF('各会計、関係団体の財政状況及び健全化判断比率'!BR16="","",'各会計、関係団体の財政状況及び健全化判断比率'!BR16)</f>
        <v/>
      </c>
      <c r="DH43" s="450"/>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283</v>
      </c>
      <c r="E46" s="394" t="s">
        <v>284</v>
      </c>
      <c r="F46" s="394"/>
      <c r="G46" s="394"/>
      <c r="H46" s="394"/>
      <c r="I46" s="394"/>
      <c r="J46" s="394"/>
      <c r="K46" s="394"/>
      <c r="L46" s="394"/>
      <c r="M46" s="394"/>
      <c r="N46" s="394"/>
      <c r="O46" s="394"/>
      <c r="P46" s="394"/>
      <c r="Q46" s="394"/>
      <c r="R46" s="394"/>
      <c r="S46" s="394"/>
      <c r="T46" s="394"/>
      <c r="U46" s="394"/>
      <c r="V46" s="394"/>
      <c r="W46" s="394"/>
      <c r="X46" s="394"/>
      <c r="Y46" s="394"/>
      <c r="Z46" s="394"/>
      <c r="AA46" s="394"/>
      <c r="AB46" s="394"/>
      <c r="AC46" s="394"/>
      <c r="AD46" s="394"/>
      <c r="AE46" s="394"/>
      <c r="AF46" s="394"/>
      <c r="AG46" s="394"/>
      <c r="AH46" s="394"/>
      <c r="AI46" s="394"/>
      <c r="AJ46" s="394"/>
      <c r="AK46" s="394"/>
      <c r="AL46" s="394"/>
      <c r="AM46" s="394"/>
      <c r="AN46" s="394"/>
      <c r="AO46" s="394"/>
      <c r="AP46" s="394"/>
      <c r="AQ46" s="394"/>
      <c r="AR46" s="394"/>
      <c r="AS46" s="394"/>
      <c r="AT46" s="394"/>
      <c r="AU46" s="394"/>
      <c r="AV46" s="394"/>
      <c r="AW46" s="394"/>
      <c r="AX46" s="394"/>
      <c r="AY46" s="394"/>
      <c r="AZ46" s="394"/>
      <c r="BA46" s="394"/>
      <c r="BB46" s="394"/>
      <c r="BC46" s="394"/>
      <c r="BD46" s="394"/>
      <c r="BE46" s="394"/>
      <c r="BF46" s="394"/>
      <c r="BG46" s="394"/>
      <c r="BH46" s="394"/>
      <c r="BI46" s="394"/>
      <c r="BJ46" s="394"/>
      <c r="BK46" s="394"/>
      <c r="BL46" s="394"/>
      <c r="BM46" s="394"/>
      <c r="BN46" s="394"/>
      <c r="BO46" s="394"/>
      <c r="BP46" s="394"/>
      <c r="BQ46" s="394"/>
      <c r="BR46" s="394"/>
      <c r="BS46" s="394"/>
      <c r="BT46" s="394"/>
      <c r="BU46" s="394"/>
      <c r="BV46" s="394"/>
      <c r="BW46" s="394"/>
      <c r="BX46" s="394"/>
      <c r="BY46" s="394"/>
      <c r="BZ46" s="394"/>
      <c r="CA46" s="394"/>
      <c r="CB46" s="394"/>
      <c r="CC46" s="394"/>
      <c r="CD46" s="394"/>
      <c r="CE46" s="394"/>
      <c r="CF46" s="394"/>
      <c r="CG46" s="394"/>
      <c r="CH46" s="394"/>
      <c r="CI46" s="394"/>
      <c r="CJ46" s="394"/>
      <c r="CK46" s="394"/>
      <c r="CL46" s="394"/>
      <c r="CM46" s="394"/>
      <c r="CN46" s="394"/>
      <c r="CO46" s="394"/>
      <c r="CP46" s="394"/>
      <c r="CQ46" s="394"/>
      <c r="CR46" s="394"/>
      <c r="CS46" s="394"/>
      <c r="CT46" s="394"/>
      <c r="CU46" s="394"/>
      <c r="CV46" s="394"/>
      <c r="CW46" s="394"/>
      <c r="CX46" s="394"/>
      <c r="CY46" s="394"/>
      <c r="CZ46" s="394"/>
      <c r="DA46" s="394"/>
      <c r="DB46" s="394"/>
      <c r="DC46" s="394"/>
      <c r="DD46" s="394"/>
      <c r="DE46" s="394"/>
      <c r="DF46" s="394"/>
      <c r="DG46" s="394"/>
      <c r="DH46" s="394"/>
      <c r="DI46" s="394"/>
    </row>
    <row r="47" spans="1:113" x14ac:dyDescent="0.15">
      <c r="E47" s="394" t="s">
        <v>285</v>
      </c>
      <c r="F47" s="394"/>
      <c r="G47" s="394"/>
      <c r="H47" s="394"/>
      <c r="I47" s="394"/>
      <c r="J47" s="394"/>
      <c r="K47" s="394"/>
      <c r="L47" s="394"/>
      <c r="M47" s="394"/>
      <c r="N47" s="394"/>
      <c r="O47" s="394"/>
      <c r="P47" s="394"/>
      <c r="Q47" s="394"/>
      <c r="R47" s="394"/>
      <c r="S47" s="394"/>
      <c r="T47" s="394"/>
      <c r="U47" s="394"/>
      <c r="V47" s="394"/>
      <c r="W47" s="394"/>
      <c r="X47" s="394"/>
      <c r="Y47" s="394"/>
      <c r="Z47" s="394"/>
      <c r="AA47" s="394"/>
      <c r="AB47" s="394"/>
      <c r="AC47" s="394"/>
      <c r="AD47" s="394"/>
      <c r="AE47" s="394"/>
      <c r="AF47" s="394"/>
      <c r="AG47" s="394"/>
      <c r="AH47" s="394"/>
      <c r="AI47" s="394"/>
      <c r="AJ47" s="394"/>
      <c r="AK47" s="394"/>
      <c r="AL47" s="394"/>
      <c r="AM47" s="394"/>
      <c r="AN47" s="394"/>
      <c r="AO47" s="394"/>
      <c r="AP47" s="394"/>
      <c r="AQ47" s="394"/>
      <c r="AR47" s="394"/>
      <c r="AS47" s="394"/>
      <c r="AT47" s="394"/>
      <c r="AU47" s="394"/>
      <c r="AV47" s="394"/>
      <c r="AW47" s="394"/>
      <c r="AX47" s="394"/>
      <c r="AY47" s="394"/>
      <c r="AZ47" s="394"/>
      <c r="BA47" s="394"/>
      <c r="BB47" s="394"/>
      <c r="BC47" s="394"/>
      <c r="BD47" s="394"/>
      <c r="BE47" s="394"/>
      <c r="BF47" s="394"/>
      <c r="BG47" s="394"/>
      <c r="BH47" s="394"/>
      <c r="BI47" s="394"/>
      <c r="BJ47" s="394"/>
      <c r="BK47" s="394"/>
      <c r="BL47" s="394"/>
      <c r="BM47" s="394"/>
      <c r="BN47" s="394"/>
      <c r="BO47" s="394"/>
      <c r="BP47" s="394"/>
      <c r="BQ47" s="394"/>
      <c r="BR47" s="394"/>
      <c r="BS47" s="394"/>
      <c r="BT47" s="394"/>
      <c r="BU47" s="394"/>
      <c r="BV47" s="394"/>
      <c r="BW47" s="394"/>
      <c r="BX47" s="394"/>
      <c r="BY47" s="394"/>
      <c r="BZ47" s="394"/>
      <c r="CA47" s="394"/>
      <c r="CB47" s="394"/>
      <c r="CC47" s="394"/>
      <c r="CD47" s="394"/>
      <c r="CE47" s="394"/>
      <c r="CF47" s="394"/>
      <c r="CG47" s="394"/>
      <c r="CH47" s="394"/>
      <c r="CI47" s="394"/>
      <c r="CJ47" s="394"/>
      <c r="CK47" s="394"/>
      <c r="CL47" s="394"/>
      <c r="CM47" s="394"/>
      <c r="CN47" s="394"/>
      <c r="CO47" s="394"/>
      <c r="CP47" s="394"/>
      <c r="CQ47" s="394"/>
      <c r="CR47" s="394"/>
      <c r="CS47" s="394"/>
      <c r="CT47" s="394"/>
      <c r="CU47" s="394"/>
      <c r="CV47" s="394"/>
      <c r="CW47" s="394"/>
      <c r="CX47" s="394"/>
      <c r="CY47" s="394"/>
      <c r="CZ47" s="394"/>
      <c r="DA47" s="394"/>
      <c r="DB47" s="394"/>
      <c r="DC47" s="394"/>
      <c r="DD47" s="394"/>
      <c r="DE47" s="394"/>
      <c r="DF47" s="394"/>
      <c r="DG47" s="394"/>
      <c r="DH47" s="394"/>
      <c r="DI47" s="394"/>
    </row>
    <row r="48" spans="1:113" x14ac:dyDescent="0.15">
      <c r="E48" s="394" t="s">
        <v>287</v>
      </c>
      <c r="F48" s="394"/>
      <c r="G48" s="394"/>
      <c r="H48" s="394"/>
      <c r="I48" s="394"/>
      <c r="J48" s="394"/>
      <c r="K48" s="394"/>
      <c r="L48" s="394"/>
      <c r="M48" s="394"/>
      <c r="N48" s="394"/>
      <c r="O48" s="394"/>
      <c r="P48" s="394"/>
      <c r="Q48" s="394"/>
      <c r="R48" s="394"/>
      <c r="S48" s="394"/>
      <c r="T48" s="394"/>
      <c r="U48" s="394"/>
      <c r="V48" s="394"/>
      <c r="W48" s="394"/>
      <c r="X48" s="394"/>
      <c r="Y48" s="394"/>
      <c r="Z48" s="394"/>
      <c r="AA48" s="394"/>
      <c r="AB48" s="394"/>
      <c r="AC48" s="394"/>
      <c r="AD48" s="394"/>
      <c r="AE48" s="394"/>
      <c r="AF48" s="394"/>
      <c r="AG48" s="394"/>
      <c r="AH48" s="394"/>
      <c r="AI48" s="394"/>
      <c r="AJ48" s="394"/>
      <c r="AK48" s="394"/>
      <c r="AL48" s="394"/>
      <c r="AM48" s="394"/>
      <c r="AN48" s="394"/>
      <c r="AO48" s="394"/>
      <c r="AP48" s="394"/>
      <c r="AQ48" s="394"/>
      <c r="AR48" s="394"/>
      <c r="AS48" s="394"/>
      <c r="AT48" s="394"/>
      <c r="AU48" s="394"/>
      <c r="AV48" s="394"/>
      <c r="AW48" s="394"/>
      <c r="AX48" s="394"/>
      <c r="AY48" s="394"/>
      <c r="AZ48" s="394"/>
      <c r="BA48" s="394"/>
      <c r="BB48" s="394"/>
      <c r="BC48" s="394"/>
      <c r="BD48" s="394"/>
      <c r="BE48" s="394"/>
      <c r="BF48" s="394"/>
      <c r="BG48" s="394"/>
      <c r="BH48" s="394"/>
      <c r="BI48" s="394"/>
      <c r="BJ48" s="394"/>
      <c r="BK48" s="394"/>
      <c r="BL48" s="394"/>
      <c r="BM48" s="394"/>
      <c r="BN48" s="394"/>
      <c r="BO48" s="394"/>
      <c r="BP48" s="394"/>
      <c r="BQ48" s="394"/>
      <c r="BR48" s="394"/>
      <c r="BS48" s="394"/>
      <c r="BT48" s="394"/>
      <c r="BU48" s="394"/>
      <c r="BV48" s="394"/>
      <c r="BW48" s="394"/>
      <c r="BX48" s="394"/>
      <c r="BY48" s="394"/>
      <c r="BZ48" s="394"/>
      <c r="CA48" s="394"/>
      <c r="CB48" s="394"/>
      <c r="CC48" s="394"/>
      <c r="CD48" s="394"/>
      <c r="CE48" s="394"/>
      <c r="CF48" s="394"/>
      <c r="CG48" s="394"/>
      <c r="CH48" s="394"/>
      <c r="CI48" s="394"/>
      <c r="CJ48" s="394"/>
      <c r="CK48" s="394"/>
      <c r="CL48" s="394"/>
      <c r="CM48" s="394"/>
      <c r="CN48" s="394"/>
      <c r="CO48" s="394"/>
      <c r="CP48" s="394"/>
      <c r="CQ48" s="394"/>
      <c r="CR48" s="394"/>
      <c r="CS48" s="394"/>
      <c r="CT48" s="394"/>
      <c r="CU48" s="394"/>
      <c r="CV48" s="394"/>
      <c r="CW48" s="394"/>
      <c r="CX48" s="394"/>
      <c r="CY48" s="394"/>
      <c r="CZ48" s="394"/>
      <c r="DA48" s="394"/>
      <c r="DB48" s="394"/>
      <c r="DC48" s="394"/>
      <c r="DD48" s="394"/>
      <c r="DE48" s="394"/>
      <c r="DF48" s="394"/>
      <c r="DG48" s="394"/>
      <c r="DH48" s="394"/>
      <c r="DI48" s="394"/>
    </row>
    <row r="49" spans="5:113" x14ac:dyDescent="0.15">
      <c r="E49" s="394" t="s">
        <v>289</v>
      </c>
      <c r="F49" s="394"/>
      <c r="G49" s="394"/>
      <c r="H49" s="394"/>
      <c r="I49" s="394"/>
      <c r="J49" s="394"/>
      <c r="K49" s="394"/>
      <c r="L49" s="394"/>
      <c r="M49" s="394"/>
      <c r="N49" s="394"/>
      <c r="O49" s="394"/>
      <c r="P49" s="394"/>
      <c r="Q49" s="394"/>
      <c r="R49" s="394"/>
      <c r="S49" s="394"/>
      <c r="T49" s="394"/>
      <c r="U49" s="394"/>
      <c r="V49" s="394"/>
      <c r="W49" s="394"/>
      <c r="X49" s="394"/>
      <c r="Y49" s="394"/>
      <c r="Z49" s="394"/>
      <c r="AA49" s="394"/>
      <c r="AB49" s="394"/>
      <c r="AC49" s="394"/>
      <c r="AD49" s="394"/>
      <c r="AE49" s="394"/>
      <c r="AF49" s="394"/>
      <c r="AG49" s="394"/>
      <c r="AH49" s="394"/>
      <c r="AI49" s="394"/>
      <c r="AJ49" s="394"/>
      <c r="AK49" s="394"/>
      <c r="AL49" s="394"/>
      <c r="AM49" s="394"/>
      <c r="AN49" s="394"/>
      <c r="AO49" s="394"/>
      <c r="AP49" s="394"/>
      <c r="AQ49" s="394"/>
      <c r="AR49" s="394"/>
      <c r="AS49" s="394"/>
      <c r="AT49" s="394"/>
      <c r="AU49" s="394"/>
      <c r="AV49" s="394"/>
      <c r="AW49" s="394"/>
      <c r="AX49" s="394"/>
      <c r="AY49" s="394"/>
      <c r="AZ49" s="394"/>
      <c r="BA49" s="394"/>
      <c r="BB49" s="394"/>
      <c r="BC49" s="394"/>
      <c r="BD49" s="394"/>
      <c r="BE49" s="394"/>
      <c r="BF49" s="394"/>
      <c r="BG49" s="394"/>
      <c r="BH49" s="394"/>
      <c r="BI49" s="394"/>
      <c r="BJ49" s="394"/>
      <c r="BK49" s="394"/>
      <c r="BL49" s="394"/>
      <c r="BM49" s="394"/>
      <c r="BN49" s="394"/>
      <c r="BO49" s="394"/>
      <c r="BP49" s="394"/>
      <c r="BQ49" s="394"/>
      <c r="BR49" s="394"/>
      <c r="BS49" s="394"/>
      <c r="BT49" s="394"/>
      <c r="BU49" s="394"/>
      <c r="BV49" s="394"/>
      <c r="BW49" s="394"/>
      <c r="BX49" s="394"/>
      <c r="BY49" s="394"/>
      <c r="BZ49" s="394"/>
      <c r="CA49" s="394"/>
      <c r="CB49" s="394"/>
      <c r="CC49" s="394"/>
      <c r="CD49" s="394"/>
      <c r="CE49" s="394"/>
      <c r="CF49" s="394"/>
      <c r="CG49" s="394"/>
      <c r="CH49" s="394"/>
      <c r="CI49" s="394"/>
      <c r="CJ49" s="394"/>
      <c r="CK49" s="394"/>
      <c r="CL49" s="394"/>
      <c r="CM49" s="394"/>
      <c r="CN49" s="394"/>
      <c r="CO49" s="394"/>
      <c r="CP49" s="394"/>
      <c r="CQ49" s="394"/>
      <c r="CR49" s="394"/>
      <c r="CS49" s="394"/>
      <c r="CT49" s="394"/>
      <c r="CU49" s="394"/>
      <c r="CV49" s="394"/>
      <c r="CW49" s="394"/>
      <c r="CX49" s="394"/>
      <c r="CY49" s="394"/>
      <c r="CZ49" s="394"/>
      <c r="DA49" s="394"/>
      <c r="DB49" s="394"/>
      <c r="DC49" s="394"/>
      <c r="DD49" s="394"/>
      <c r="DE49" s="394"/>
      <c r="DF49" s="394"/>
      <c r="DG49" s="394"/>
      <c r="DH49" s="394"/>
      <c r="DI49" s="394"/>
    </row>
    <row r="50" spans="5:113" x14ac:dyDescent="0.15">
      <c r="E50" s="394" t="s">
        <v>196</v>
      </c>
      <c r="F50" s="394"/>
      <c r="G50" s="394"/>
      <c r="H50" s="394"/>
      <c r="I50" s="394"/>
      <c r="J50" s="394"/>
      <c r="K50" s="394"/>
      <c r="L50" s="394"/>
      <c r="M50" s="394"/>
      <c r="N50" s="394"/>
      <c r="O50" s="394"/>
      <c r="P50" s="394"/>
      <c r="Q50" s="394"/>
      <c r="R50" s="394"/>
      <c r="S50" s="394"/>
      <c r="T50" s="394"/>
      <c r="U50" s="394"/>
      <c r="V50" s="394"/>
      <c r="W50" s="394"/>
      <c r="X50" s="394"/>
      <c r="Y50" s="394"/>
      <c r="Z50" s="394"/>
      <c r="AA50" s="394"/>
      <c r="AB50" s="394"/>
      <c r="AC50" s="394"/>
      <c r="AD50" s="394"/>
      <c r="AE50" s="394"/>
      <c r="AF50" s="394"/>
      <c r="AG50" s="394"/>
      <c r="AH50" s="394"/>
      <c r="AI50" s="394"/>
      <c r="AJ50" s="394"/>
      <c r="AK50" s="394"/>
      <c r="AL50" s="394"/>
      <c r="AM50" s="394"/>
      <c r="AN50" s="394"/>
      <c r="AO50" s="394"/>
      <c r="AP50" s="394"/>
      <c r="AQ50" s="394"/>
      <c r="AR50" s="394"/>
      <c r="AS50" s="394"/>
      <c r="AT50" s="394"/>
      <c r="AU50" s="394"/>
      <c r="AV50" s="394"/>
      <c r="AW50" s="394"/>
      <c r="AX50" s="394"/>
      <c r="AY50" s="394"/>
      <c r="AZ50" s="394"/>
      <c r="BA50" s="394"/>
      <c r="BB50" s="394"/>
      <c r="BC50" s="394"/>
      <c r="BD50" s="394"/>
      <c r="BE50" s="394"/>
      <c r="BF50" s="394"/>
      <c r="BG50" s="394"/>
      <c r="BH50" s="394"/>
      <c r="BI50" s="394"/>
      <c r="BJ50" s="394"/>
      <c r="BK50" s="394"/>
      <c r="BL50" s="394"/>
      <c r="BM50" s="394"/>
      <c r="BN50" s="394"/>
      <c r="BO50" s="394"/>
      <c r="BP50" s="394"/>
      <c r="BQ50" s="394"/>
      <c r="BR50" s="394"/>
      <c r="BS50" s="394"/>
      <c r="BT50" s="394"/>
      <c r="BU50" s="394"/>
      <c r="BV50" s="394"/>
      <c r="BW50" s="394"/>
      <c r="BX50" s="394"/>
      <c r="BY50" s="394"/>
      <c r="BZ50" s="394"/>
      <c r="CA50" s="394"/>
      <c r="CB50" s="394"/>
      <c r="CC50" s="394"/>
      <c r="CD50" s="394"/>
      <c r="CE50" s="394"/>
      <c r="CF50" s="394"/>
      <c r="CG50" s="394"/>
      <c r="CH50" s="394"/>
      <c r="CI50" s="394"/>
      <c r="CJ50" s="394"/>
      <c r="CK50" s="394"/>
      <c r="CL50" s="394"/>
      <c r="CM50" s="394"/>
      <c r="CN50" s="394"/>
      <c r="CO50" s="394"/>
      <c r="CP50" s="394"/>
      <c r="CQ50" s="394"/>
      <c r="CR50" s="394"/>
      <c r="CS50" s="394"/>
      <c r="CT50" s="394"/>
      <c r="CU50" s="394"/>
      <c r="CV50" s="394"/>
      <c r="CW50" s="394"/>
      <c r="CX50" s="394"/>
      <c r="CY50" s="394"/>
      <c r="CZ50" s="394"/>
      <c r="DA50" s="394"/>
      <c r="DB50" s="394"/>
      <c r="DC50" s="394"/>
      <c r="DD50" s="394"/>
      <c r="DE50" s="394"/>
      <c r="DF50" s="394"/>
      <c r="DG50" s="394"/>
      <c r="DH50" s="394"/>
      <c r="DI50" s="394"/>
    </row>
    <row r="51" spans="5:113" x14ac:dyDescent="0.15">
      <c r="E51" s="394" t="s">
        <v>291</v>
      </c>
      <c r="F51" s="394"/>
      <c r="G51" s="394"/>
      <c r="H51" s="394"/>
      <c r="I51" s="394"/>
      <c r="J51" s="394"/>
      <c r="K51" s="394"/>
      <c r="L51" s="394"/>
      <c r="M51" s="394"/>
      <c r="N51" s="394"/>
      <c r="O51" s="394"/>
      <c r="P51" s="394"/>
      <c r="Q51" s="394"/>
      <c r="R51" s="394"/>
      <c r="S51" s="394"/>
      <c r="T51" s="394"/>
      <c r="U51" s="394"/>
      <c r="V51" s="394"/>
      <c r="W51" s="394"/>
      <c r="X51" s="394"/>
      <c r="Y51" s="394"/>
      <c r="Z51" s="394"/>
      <c r="AA51" s="394"/>
      <c r="AB51" s="394"/>
      <c r="AC51" s="394"/>
      <c r="AD51" s="394"/>
      <c r="AE51" s="394"/>
      <c r="AF51" s="394"/>
      <c r="AG51" s="394"/>
      <c r="AH51" s="394"/>
      <c r="AI51" s="394"/>
      <c r="AJ51" s="394"/>
      <c r="AK51" s="394"/>
      <c r="AL51" s="394"/>
      <c r="AM51" s="394"/>
      <c r="AN51" s="394"/>
      <c r="AO51" s="394"/>
      <c r="AP51" s="394"/>
      <c r="AQ51" s="394"/>
      <c r="AR51" s="394"/>
      <c r="AS51" s="394"/>
      <c r="AT51" s="394"/>
      <c r="AU51" s="394"/>
      <c r="AV51" s="394"/>
      <c r="AW51" s="394"/>
      <c r="AX51" s="394"/>
      <c r="AY51" s="394"/>
      <c r="AZ51" s="394"/>
      <c r="BA51" s="394"/>
      <c r="BB51" s="394"/>
      <c r="BC51" s="394"/>
      <c r="BD51" s="394"/>
      <c r="BE51" s="394"/>
      <c r="BF51" s="394"/>
      <c r="BG51" s="394"/>
      <c r="BH51" s="394"/>
      <c r="BI51" s="394"/>
      <c r="BJ51" s="394"/>
      <c r="BK51" s="394"/>
      <c r="BL51" s="394"/>
      <c r="BM51" s="394"/>
      <c r="BN51" s="394"/>
      <c r="BO51" s="394"/>
      <c r="BP51" s="394"/>
      <c r="BQ51" s="394"/>
      <c r="BR51" s="394"/>
      <c r="BS51" s="394"/>
      <c r="BT51" s="394"/>
      <c r="BU51" s="394"/>
      <c r="BV51" s="394"/>
      <c r="BW51" s="394"/>
      <c r="BX51" s="394"/>
      <c r="BY51" s="394"/>
      <c r="BZ51" s="394"/>
      <c r="CA51" s="394"/>
      <c r="CB51" s="394"/>
      <c r="CC51" s="394"/>
      <c r="CD51" s="394"/>
      <c r="CE51" s="394"/>
      <c r="CF51" s="394"/>
      <c r="CG51" s="394"/>
      <c r="CH51" s="394"/>
      <c r="CI51" s="394"/>
      <c r="CJ51" s="394"/>
      <c r="CK51" s="394"/>
      <c r="CL51" s="394"/>
      <c r="CM51" s="394"/>
      <c r="CN51" s="394"/>
      <c r="CO51" s="394"/>
      <c r="CP51" s="394"/>
      <c r="CQ51" s="394"/>
      <c r="CR51" s="394"/>
      <c r="CS51" s="394"/>
      <c r="CT51" s="394"/>
      <c r="CU51" s="394"/>
      <c r="CV51" s="394"/>
      <c r="CW51" s="394"/>
      <c r="CX51" s="394"/>
      <c r="CY51" s="394"/>
      <c r="CZ51" s="394"/>
      <c r="DA51" s="394"/>
      <c r="DB51" s="394"/>
      <c r="DC51" s="394"/>
      <c r="DD51" s="394"/>
      <c r="DE51" s="394"/>
      <c r="DF51" s="394"/>
      <c r="DG51" s="394"/>
      <c r="DH51" s="394"/>
      <c r="DI51" s="394"/>
    </row>
    <row r="52" spans="5:113" x14ac:dyDescent="0.15">
      <c r="E52" s="394" t="s">
        <v>293</v>
      </c>
      <c r="F52" s="394"/>
      <c r="G52" s="394"/>
      <c r="H52" s="394"/>
      <c r="I52" s="394"/>
      <c r="J52" s="394"/>
      <c r="K52" s="394"/>
      <c r="L52" s="394"/>
      <c r="M52" s="394"/>
      <c r="N52" s="394"/>
      <c r="O52" s="394"/>
      <c r="P52" s="394"/>
      <c r="Q52" s="394"/>
      <c r="R52" s="394"/>
      <c r="S52" s="394"/>
      <c r="T52" s="394"/>
      <c r="U52" s="394"/>
      <c r="V52" s="394"/>
      <c r="W52" s="394"/>
      <c r="X52" s="394"/>
      <c r="Y52" s="394"/>
      <c r="Z52" s="394"/>
      <c r="AA52" s="394"/>
      <c r="AB52" s="394"/>
      <c r="AC52" s="394"/>
      <c r="AD52" s="394"/>
      <c r="AE52" s="394"/>
      <c r="AF52" s="394"/>
      <c r="AG52" s="394"/>
      <c r="AH52" s="394"/>
      <c r="AI52" s="394"/>
      <c r="AJ52" s="394"/>
      <c r="AK52" s="394"/>
      <c r="AL52" s="394"/>
      <c r="AM52" s="394"/>
      <c r="AN52" s="394"/>
      <c r="AO52" s="394"/>
      <c r="AP52" s="394"/>
      <c r="AQ52" s="394"/>
      <c r="AR52" s="394"/>
      <c r="AS52" s="394"/>
      <c r="AT52" s="394"/>
      <c r="AU52" s="394"/>
      <c r="AV52" s="394"/>
      <c r="AW52" s="394"/>
      <c r="AX52" s="394"/>
      <c r="AY52" s="394"/>
      <c r="AZ52" s="394"/>
      <c r="BA52" s="394"/>
      <c r="BB52" s="394"/>
      <c r="BC52" s="394"/>
      <c r="BD52" s="394"/>
      <c r="BE52" s="394"/>
      <c r="BF52" s="394"/>
      <c r="BG52" s="394"/>
      <c r="BH52" s="394"/>
      <c r="BI52" s="394"/>
      <c r="BJ52" s="394"/>
      <c r="BK52" s="394"/>
      <c r="BL52" s="394"/>
      <c r="BM52" s="394"/>
      <c r="BN52" s="394"/>
      <c r="BO52" s="394"/>
      <c r="BP52" s="394"/>
      <c r="BQ52" s="394"/>
      <c r="BR52" s="394"/>
      <c r="BS52" s="394"/>
      <c r="BT52" s="394"/>
      <c r="BU52" s="394"/>
      <c r="BV52" s="394"/>
      <c r="BW52" s="394"/>
      <c r="BX52" s="394"/>
      <c r="BY52" s="394"/>
      <c r="BZ52" s="394"/>
      <c r="CA52" s="394"/>
      <c r="CB52" s="394"/>
      <c r="CC52" s="394"/>
      <c r="CD52" s="394"/>
      <c r="CE52" s="394"/>
      <c r="CF52" s="394"/>
      <c r="CG52" s="394"/>
      <c r="CH52" s="394"/>
      <c r="CI52" s="394"/>
      <c r="CJ52" s="394"/>
      <c r="CK52" s="394"/>
      <c r="CL52" s="394"/>
      <c r="CM52" s="394"/>
      <c r="CN52" s="394"/>
      <c r="CO52" s="394"/>
      <c r="CP52" s="394"/>
      <c r="CQ52" s="394"/>
      <c r="CR52" s="394"/>
      <c r="CS52" s="394"/>
      <c r="CT52" s="394"/>
      <c r="CU52" s="394"/>
      <c r="CV52" s="394"/>
      <c r="CW52" s="394"/>
      <c r="CX52" s="394"/>
      <c r="CY52" s="394"/>
      <c r="CZ52" s="394"/>
      <c r="DA52" s="394"/>
      <c r="DB52" s="394"/>
      <c r="DC52" s="394"/>
      <c r="DD52" s="394"/>
      <c r="DE52" s="394"/>
      <c r="DF52" s="394"/>
      <c r="DG52" s="394"/>
      <c r="DH52" s="394"/>
      <c r="DI52" s="394"/>
    </row>
    <row r="53" spans="5:113" x14ac:dyDescent="0.15">
      <c r="E53" s="394" t="s">
        <v>295</v>
      </c>
      <c r="F53" s="394"/>
      <c r="G53" s="394"/>
      <c r="H53" s="394"/>
      <c r="I53" s="394"/>
      <c r="J53" s="394"/>
      <c r="K53" s="394"/>
      <c r="L53" s="394"/>
      <c r="M53" s="394"/>
      <c r="N53" s="394"/>
      <c r="O53" s="394"/>
      <c r="P53" s="394"/>
      <c r="Q53" s="394"/>
      <c r="R53" s="394"/>
      <c r="S53" s="394"/>
      <c r="T53" s="394"/>
      <c r="U53" s="394"/>
      <c r="V53" s="394"/>
      <c r="W53" s="394"/>
      <c r="X53" s="394"/>
      <c r="Y53" s="394"/>
      <c r="Z53" s="394"/>
      <c r="AA53" s="394"/>
      <c r="AB53" s="394"/>
      <c r="AC53" s="394"/>
      <c r="AD53" s="394"/>
      <c r="AE53" s="394"/>
      <c r="AF53" s="394"/>
      <c r="AG53" s="394"/>
      <c r="AH53" s="394"/>
      <c r="AI53" s="394"/>
      <c r="AJ53" s="394"/>
      <c r="AK53" s="394"/>
      <c r="AL53" s="394"/>
      <c r="AM53" s="394"/>
      <c r="AN53" s="394"/>
      <c r="AO53" s="394"/>
      <c r="AP53" s="394"/>
      <c r="AQ53" s="394"/>
      <c r="AR53" s="394"/>
      <c r="AS53" s="394"/>
      <c r="AT53" s="394"/>
      <c r="AU53" s="394"/>
      <c r="AV53" s="394"/>
      <c r="AW53" s="394"/>
      <c r="AX53" s="394"/>
      <c r="AY53" s="394"/>
      <c r="AZ53" s="394"/>
      <c r="BA53" s="394"/>
      <c r="BB53" s="394"/>
      <c r="BC53" s="394"/>
      <c r="BD53" s="394"/>
      <c r="BE53" s="394"/>
      <c r="BF53" s="394"/>
      <c r="BG53" s="394"/>
      <c r="BH53" s="394"/>
      <c r="BI53" s="394"/>
      <c r="BJ53" s="394"/>
      <c r="BK53" s="394"/>
      <c r="BL53" s="394"/>
      <c r="BM53" s="394"/>
      <c r="BN53" s="394"/>
      <c r="BO53" s="394"/>
      <c r="BP53" s="394"/>
      <c r="BQ53" s="394"/>
      <c r="BR53" s="394"/>
      <c r="BS53" s="394"/>
      <c r="BT53" s="394"/>
      <c r="BU53" s="394"/>
      <c r="BV53" s="394"/>
      <c r="BW53" s="394"/>
      <c r="BX53" s="394"/>
      <c r="BY53" s="394"/>
      <c r="BZ53" s="394"/>
      <c r="CA53" s="394"/>
      <c r="CB53" s="394"/>
      <c r="CC53" s="394"/>
      <c r="CD53" s="394"/>
      <c r="CE53" s="394"/>
      <c r="CF53" s="394"/>
      <c r="CG53" s="394"/>
      <c r="CH53" s="394"/>
      <c r="CI53" s="394"/>
      <c r="CJ53" s="394"/>
      <c r="CK53" s="394"/>
      <c r="CL53" s="394"/>
      <c r="CM53" s="394"/>
      <c r="CN53" s="394"/>
      <c r="CO53" s="394"/>
      <c r="CP53" s="394"/>
      <c r="CQ53" s="394"/>
      <c r="CR53" s="394"/>
      <c r="CS53" s="394"/>
      <c r="CT53" s="394"/>
      <c r="CU53" s="394"/>
      <c r="CV53" s="394"/>
      <c r="CW53" s="394"/>
      <c r="CX53" s="394"/>
      <c r="CY53" s="394"/>
      <c r="CZ53" s="394"/>
      <c r="DA53" s="394"/>
      <c r="DB53" s="394"/>
      <c r="DC53" s="394"/>
      <c r="DD53" s="394"/>
      <c r="DE53" s="394"/>
      <c r="DF53" s="394"/>
      <c r="DG53" s="394"/>
      <c r="DH53" s="394"/>
      <c r="DI53" s="394"/>
    </row>
    <row r="54" spans="5:113" x14ac:dyDescent="0.15"/>
    <row r="55" spans="5:113" x14ac:dyDescent="0.15"/>
    <row r="56" spans="5:113" x14ac:dyDescent="0.15"/>
  </sheetData>
  <sheetProtection algorithmName="SHA-512" hashValue="cHn2iR6jqOFE16WUjDm7wvBApQqLgqN5r9ra7FNuqKh1bfUghdcHUvl9dQLsk4BTGDO9EXkCrE9q515R2q6LCw==" saltValue="kyfcuIqrC0qygmap78kSz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17</v>
      </c>
      <c r="F33" s="196" t="s">
        <v>529</v>
      </c>
      <c r="G33" s="201" t="s">
        <v>530</v>
      </c>
      <c r="H33" s="201" t="s">
        <v>531</v>
      </c>
      <c r="I33" s="201" t="s">
        <v>532</v>
      </c>
      <c r="J33" s="205" t="s">
        <v>251</v>
      </c>
      <c r="K33" s="186"/>
      <c r="L33" s="186"/>
      <c r="M33" s="186"/>
      <c r="N33" s="186"/>
      <c r="O33" s="186"/>
      <c r="P33" s="186"/>
    </row>
    <row r="34" spans="1:16" ht="39" customHeight="1" x14ac:dyDescent="0.15">
      <c r="A34" s="186"/>
      <c r="B34" s="188"/>
      <c r="C34" s="1060" t="s">
        <v>466</v>
      </c>
      <c r="D34" s="1060"/>
      <c r="E34" s="1061"/>
      <c r="F34" s="197">
        <v>73.349999999999994</v>
      </c>
      <c r="G34" s="202">
        <v>110.54</v>
      </c>
      <c r="H34" s="202">
        <v>164.61</v>
      </c>
      <c r="I34" s="202">
        <v>136.07</v>
      </c>
      <c r="J34" s="206">
        <v>127.33</v>
      </c>
      <c r="K34" s="186"/>
      <c r="L34" s="186"/>
      <c r="M34" s="186"/>
      <c r="N34" s="186"/>
      <c r="O34" s="186"/>
      <c r="P34" s="186"/>
    </row>
    <row r="35" spans="1:16" ht="39" customHeight="1" x14ac:dyDescent="0.15">
      <c r="A35" s="186"/>
      <c r="B35" s="189"/>
      <c r="C35" s="1056" t="s">
        <v>409</v>
      </c>
      <c r="D35" s="1056"/>
      <c r="E35" s="1057"/>
      <c r="F35" s="198">
        <v>8.51</v>
      </c>
      <c r="G35" s="203">
        <v>7.98</v>
      </c>
      <c r="H35" s="203">
        <v>7.86</v>
      </c>
      <c r="I35" s="203">
        <v>8.9499999999999993</v>
      </c>
      <c r="J35" s="207">
        <v>9.7799999999999994</v>
      </c>
      <c r="K35" s="186"/>
      <c r="L35" s="186"/>
      <c r="M35" s="186"/>
      <c r="N35" s="186"/>
      <c r="O35" s="186"/>
      <c r="P35" s="186"/>
    </row>
    <row r="36" spans="1:16" ht="39" customHeight="1" x14ac:dyDescent="0.15">
      <c r="A36" s="186"/>
      <c r="B36" s="189"/>
      <c r="C36" s="1056" t="s">
        <v>465</v>
      </c>
      <c r="D36" s="1056"/>
      <c r="E36" s="1057"/>
      <c r="F36" s="198">
        <v>5.87</v>
      </c>
      <c r="G36" s="203">
        <v>6.28</v>
      </c>
      <c r="H36" s="203">
        <v>6.92</v>
      </c>
      <c r="I36" s="203">
        <v>7.44</v>
      </c>
      <c r="J36" s="207">
        <v>7.23</v>
      </c>
      <c r="K36" s="186"/>
      <c r="L36" s="186"/>
      <c r="M36" s="186"/>
      <c r="N36" s="186"/>
      <c r="O36" s="186"/>
      <c r="P36" s="186"/>
    </row>
    <row r="37" spans="1:16" ht="39" customHeight="1" x14ac:dyDescent="0.15">
      <c r="A37" s="186"/>
      <c r="B37" s="189"/>
      <c r="C37" s="1056" t="s">
        <v>50</v>
      </c>
      <c r="D37" s="1056"/>
      <c r="E37" s="1057"/>
      <c r="F37" s="198">
        <v>2.68</v>
      </c>
      <c r="G37" s="203">
        <v>2.58</v>
      </c>
      <c r="H37" s="203">
        <v>2.59</v>
      </c>
      <c r="I37" s="203">
        <v>2.4300000000000002</v>
      </c>
      <c r="J37" s="207">
        <v>2.4900000000000002</v>
      </c>
      <c r="K37" s="186"/>
      <c r="L37" s="186"/>
      <c r="M37" s="186"/>
      <c r="N37" s="186"/>
      <c r="O37" s="186"/>
      <c r="P37" s="186"/>
    </row>
    <row r="38" spans="1:16" ht="39" customHeight="1" x14ac:dyDescent="0.15">
      <c r="A38" s="186"/>
      <c r="B38" s="189"/>
      <c r="C38" s="1056" t="s">
        <v>454</v>
      </c>
      <c r="D38" s="1056"/>
      <c r="E38" s="1057"/>
      <c r="F38" s="198">
        <v>2.52</v>
      </c>
      <c r="G38" s="203">
        <v>4.6399999999999997</v>
      </c>
      <c r="H38" s="203">
        <v>11.35</v>
      </c>
      <c r="I38" s="203">
        <v>9.92</v>
      </c>
      <c r="J38" s="207">
        <v>2.44</v>
      </c>
      <c r="K38" s="186"/>
      <c r="L38" s="186"/>
      <c r="M38" s="186"/>
      <c r="N38" s="186"/>
      <c r="O38" s="186"/>
      <c r="P38" s="186"/>
    </row>
    <row r="39" spans="1:16" ht="39" customHeight="1" x14ac:dyDescent="0.15">
      <c r="A39" s="186"/>
      <c r="B39" s="189"/>
      <c r="C39" s="1056" t="s">
        <v>463</v>
      </c>
      <c r="D39" s="1056"/>
      <c r="E39" s="1057"/>
      <c r="F39" s="198">
        <v>0.36</v>
      </c>
      <c r="G39" s="203">
        <v>0.37</v>
      </c>
      <c r="H39" s="203">
        <v>0.59</v>
      </c>
      <c r="I39" s="203">
        <v>0.94</v>
      </c>
      <c r="J39" s="207">
        <v>0.56000000000000005</v>
      </c>
      <c r="K39" s="186"/>
      <c r="L39" s="186"/>
      <c r="M39" s="186"/>
      <c r="N39" s="186"/>
      <c r="O39" s="186"/>
      <c r="P39" s="186"/>
    </row>
    <row r="40" spans="1:16" ht="39" customHeight="1" x14ac:dyDescent="0.15">
      <c r="A40" s="186"/>
      <c r="B40" s="189"/>
      <c r="C40" s="1056" t="s">
        <v>429</v>
      </c>
      <c r="D40" s="1056"/>
      <c r="E40" s="1057"/>
      <c r="F40" s="198">
        <v>0.18</v>
      </c>
      <c r="G40" s="203">
        <v>0.2</v>
      </c>
      <c r="H40" s="203">
        <v>0.2</v>
      </c>
      <c r="I40" s="203">
        <v>0.22</v>
      </c>
      <c r="J40" s="207">
        <v>0.22</v>
      </c>
      <c r="K40" s="186"/>
      <c r="L40" s="186"/>
      <c r="M40" s="186"/>
      <c r="N40" s="186"/>
      <c r="O40" s="186"/>
      <c r="P40" s="186"/>
    </row>
    <row r="41" spans="1:16" ht="39" customHeight="1" x14ac:dyDescent="0.15">
      <c r="A41" s="186"/>
      <c r="B41" s="189"/>
      <c r="C41" s="1056" t="s">
        <v>27</v>
      </c>
      <c r="D41" s="1056"/>
      <c r="E41" s="1057"/>
      <c r="F41" s="198">
        <v>0.65</v>
      </c>
      <c r="G41" s="203">
        <v>0.44</v>
      </c>
      <c r="H41" s="203">
        <v>0.47</v>
      </c>
      <c r="I41" s="203">
        <v>0.24</v>
      </c>
      <c r="J41" s="207">
        <v>0.01</v>
      </c>
      <c r="K41" s="186"/>
      <c r="L41" s="186"/>
      <c r="M41" s="186"/>
      <c r="N41" s="186"/>
      <c r="O41" s="186"/>
      <c r="P41" s="186"/>
    </row>
    <row r="42" spans="1:16" ht="39" customHeight="1" x14ac:dyDescent="0.15">
      <c r="A42" s="186"/>
      <c r="B42" s="190"/>
      <c r="C42" s="1056" t="s">
        <v>534</v>
      </c>
      <c r="D42" s="1056"/>
      <c r="E42" s="1057"/>
      <c r="F42" s="198" t="s">
        <v>198</v>
      </c>
      <c r="G42" s="203" t="s">
        <v>198</v>
      </c>
      <c r="H42" s="203" t="s">
        <v>198</v>
      </c>
      <c r="I42" s="203" t="s">
        <v>198</v>
      </c>
      <c r="J42" s="207" t="s">
        <v>198</v>
      </c>
      <c r="K42" s="186"/>
      <c r="L42" s="186"/>
      <c r="M42" s="186"/>
      <c r="N42" s="186"/>
      <c r="O42" s="186"/>
      <c r="P42" s="186"/>
    </row>
    <row r="43" spans="1:16" ht="39" customHeight="1" x14ac:dyDescent="0.15">
      <c r="A43" s="186"/>
      <c r="B43" s="191"/>
      <c r="C43" s="1058" t="s">
        <v>490</v>
      </c>
      <c r="D43" s="1058"/>
      <c r="E43" s="1059"/>
      <c r="F43" s="199">
        <v>0.2</v>
      </c>
      <c r="G43" s="204">
        <v>0</v>
      </c>
      <c r="H43" s="204">
        <v>0</v>
      </c>
      <c r="I43" s="204">
        <v>0</v>
      </c>
      <c r="J43" s="208">
        <v>0.01</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DX5kytMJzKbwvWWIb2srBq8cYUHXQeNHcQSzpPQZB3mnN/vXEqj6yVb33suYzmPWlBFtE/ZpjDLb5wUL+UWY+w==" saltValue="ZKre4KssvhxIGbSVrrQjy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15">
      <c r="A44" s="85"/>
      <c r="B44" s="209" t="s">
        <v>21</v>
      </c>
      <c r="C44" s="215"/>
      <c r="D44" s="215"/>
      <c r="E44" s="223"/>
      <c r="F44" s="223"/>
      <c r="G44" s="223"/>
      <c r="H44" s="223"/>
      <c r="I44" s="223"/>
      <c r="J44" s="226" t="s">
        <v>17</v>
      </c>
      <c r="K44" s="228" t="s">
        <v>529</v>
      </c>
      <c r="L44" s="237" t="s">
        <v>530</v>
      </c>
      <c r="M44" s="237" t="s">
        <v>531</v>
      </c>
      <c r="N44" s="237" t="s">
        <v>532</v>
      </c>
      <c r="O44" s="246" t="s">
        <v>251</v>
      </c>
      <c r="P44" s="85"/>
      <c r="Q44" s="85"/>
      <c r="R44" s="85"/>
      <c r="S44" s="85"/>
      <c r="T44" s="85"/>
      <c r="U44" s="85"/>
    </row>
    <row r="45" spans="1:21" ht="30.75" customHeight="1" x14ac:dyDescent="0.15">
      <c r="A45" s="85"/>
      <c r="B45" s="1077" t="s">
        <v>25</v>
      </c>
      <c r="C45" s="1078"/>
      <c r="D45" s="218"/>
      <c r="E45" s="1091" t="s">
        <v>23</v>
      </c>
      <c r="F45" s="1091"/>
      <c r="G45" s="1091"/>
      <c r="H45" s="1091"/>
      <c r="I45" s="1091"/>
      <c r="J45" s="1092"/>
      <c r="K45" s="229">
        <v>2979</v>
      </c>
      <c r="L45" s="238">
        <v>3079</v>
      </c>
      <c r="M45" s="238">
        <v>3191</v>
      </c>
      <c r="N45" s="238">
        <v>3230</v>
      </c>
      <c r="O45" s="247">
        <v>3354</v>
      </c>
      <c r="P45" s="85"/>
      <c r="Q45" s="85"/>
      <c r="R45" s="85"/>
      <c r="S45" s="85"/>
      <c r="T45" s="85"/>
      <c r="U45" s="85"/>
    </row>
    <row r="46" spans="1:21" ht="30.75" customHeight="1" x14ac:dyDescent="0.15">
      <c r="A46" s="85"/>
      <c r="B46" s="1079"/>
      <c r="C46" s="1080"/>
      <c r="D46" s="219"/>
      <c r="E46" s="1083" t="s">
        <v>29</v>
      </c>
      <c r="F46" s="1083"/>
      <c r="G46" s="1083"/>
      <c r="H46" s="1083"/>
      <c r="I46" s="1083"/>
      <c r="J46" s="1084"/>
      <c r="K46" s="230" t="s">
        <v>198</v>
      </c>
      <c r="L46" s="239" t="s">
        <v>198</v>
      </c>
      <c r="M46" s="239" t="s">
        <v>198</v>
      </c>
      <c r="N46" s="239" t="s">
        <v>198</v>
      </c>
      <c r="O46" s="248" t="s">
        <v>198</v>
      </c>
      <c r="P46" s="85"/>
      <c r="Q46" s="85"/>
      <c r="R46" s="85"/>
      <c r="S46" s="85"/>
      <c r="T46" s="85"/>
      <c r="U46" s="85"/>
    </row>
    <row r="47" spans="1:21" ht="30.75" customHeight="1" x14ac:dyDescent="0.15">
      <c r="A47" s="85"/>
      <c r="B47" s="1079"/>
      <c r="C47" s="1080"/>
      <c r="D47" s="219"/>
      <c r="E47" s="1083" t="s">
        <v>34</v>
      </c>
      <c r="F47" s="1083"/>
      <c r="G47" s="1083"/>
      <c r="H47" s="1083"/>
      <c r="I47" s="1083"/>
      <c r="J47" s="1084"/>
      <c r="K47" s="230" t="s">
        <v>198</v>
      </c>
      <c r="L47" s="239" t="s">
        <v>198</v>
      </c>
      <c r="M47" s="239" t="s">
        <v>198</v>
      </c>
      <c r="N47" s="239" t="s">
        <v>198</v>
      </c>
      <c r="O47" s="248" t="s">
        <v>198</v>
      </c>
      <c r="P47" s="85"/>
      <c r="Q47" s="85"/>
      <c r="R47" s="85"/>
      <c r="S47" s="85"/>
      <c r="T47" s="85"/>
      <c r="U47" s="85"/>
    </row>
    <row r="48" spans="1:21" ht="30.75" customHeight="1" x14ac:dyDescent="0.15">
      <c r="A48" s="85"/>
      <c r="B48" s="1079"/>
      <c r="C48" s="1080"/>
      <c r="D48" s="219"/>
      <c r="E48" s="1083" t="s">
        <v>37</v>
      </c>
      <c r="F48" s="1083"/>
      <c r="G48" s="1083"/>
      <c r="H48" s="1083"/>
      <c r="I48" s="1083"/>
      <c r="J48" s="1084"/>
      <c r="K48" s="230">
        <v>1689</v>
      </c>
      <c r="L48" s="239">
        <v>1658</v>
      </c>
      <c r="M48" s="239">
        <v>1755</v>
      </c>
      <c r="N48" s="239">
        <v>1865</v>
      </c>
      <c r="O48" s="248">
        <v>1808</v>
      </c>
      <c r="P48" s="85"/>
      <c r="Q48" s="85"/>
      <c r="R48" s="85"/>
      <c r="S48" s="85"/>
      <c r="T48" s="85"/>
      <c r="U48" s="85"/>
    </row>
    <row r="49" spans="1:21" ht="30.75" customHeight="1" x14ac:dyDescent="0.15">
      <c r="A49" s="85"/>
      <c r="B49" s="1079"/>
      <c r="C49" s="1080"/>
      <c r="D49" s="219"/>
      <c r="E49" s="1083" t="s">
        <v>0</v>
      </c>
      <c r="F49" s="1083"/>
      <c r="G49" s="1083"/>
      <c r="H49" s="1083"/>
      <c r="I49" s="1083"/>
      <c r="J49" s="1084"/>
      <c r="K49" s="230">
        <v>160</v>
      </c>
      <c r="L49" s="239">
        <v>161</v>
      </c>
      <c r="M49" s="239">
        <v>157</v>
      </c>
      <c r="N49" s="239">
        <v>157</v>
      </c>
      <c r="O49" s="248">
        <v>150</v>
      </c>
      <c r="P49" s="85"/>
      <c r="Q49" s="85"/>
      <c r="R49" s="85"/>
      <c r="S49" s="85"/>
      <c r="T49" s="85"/>
      <c r="U49" s="85"/>
    </row>
    <row r="50" spans="1:21" ht="30.75" customHeight="1" x14ac:dyDescent="0.15">
      <c r="A50" s="85"/>
      <c r="B50" s="1079"/>
      <c r="C50" s="1080"/>
      <c r="D50" s="219"/>
      <c r="E50" s="1083" t="s">
        <v>42</v>
      </c>
      <c r="F50" s="1083"/>
      <c r="G50" s="1083"/>
      <c r="H50" s="1083"/>
      <c r="I50" s="1083"/>
      <c r="J50" s="1084"/>
      <c r="K50" s="230">
        <v>17</v>
      </c>
      <c r="L50" s="239">
        <v>17</v>
      </c>
      <c r="M50" s="239">
        <v>17</v>
      </c>
      <c r="N50" s="239">
        <v>17</v>
      </c>
      <c r="O50" s="248">
        <v>0</v>
      </c>
      <c r="P50" s="85"/>
      <c r="Q50" s="85"/>
      <c r="R50" s="85"/>
      <c r="S50" s="85"/>
      <c r="T50" s="85"/>
      <c r="U50" s="85"/>
    </row>
    <row r="51" spans="1:21" ht="30.75" customHeight="1" x14ac:dyDescent="0.15">
      <c r="A51" s="85"/>
      <c r="B51" s="1081"/>
      <c r="C51" s="1082"/>
      <c r="D51" s="220"/>
      <c r="E51" s="1083" t="s">
        <v>44</v>
      </c>
      <c r="F51" s="1083"/>
      <c r="G51" s="1083"/>
      <c r="H51" s="1083"/>
      <c r="I51" s="1083"/>
      <c r="J51" s="1084"/>
      <c r="K51" s="230">
        <v>1</v>
      </c>
      <c r="L51" s="239">
        <v>0</v>
      </c>
      <c r="M51" s="239">
        <v>0</v>
      </c>
      <c r="N51" s="239">
        <v>1</v>
      </c>
      <c r="O51" s="248">
        <v>2</v>
      </c>
      <c r="P51" s="85"/>
      <c r="Q51" s="85"/>
      <c r="R51" s="85"/>
      <c r="S51" s="85"/>
      <c r="T51" s="85"/>
      <c r="U51" s="85"/>
    </row>
    <row r="52" spans="1:21" ht="30.75" customHeight="1" x14ac:dyDescent="0.15">
      <c r="A52" s="85"/>
      <c r="B52" s="1085" t="s">
        <v>47</v>
      </c>
      <c r="C52" s="1086"/>
      <c r="D52" s="220"/>
      <c r="E52" s="1083" t="s">
        <v>49</v>
      </c>
      <c r="F52" s="1083"/>
      <c r="G52" s="1083"/>
      <c r="H52" s="1083"/>
      <c r="I52" s="1083"/>
      <c r="J52" s="1084"/>
      <c r="K52" s="230">
        <v>3143</v>
      </c>
      <c r="L52" s="239">
        <v>3428</v>
      </c>
      <c r="M52" s="239">
        <v>3438</v>
      </c>
      <c r="N52" s="239">
        <v>3446</v>
      </c>
      <c r="O52" s="248">
        <v>3691</v>
      </c>
      <c r="P52" s="85"/>
      <c r="Q52" s="85"/>
      <c r="R52" s="85"/>
      <c r="S52" s="85"/>
      <c r="T52" s="85"/>
      <c r="U52" s="85"/>
    </row>
    <row r="53" spans="1:21" ht="30.75" customHeight="1" x14ac:dyDescent="0.15">
      <c r="A53" s="85"/>
      <c r="B53" s="1087" t="s">
        <v>52</v>
      </c>
      <c r="C53" s="1088"/>
      <c r="D53" s="221"/>
      <c r="E53" s="1089" t="s">
        <v>55</v>
      </c>
      <c r="F53" s="1089"/>
      <c r="G53" s="1089"/>
      <c r="H53" s="1089"/>
      <c r="I53" s="1089"/>
      <c r="J53" s="1090"/>
      <c r="K53" s="231">
        <v>1703</v>
      </c>
      <c r="L53" s="240">
        <v>1487</v>
      </c>
      <c r="M53" s="240">
        <v>1682</v>
      </c>
      <c r="N53" s="240">
        <v>1824</v>
      </c>
      <c r="O53" s="249">
        <v>1623</v>
      </c>
      <c r="P53" s="85"/>
      <c r="Q53" s="85"/>
      <c r="R53" s="85"/>
      <c r="S53" s="85"/>
      <c r="T53" s="85"/>
      <c r="U53" s="85"/>
    </row>
    <row r="54" spans="1:21" ht="24" customHeight="1" x14ac:dyDescent="0.1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15">
      <c r="A57" s="85"/>
      <c r="B57" s="212"/>
      <c r="C57" s="217"/>
      <c r="D57" s="217"/>
      <c r="E57" s="224"/>
      <c r="F57" s="224"/>
      <c r="G57" s="224"/>
      <c r="H57" s="224"/>
      <c r="I57" s="224"/>
      <c r="J57" s="227" t="s">
        <v>17</v>
      </c>
      <c r="K57" s="233" t="s">
        <v>529</v>
      </c>
      <c r="L57" s="241" t="s">
        <v>530</v>
      </c>
      <c r="M57" s="241" t="s">
        <v>531</v>
      </c>
      <c r="N57" s="241" t="s">
        <v>532</v>
      </c>
      <c r="O57" s="251" t="s">
        <v>251</v>
      </c>
      <c r="P57" s="85"/>
      <c r="Q57" s="85"/>
      <c r="R57" s="85"/>
      <c r="S57" s="85"/>
      <c r="T57" s="85"/>
      <c r="U57" s="85"/>
    </row>
    <row r="58" spans="1:21" ht="31.5" customHeight="1" x14ac:dyDescent="0.15">
      <c r="B58" s="1071" t="s">
        <v>66</v>
      </c>
      <c r="C58" s="1072"/>
      <c r="D58" s="1062" t="s">
        <v>68</v>
      </c>
      <c r="E58" s="1063"/>
      <c r="F58" s="1063"/>
      <c r="G58" s="1063"/>
      <c r="H58" s="1063"/>
      <c r="I58" s="1063"/>
      <c r="J58" s="1064"/>
      <c r="K58" s="234" t="s">
        <v>198</v>
      </c>
      <c r="L58" s="242" t="s">
        <v>198</v>
      </c>
      <c r="M58" s="242" t="s">
        <v>198</v>
      </c>
      <c r="N58" s="242" t="s">
        <v>198</v>
      </c>
      <c r="O58" s="252" t="s">
        <v>198</v>
      </c>
    </row>
    <row r="59" spans="1:21" ht="31.5" customHeight="1" x14ac:dyDescent="0.15">
      <c r="B59" s="1073"/>
      <c r="C59" s="1074"/>
      <c r="D59" s="1065" t="s">
        <v>14</v>
      </c>
      <c r="E59" s="1066"/>
      <c r="F59" s="1066"/>
      <c r="G59" s="1066"/>
      <c r="H59" s="1066"/>
      <c r="I59" s="1066"/>
      <c r="J59" s="1067"/>
      <c r="K59" s="235" t="s">
        <v>198</v>
      </c>
      <c r="L59" s="243" t="s">
        <v>198</v>
      </c>
      <c r="M59" s="243" t="s">
        <v>198</v>
      </c>
      <c r="N59" s="243" t="s">
        <v>198</v>
      </c>
      <c r="O59" s="253" t="s">
        <v>198</v>
      </c>
    </row>
    <row r="60" spans="1:21" ht="31.5" customHeight="1" x14ac:dyDescent="0.15">
      <c r="B60" s="1075"/>
      <c r="C60" s="1076"/>
      <c r="D60" s="1068" t="s">
        <v>70</v>
      </c>
      <c r="E60" s="1069"/>
      <c r="F60" s="1069"/>
      <c r="G60" s="1069"/>
      <c r="H60" s="1069"/>
      <c r="I60" s="1069"/>
      <c r="J60" s="1070"/>
      <c r="K60" s="236" t="s">
        <v>198</v>
      </c>
      <c r="L60" s="244" t="s">
        <v>198</v>
      </c>
      <c r="M60" s="244" t="s">
        <v>198</v>
      </c>
      <c r="N60" s="244" t="s">
        <v>198</v>
      </c>
      <c r="O60" s="254" t="s">
        <v>198</v>
      </c>
    </row>
    <row r="61" spans="1:21" ht="24" customHeight="1" x14ac:dyDescent="0.15">
      <c r="B61" s="213"/>
      <c r="C61" s="213"/>
      <c r="D61" s="222" t="s">
        <v>48</v>
      </c>
      <c r="E61" s="225"/>
      <c r="F61" s="225"/>
      <c r="G61" s="225"/>
      <c r="H61" s="225"/>
      <c r="I61" s="225"/>
      <c r="J61" s="225"/>
      <c r="K61" s="225"/>
      <c r="L61" s="225"/>
      <c r="M61" s="225"/>
      <c r="N61" s="225"/>
      <c r="O61" s="225"/>
    </row>
    <row r="62" spans="1:21" ht="24" customHeight="1" x14ac:dyDescent="0.15">
      <c r="B62" s="214"/>
      <c r="C62" s="214"/>
      <c r="D62" s="222" t="s">
        <v>43</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S2h70yab8DmzxNS9wMTJfECHKhl1A95LABguklSq9zHL3sY2A73xpCdWpdCl9SpfO2MMTxiZoCzF+CKvA4pMNA==" saltValue="1ShiGIKwIfj+wZMz6JSxR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20</v>
      </c>
    </row>
    <row r="40" spans="2:13" ht="27.75" customHeight="1" x14ac:dyDescent="0.15">
      <c r="B40" s="209" t="s">
        <v>21</v>
      </c>
      <c r="C40" s="215"/>
      <c r="D40" s="215"/>
      <c r="E40" s="223"/>
      <c r="F40" s="223"/>
      <c r="G40" s="223"/>
      <c r="H40" s="226" t="s">
        <v>17</v>
      </c>
      <c r="I40" s="228" t="s">
        <v>529</v>
      </c>
      <c r="J40" s="237" t="s">
        <v>530</v>
      </c>
      <c r="K40" s="237" t="s">
        <v>531</v>
      </c>
      <c r="L40" s="237" t="s">
        <v>532</v>
      </c>
      <c r="M40" s="266" t="s">
        <v>251</v>
      </c>
    </row>
    <row r="41" spans="2:13" ht="27.75" customHeight="1" x14ac:dyDescent="0.15">
      <c r="B41" s="1077" t="s">
        <v>39</v>
      </c>
      <c r="C41" s="1078"/>
      <c r="D41" s="218"/>
      <c r="E41" s="1102" t="s">
        <v>59</v>
      </c>
      <c r="F41" s="1102"/>
      <c r="G41" s="1102"/>
      <c r="H41" s="1103"/>
      <c r="I41" s="259">
        <v>42068</v>
      </c>
      <c r="J41" s="263">
        <v>42471</v>
      </c>
      <c r="K41" s="263">
        <v>42403</v>
      </c>
      <c r="L41" s="263">
        <v>40346</v>
      </c>
      <c r="M41" s="267">
        <v>39487</v>
      </c>
    </row>
    <row r="42" spans="2:13" ht="27.75" customHeight="1" x14ac:dyDescent="0.15">
      <c r="B42" s="1079"/>
      <c r="C42" s="1080"/>
      <c r="D42" s="219"/>
      <c r="E42" s="1093" t="s">
        <v>76</v>
      </c>
      <c r="F42" s="1093"/>
      <c r="G42" s="1093"/>
      <c r="H42" s="1094"/>
      <c r="I42" s="260">
        <v>59</v>
      </c>
      <c r="J42" s="264">
        <v>39</v>
      </c>
      <c r="K42" s="264">
        <v>20</v>
      </c>
      <c r="L42" s="264" t="s">
        <v>198</v>
      </c>
      <c r="M42" s="268" t="s">
        <v>198</v>
      </c>
    </row>
    <row r="43" spans="2:13" ht="27.75" customHeight="1" x14ac:dyDescent="0.15">
      <c r="B43" s="1079"/>
      <c r="C43" s="1080"/>
      <c r="D43" s="219"/>
      <c r="E43" s="1093" t="s">
        <v>78</v>
      </c>
      <c r="F43" s="1093"/>
      <c r="G43" s="1093"/>
      <c r="H43" s="1094"/>
      <c r="I43" s="260">
        <v>18866</v>
      </c>
      <c r="J43" s="264">
        <v>18528</v>
      </c>
      <c r="K43" s="264">
        <v>17127</v>
      </c>
      <c r="L43" s="264">
        <v>15627</v>
      </c>
      <c r="M43" s="268">
        <v>14518</v>
      </c>
    </row>
    <row r="44" spans="2:13" ht="27.75" customHeight="1" x14ac:dyDescent="0.15">
      <c r="B44" s="1079"/>
      <c r="C44" s="1080"/>
      <c r="D44" s="219"/>
      <c r="E44" s="1093" t="s">
        <v>80</v>
      </c>
      <c r="F44" s="1093"/>
      <c r="G44" s="1093"/>
      <c r="H44" s="1094"/>
      <c r="I44" s="260">
        <v>813</v>
      </c>
      <c r="J44" s="264">
        <v>684</v>
      </c>
      <c r="K44" s="264">
        <v>568</v>
      </c>
      <c r="L44" s="264">
        <v>430</v>
      </c>
      <c r="M44" s="268">
        <v>486</v>
      </c>
    </row>
    <row r="45" spans="2:13" ht="27.75" customHeight="1" x14ac:dyDescent="0.15">
      <c r="B45" s="1079"/>
      <c r="C45" s="1080"/>
      <c r="D45" s="219"/>
      <c r="E45" s="1093" t="s">
        <v>82</v>
      </c>
      <c r="F45" s="1093"/>
      <c r="G45" s="1093"/>
      <c r="H45" s="1094"/>
      <c r="I45" s="260">
        <v>2908</v>
      </c>
      <c r="J45" s="264">
        <v>2692</v>
      </c>
      <c r="K45" s="264">
        <v>2277</v>
      </c>
      <c r="L45" s="264">
        <v>2301</v>
      </c>
      <c r="M45" s="268">
        <v>2381</v>
      </c>
    </row>
    <row r="46" spans="2:13" ht="27.75" customHeight="1" x14ac:dyDescent="0.15">
      <c r="B46" s="1079"/>
      <c r="C46" s="1080"/>
      <c r="D46" s="220"/>
      <c r="E46" s="1093" t="s">
        <v>81</v>
      </c>
      <c r="F46" s="1093"/>
      <c r="G46" s="1093"/>
      <c r="H46" s="1094"/>
      <c r="I46" s="260">
        <v>371</v>
      </c>
      <c r="J46" s="264">
        <v>377</v>
      </c>
      <c r="K46" s="264">
        <v>379</v>
      </c>
      <c r="L46" s="264">
        <v>409</v>
      </c>
      <c r="M46" s="268">
        <v>522</v>
      </c>
    </row>
    <row r="47" spans="2:13" ht="27.75" customHeight="1" x14ac:dyDescent="0.15">
      <c r="B47" s="1079"/>
      <c r="C47" s="1080"/>
      <c r="D47" s="256"/>
      <c r="E47" s="1099" t="s">
        <v>84</v>
      </c>
      <c r="F47" s="1100"/>
      <c r="G47" s="1100"/>
      <c r="H47" s="1101"/>
      <c r="I47" s="260" t="s">
        <v>198</v>
      </c>
      <c r="J47" s="264" t="s">
        <v>198</v>
      </c>
      <c r="K47" s="264" t="s">
        <v>198</v>
      </c>
      <c r="L47" s="264" t="s">
        <v>198</v>
      </c>
      <c r="M47" s="268" t="s">
        <v>198</v>
      </c>
    </row>
    <row r="48" spans="2:13" ht="27.75" customHeight="1" x14ac:dyDescent="0.15">
      <c r="B48" s="1079"/>
      <c r="C48" s="1080"/>
      <c r="D48" s="219"/>
      <c r="E48" s="1093" t="s">
        <v>90</v>
      </c>
      <c r="F48" s="1093"/>
      <c r="G48" s="1093"/>
      <c r="H48" s="1094"/>
      <c r="I48" s="260" t="s">
        <v>198</v>
      </c>
      <c r="J48" s="264" t="s">
        <v>198</v>
      </c>
      <c r="K48" s="264" t="s">
        <v>198</v>
      </c>
      <c r="L48" s="264" t="s">
        <v>198</v>
      </c>
      <c r="M48" s="268" t="s">
        <v>198</v>
      </c>
    </row>
    <row r="49" spans="2:13" ht="27.75" customHeight="1" x14ac:dyDescent="0.15">
      <c r="B49" s="1081"/>
      <c r="C49" s="1082"/>
      <c r="D49" s="219"/>
      <c r="E49" s="1093" t="s">
        <v>94</v>
      </c>
      <c r="F49" s="1093"/>
      <c r="G49" s="1093"/>
      <c r="H49" s="1094"/>
      <c r="I49" s="260" t="s">
        <v>198</v>
      </c>
      <c r="J49" s="264" t="s">
        <v>198</v>
      </c>
      <c r="K49" s="264" t="s">
        <v>198</v>
      </c>
      <c r="L49" s="264" t="s">
        <v>198</v>
      </c>
      <c r="M49" s="268" t="s">
        <v>198</v>
      </c>
    </row>
    <row r="50" spans="2:13" ht="27.75" customHeight="1" x14ac:dyDescent="0.15">
      <c r="B50" s="1097" t="s">
        <v>96</v>
      </c>
      <c r="C50" s="1098"/>
      <c r="D50" s="257"/>
      <c r="E50" s="1093" t="s">
        <v>97</v>
      </c>
      <c r="F50" s="1093"/>
      <c r="G50" s="1093"/>
      <c r="H50" s="1094"/>
      <c r="I50" s="260">
        <v>13265</v>
      </c>
      <c r="J50" s="264">
        <v>14541</v>
      </c>
      <c r="K50" s="264">
        <v>19193</v>
      </c>
      <c r="L50" s="264">
        <v>29796</v>
      </c>
      <c r="M50" s="268">
        <v>41376</v>
      </c>
    </row>
    <row r="51" spans="2:13" ht="27.75" customHeight="1" x14ac:dyDescent="0.15">
      <c r="B51" s="1079"/>
      <c r="C51" s="1080"/>
      <c r="D51" s="219"/>
      <c r="E51" s="1093" t="s">
        <v>99</v>
      </c>
      <c r="F51" s="1093"/>
      <c r="G51" s="1093"/>
      <c r="H51" s="1094"/>
      <c r="I51" s="260">
        <v>9728</v>
      </c>
      <c r="J51" s="264">
        <v>11127</v>
      </c>
      <c r="K51" s="264">
        <v>12355</v>
      </c>
      <c r="L51" s="264">
        <v>11261</v>
      </c>
      <c r="M51" s="268">
        <v>10459</v>
      </c>
    </row>
    <row r="52" spans="2:13" ht="27.75" customHeight="1" x14ac:dyDescent="0.15">
      <c r="B52" s="1081"/>
      <c r="C52" s="1082"/>
      <c r="D52" s="219"/>
      <c r="E52" s="1093" t="s">
        <v>46</v>
      </c>
      <c r="F52" s="1093"/>
      <c r="G52" s="1093"/>
      <c r="H52" s="1094"/>
      <c r="I52" s="260">
        <v>33072</v>
      </c>
      <c r="J52" s="264">
        <v>32702</v>
      </c>
      <c r="K52" s="264">
        <v>32068</v>
      </c>
      <c r="L52" s="264">
        <v>30915</v>
      </c>
      <c r="M52" s="268">
        <v>29881</v>
      </c>
    </row>
    <row r="53" spans="2:13" ht="27.75" customHeight="1" x14ac:dyDescent="0.15">
      <c r="B53" s="1087" t="s">
        <v>52</v>
      </c>
      <c r="C53" s="1088"/>
      <c r="D53" s="221"/>
      <c r="E53" s="1095" t="s">
        <v>103</v>
      </c>
      <c r="F53" s="1095"/>
      <c r="G53" s="1095"/>
      <c r="H53" s="1096"/>
      <c r="I53" s="261">
        <v>9021</v>
      </c>
      <c r="J53" s="265">
        <v>6421</v>
      </c>
      <c r="K53" s="265">
        <v>-841</v>
      </c>
      <c r="L53" s="265">
        <v>-12858</v>
      </c>
      <c r="M53" s="269">
        <v>-24324</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PZ2Nt+g/++/isREPppAkZdES/IgzElbDSs631KfxHfjovRVw6Gn41/cpgOCEUr1wnauh1l5SFwOLMxAHzdSHNg==" saltValue="jghdSqhe/VeXwBJuu1VFM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6" zoomScale="90" zoomScaleNormal="9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101</v>
      </c>
    </row>
    <row r="54" spans="2:8" ht="29.25" customHeight="1" x14ac:dyDescent="0.2">
      <c r="B54" s="270" t="s">
        <v>5</v>
      </c>
      <c r="C54" s="276"/>
      <c r="D54" s="276"/>
      <c r="E54" s="277" t="s">
        <v>17</v>
      </c>
      <c r="F54" s="278" t="s">
        <v>531</v>
      </c>
      <c r="G54" s="278" t="s">
        <v>532</v>
      </c>
      <c r="H54" s="286" t="s">
        <v>251</v>
      </c>
    </row>
    <row r="55" spans="2:8" ht="52.5" customHeight="1" x14ac:dyDescent="0.15">
      <c r="B55" s="271"/>
      <c r="C55" s="1112" t="s">
        <v>107</v>
      </c>
      <c r="D55" s="1112"/>
      <c r="E55" s="1113"/>
      <c r="F55" s="279">
        <v>2562</v>
      </c>
      <c r="G55" s="279">
        <v>3138</v>
      </c>
      <c r="H55" s="287">
        <v>4178</v>
      </c>
    </row>
    <row r="56" spans="2:8" ht="52.5" customHeight="1" x14ac:dyDescent="0.15">
      <c r="B56" s="272"/>
      <c r="C56" s="1114" t="s">
        <v>110</v>
      </c>
      <c r="D56" s="1114"/>
      <c r="E56" s="1115"/>
      <c r="F56" s="280">
        <v>762</v>
      </c>
      <c r="G56" s="280">
        <v>1062</v>
      </c>
      <c r="H56" s="288">
        <v>1034</v>
      </c>
    </row>
    <row r="57" spans="2:8" ht="53.25" customHeight="1" x14ac:dyDescent="0.15">
      <c r="B57" s="272"/>
      <c r="C57" s="1116" t="s">
        <v>74</v>
      </c>
      <c r="D57" s="1116"/>
      <c r="E57" s="1117"/>
      <c r="F57" s="281">
        <v>14278</v>
      </c>
      <c r="G57" s="281">
        <v>23840</v>
      </c>
      <c r="H57" s="289">
        <v>34225</v>
      </c>
    </row>
    <row r="58" spans="2:8" ht="45.75" customHeight="1" x14ac:dyDescent="0.15">
      <c r="B58" s="273"/>
      <c r="C58" s="1104" t="s">
        <v>544</v>
      </c>
      <c r="D58" s="1105"/>
      <c r="E58" s="1106"/>
      <c r="F58" s="282">
        <v>11397</v>
      </c>
      <c r="G58" s="282">
        <v>20332</v>
      </c>
      <c r="H58" s="290">
        <v>20234</v>
      </c>
    </row>
    <row r="59" spans="2:8" ht="45.75" customHeight="1" x14ac:dyDescent="0.15">
      <c r="B59" s="273"/>
      <c r="C59" s="1104" t="s">
        <v>60</v>
      </c>
      <c r="D59" s="1105"/>
      <c r="E59" s="1106"/>
      <c r="F59" s="282">
        <v>1729</v>
      </c>
      <c r="G59" s="282">
        <v>1730</v>
      </c>
      <c r="H59" s="290">
        <v>12301</v>
      </c>
    </row>
    <row r="60" spans="2:8" ht="45.75" customHeight="1" x14ac:dyDescent="0.15">
      <c r="B60" s="273"/>
      <c r="C60" s="1104" t="s">
        <v>397</v>
      </c>
      <c r="D60" s="1105"/>
      <c r="E60" s="1106"/>
      <c r="F60" s="282">
        <v>674</v>
      </c>
      <c r="G60" s="282">
        <v>1274</v>
      </c>
      <c r="H60" s="290">
        <v>1132</v>
      </c>
    </row>
    <row r="61" spans="2:8" ht="45.75" customHeight="1" x14ac:dyDescent="0.15">
      <c r="B61" s="273"/>
      <c r="C61" s="1104" t="s">
        <v>545</v>
      </c>
      <c r="D61" s="1105"/>
      <c r="E61" s="1106"/>
      <c r="F61" s="282">
        <v>413</v>
      </c>
      <c r="G61" s="282">
        <v>424</v>
      </c>
      <c r="H61" s="290">
        <v>471</v>
      </c>
    </row>
    <row r="62" spans="2:8" ht="45.75" customHeight="1" x14ac:dyDescent="0.15">
      <c r="B62" s="274"/>
      <c r="C62" s="1107" t="s">
        <v>546</v>
      </c>
      <c r="D62" s="1108"/>
      <c r="E62" s="1109"/>
      <c r="F62" s="283">
        <v>31</v>
      </c>
      <c r="G62" s="283">
        <v>46</v>
      </c>
      <c r="H62" s="291">
        <v>56</v>
      </c>
    </row>
    <row r="63" spans="2:8" ht="52.5" customHeight="1" x14ac:dyDescent="0.15">
      <c r="B63" s="275"/>
      <c r="C63" s="1110" t="s">
        <v>112</v>
      </c>
      <c r="D63" s="1110"/>
      <c r="E63" s="1111"/>
      <c r="F63" s="284">
        <v>17601</v>
      </c>
      <c r="G63" s="284">
        <v>28040</v>
      </c>
      <c r="H63" s="292">
        <v>39437</v>
      </c>
    </row>
    <row r="64" spans="2:8" x14ac:dyDescent="0.15"/>
  </sheetData>
  <sheetProtection algorithmName="SHA-512" hashValue="jHTXREfFilFZgFnd76T+ZsQwgYXwVa7lK7ZGPvFPjEITp6Fuwfb5+zxIT+9tomubxXdqkSz4uCin9aZwWBvrcg==" saltValue="mPS83wGEbhMrE+FOnNvYN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5B5BE-BE87-4ECE-B99B-D9D993341F3C}">
  <sheetPr>
    <pageSetUpPr fitToPage="1"/>
  </sheetPr>
  <dimension ref="A1:DE85"/>
  <sheetViews>
    <sheetView showGridLines="0" topLeftCell="I1" zoomScale="90" zoomScaleNormal="90" zoomScaleSheetLayoutView="55" workbookViewId="0"/>
  </sheetViews>
  <sheetFormatPr defaultColWidth="0" defaultRowHeight="0" customHeight="1" zeroHeight="1" x14ac:dyDescent="0.15"/>
  <cols>
    <col min="1" max="1" width="6.375" style="316" customWidth="1"/>
    <col min="2" max="107" width="2.5" style="316" customWidth="1"/>
    <col min="108" max="108" width="6.125" style="318" customWidth="1"/>
    <col min="109" max="109" width="5.875" style="317" customWidth="1"/>
    <col min="110" max="110" width="8.625" style="316" hidden="1" customWidth="1"/>
    <col min="111" max="16384" width="8.625" style="316" hidden="1"/>
  </cols>
  <sheetData>
    <row r="1" spans="1:109" ht="42.75" customHeight="1" x14ac:dyDescent="0.15">
      <c r="A1" s="350"/>
      <c r="B1" s="349"/>
      <c r="DD1" s="316"/>
      <c r="DE1" s="316"/>
    </row>
    <row r="2" spans="1:109" ht="25.5" customHeight="1" x14ac:dyDescent="0.15">
      <c r="A2" s="348"/>
      <c r="C2" s="348"/>
      <c r="O2" s="348"/>
      <c r="P2" s="348"/>
      <c r="Q2" s="348"/>
      <c r="R2" s="348"/>
      <c r="S2" s="348"/>
      <c r="T2" s="348"/>
      <c r="U2" s="348"/>
      <c r="V2" s="348"/>
      <c r="W2" s="348"/>
      <c r="X2" s="348"/>
      <c r="Y2" s="348"/>
      <c r="Z2" s="348"/>
      <c r="AA2" s="348"/>
      <c r="AB2" s="348"/>
      <c r="AC2" s="348"/>
      <c r="AD2" s="348"/>
      <c r="AE2" s="348"/>
      <c r="AF2" s="348"/>
      <c r="AG2" s="348"/>
      <c r="AH2" s="348"/>
      <c r="AI2" s="348"/>
      <c r="AU2" s="348"/>
      <c r="BG2" s="348"/>
      <c r="BS2" s="348"/>
      <c r="CE2" s="348"/>
      <c r="CQ2" s="348"/>
      <c r="DD2" s="316"/>
      <c r="DE2" s="316"/>
    </row>
    <row r="3" spans="1:109" ht="25.5" customHeight="1" x14ac:dyDescent="0.15">
      <c r="A3" s="348"/>
      <c r="C3" s="348"/>
      <c r="O3" s="348"/>
      <c r="P3" s="348"/>
      <c r="Q3" s="348"/>
      <c r="R3" s="348"/>
      <c r="S3" s="348"/>
      <c r="T3" s="348"/>
      <c r="U3" s="348"/>
      <c r="V3" s="348"/>
      <c r="W3" s="348"/>
      <c r="X3" s="348"/>
      <c r="Y3" s="348"/>
      <c r="Z3" s="348"/>
      <c r="AA3" s="348"/>
      <c r="AB3" s="348"/>
      <c r="AC3" s="348"/>
      <c r="AD3" s="348"/>
      <c r="AE3" s="348"/>
      <c r="AF3" s="348"/>
      <c r="AG3" s="348"/>
      <c r="AH3" s="348"/>
      <c r="AI3" s="348"/>
      <c r="AU3" s="348"/>
      <c r="BG3" s="348"/>
      <c r="BS3" s="348"/>
      <c r="CE3" s="348"/>
      <c r="CQ3" s="348"/>
      <c r="DD3" s="316"/>
      <c r="DE3" s="316"/>
    </row>
    <row r="4" spans="1:109" s="78" customFormat="1" ht="13.5" x14ac:dyDescent="0.15">
      <c r="A4" s="348"/>
      <c r="B4" s="348"/>
      <c r="C4" s="348"/>
      <c r="D4" s="348"/>
      <c r="E4" s="348"/>
      <c r="F4" s="348"/>
      <c r="G4" s="348"/>
      <c r="H4" s="348"/>
      <c r="I4" s="348"/>
      <c r="J4" s="348"/>
      <c r="K4" s="348"/>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D4" s="348"/>
      <c r="CE4" s="348"/>
      <c r="CF4" s="348"/>
      <c r="CG4" s="348"/>
      <c r="CH4" s="348"/>
      <c r="CI4" s="348"/>
      <c r="CJ4" s="348"/>
      <c r="CK4" s="348"/>
      <c r="CL4" s="348"/>
      <c r="CM4" s="348"/>
      <c r="CN4" s="348"/>
      <c r="CO4" s="348"/>
      <c r="CP4" s="348"/>
      <c r="CQ4" s="348"/>
      <c r="CR4" s="348"/>
      <c r="CS4" s="348"/>
      <c r="CT4" s="348"/>
      <c r="CU4" s="348"/>
      <c r="CV4" s="348"/>
      <c r="CW4" s="348"/>
      <c r="CX4" s="348"/>
      <c r="CY4" s="348"/>
      <c r="CZ4" s="348"/>
      <c r="DA4" s="348"/>
      <c r="DB4" s="348"/>
      <c r="DC4" s="348"/>
      <c r="DD4" s="348"/>
      <c r="DE4" s="348"/>
    </row>
    <row r="5" spans="1:109" s="78" customFormat="1" ht="13.5" x14ac:dyDescent="0.15">
      <c r="A5" s="348"/>
      <c r="B5" s="348"/>
      <c r="C5" s="348"/>
      <c r="D5" s="348"/>
      <c r="E5" s="348"/>
      <c r="F5" s="348"/>
      <c r="G5" s="348"/>
      <c r="H5" s="348"/>
      <c r="I5" s="348"/>
      <c r="J5" s="348"/>
      <c r="K5" s="348"/>
      <c r="L5" s="348"/>
      <c r="M5" s="348"/>
      <c r="N5" s="348"/>
      <c r="O5" s="348"/>
      <c r="P5" s="348"/>
      <c r="Q5" s="348"/>
      <c r="R5" s="348"/>
      <c r="S5" s="348"/>
      <c r="T5" s="348"/>
      <c r="U5" s="348"/>
      <c r="V5" s="348"/>
      <c r="W5" s="348"/>
      <c r="X5" s="348"/>
      <c r="Y5" s="348"/>
      <c r="Z5" s="348"/>
      <c r="AA5" s="348"/>
      <c r="AB5" s="348"/>
      <c r="AC5" s="348"/>
      <c r="AD5" s="348"/>
      <c r="AE5" s="348"/>
      <c r="AF5" s="348"/>
      <c r="AG5" s="348"/>
      <c r="AH5" s="348"/>
      <c r="AI5" s="348"/>
      <c r="AJ5" s="348"/>
      <c r="AK5" s="348"/>
      <c r="AL5" s="348"/>
      <c r="AM5" s="348"/>
      <c r="AN5" s="348"/>
      <c r="AO5" s="348"/>
      <c r="AP5" s="348"/>
      <c r="AQ5" s="348"/>
      <c r="AR5" s="348"/>
      <c r="AS5" s="348"/>
      <c r="AT5" s="348"/>
      <c r="AU5" s="348"/>
      <c r="AV5" s="348"/>
      <c r="AW5" s="348"/>
      <c r="AX5" s="348"/>
      <c r="AY5" s="348"/>
      <c r="AZ5" s="348"/>
      <c r="BA5" s="348"/>
      <c r="BB5" s="348"/>
      <c r="BC5" s="348"/>
      <c r="BD5" s="348"/>
      <c r="BE5" s="348"/>
      <c r="BF5" s="348"/>
      <c r="BG5" s="348"/>
      <c r="BH5" s="348"/>
      <c r="BI5" s="348"/>
      <c r="BJ5" s="348"/>
      <c r="BK5" s="348"/>
      <c r="BL5" s="348"/>
      <c r="BM5" s="348"/>
      <c r="BN5" s="348"/>
      <c r="BO5" s="348"/>
      <c r="BP5" s="348"/>
      <c r="BQ5" s="348"/>
      <c r="BR5" s="348"/>
      <c r="BS5" s="348"/>
      <c r="BT5" s="348"/>
      <c r="BU5" s="348"/>
      <c r="BV5" s="348"/>
      <c r="BW5" s="348"/>
      <c r="BX5" s="348"/>
      <c r="BY5" s="348"/>
      <c r="BZ5" s="348"/>
      <c r="CA5" s="348"/>
      <c r="CB5" s="348"/>
      <c r="CC5" s="348"/>
      <c r="CD5" s="348"/>
      <c r="CE5" s="348"/>
      <c r="CF5" s="348"/>
      <c r="CG5" s="348"/>
      <c r="CH5" s="348"/>
      <c r="CI5" s="348"/>
      <c r="CJ5" s="348"/>
      <c r="CK5" s="348"/>
      <c r="CL5" s="348"/>
      <c r="CM5" s="348"/>
      <c r="CN5" s="348"/>
      <c r="CO5" s="348"/>
      <c r="CP5" s="348"/>
      <c r="CQ5" s="348"/>
      <c r="CR5" s="348"/>
      <c r="CS5" s="348"/>
      <c r="CT5" s="348"/>
      <c r="CU5" s="348"/>
      <c r="CV5" s="348"/>
      <c r="CW5" s="348"/>
      <c r="CX5" s="348"/>
      <c r="CY5" s="348"/>
      <c r="CZ5" s="348"/>
      <c r="DA5" s="348"/>
      <c r="DB5" s="348"/>
      <c r="DC5" s="348"/>
      <c r="DD5" s="348"/>
      <c r="DE5" s="348"/>
    </row>
    <row r="6" spans="1:109" s="78" customFormat="1" ht="13.5" x14ac:dyDescent="0.15">
      <c r="A6" s="348"/>
      <c r="B6" s="348"/>
      <c r="C6" s="348"/>
      <c r="D6" s="348"/>
      <c r="E6" s="348"/>
      <c r="F6" s="348"/>
      <c r="G6" s="348"/>
      <c r="H6" s="348"/>
      <c r="I6" s="348"/>
      <c r="J6" s="348"/>
      <c r="K6" s="348"/>
      <c r="L6" s="348"/>
      <c r="M6" s="348"/>
      <c r="N6" s="348"/>
      <c r="O6" s="348"/>
      <c r="P6" s="348"/>
      <c r="Q6" s="348"/>
      <c r="R6" s="348"/>
      <c r="S6" s="348"/>
      <c r="T6" s="348"/>
      <c r="U6" s="348"/>
      <c r="V6" s="348"/>
      <c r="W6" s="348"/>
      <c r="X6" s="348"/>
      <c r="Y6" s="348"/>
      <c r="Z6" s="348"/>
      <c r="AA6" s="348"/>
      <c r="AB6" s="348"/>
      <c r="AC6" s="348"/>
      <c r="AD6" s="348"/>
      <c r="AE6" s="348"/>
      <c r="AF6" s="348"/>
      <c r="AG6" s="348"/>
      <c r="AH6" s="348"/>
      <c r="AI6" s="348"/>
      <c r="AJ6" s="348"/>
      <c r="AK6" s="348"/>
      <c r="AL6" s="348"/>
      <c r="AM6" s="348"/>
      <c r="AN6" s="348"/>
      <c r="AO6" s="348"/>
      <c r="AP6" s="348"/>
      <c r="AQ6" s="348"/>
      <c r="AR6" s="348"/>
      <c r="AS6" s="348"/>
      <c r="AT6" s="348"/>
      <c r="AU6" s="348"/>
      <c r="AV6" s="348"/>
      <c r="AW6" s="348"/>
      <c r="AX6" s="348"/>
      <c r="AY6" s="348"/>
      <c r="AZ6" s="348"/>
      <c r="BA6" s="348"/>
      <c r="BB6" s="348"/>
      <c r="BC6" s="348"/>
      <c r="BD6" s="348"/>
      <c r="BE6" s="348"/>
      <c r="BF6" s="348"/>
      <c r="BG6" s="348"/>
      <c r="BH6" s="348"/>
      <c r="BI6" s="348"/>
      <c r="BJ6" s="348"/>
      <c r="BK6" s="348"/>
      <c r="BL6" s="348"/>
      <c r="BM6" s="348"/>
      <c r="BN6" s="348"/>
      <c r="BO6" s="348"/>
      <c r="BP6" s="348"/>
      <c r="BQ6" s="348"/>
      <c r="BR6" s="348"/>
      <c r="BS6" s="348"/>
      <c r="BT6" s="348"/>
      <c r="BU6" s="348"/>
      <c r="BV6" s="348"/>
      <c r="BW6" s="348"/>
      <c r="BX6" s="348"/>
      <c r="BY6" s="348"/>
      <c r="BZ6" s="348"/>
      <c r="CA6" s="348"/>
      <c r="CB6" s="348"/>
      <c r="CC6" s="348"/>
      <c r="CD6" s="348"/>
      <c r="CE6" s="348"/>
      <c r="CF6" s="348"/>
      <c r="CG6" s="348"/>
      <c r="CH6" s="348"/>
      <c r="CI6" s="348"/>
      <c r="CJ6" s="348"/>
      <c r="CK6" s="348"/>
      <c r="CL6" s="348"/>
      <c r="CM6" s="348"/>
      <c r="CN6" s="348"/>
      <c r="CO6" s="348"/>
      <c r="CP6" s="348"/>
      <c r="CQ6" s="348"/>
      <c r="CR6" s="348"/>
      <c r="CS6" s="348"/>
      <c r="CT6" s="348"/>
      <c r="CU6" s="348"/>
      <c r="CV6" s="348"/>
      <c r="CW6" s="348"/>
      <c r="CX6" s="348"/>
      <c r="CY6" s="348"/>
      <c r="CZ6" s="348"/>
      <c r="DA6" s="348"/>
      <c r="DB6" s="348"/>
      <c r="DC6" s="348"/>
      <c r="DD6" s="348"/>
      <c r="DE6" s="348"/>
    </row>
    <row r="7" spans="1:109" s="78" customFormat="1" ht="13.5" x14ac:dyDescent="0.15">
      <c r="A7" s="348"/>
      <c r="B7" s="348"/>
      <c r="C7" s="348"/>
      <c r="D7" s="348"/>
      <c r="E7" s="348"/>
      <c r="F7" s="348"/>
      <c r="G7" s="348"/>
      <c r="H7" s="348"/>
      <c r="I7" s="348"/>
      <c r="J7" s="348"/>
      <c r="K7" s="348"/>
      <c r="L7" s="348"/>
      <c r="M7" s="348"/>
      <c r="N7" s="348"/>
      <c r="O7" s="348"/>
      <c r="P7" s="348"/>
      <c r="Q7" s="348"/>
      <c r="R7" s="348"/>
      <c r="S7" s="348"/>
      <c r="T7" s="348"/>
      <c r="U7" s="348"/>
      <c r="V7" s="348"/>
      <c r="W7" s="348"/>
      <c r="X7" s="348"/>
      <c r="Y7" s="348"/>
      <c r="Z7" s="348"/>
      <c r="AA7" s="348"/>
      <c r="AB7" s="348"/>
      <c r="AC7" s="348"/>
      <c r="AD7" s="348"/>
      <c r="AE7" s="348"/>
      <c r="AF7" s="348"/>
      <c r="AG7" s="348"/>
      <c r="AH7" s="348"/>
      <c r="AI7" s="348"/>
      <c r="AJ7" s="348"/>
      <c r="AK7" s="348"/>
      <c r="AL7" s="348"/>
      <c r="AM7" s="348"/>
      <c r="AN7" s="348"/>
      <c r="AO7" s="348"/>
      <c r="AP7" s="348"/>
      <c r="AQ7" s="348"/>
      <c r="AR7" s="348"/>
      <c r="AS7" s="348"/>
      <c r="AT7" s="348"/>
      <c r="AU7" s="348"/>
      <c r="AV7" s="348"/>
      <c r="AW7" s="348"/>
      <c r="AX7" s="348"/>
      <c r="AY7" s="348"/>
      <c r="AZ7" s="348"/>
      <c r="BA7" s="348"/>
      <c r="BB7" s="348"/>
      <c r="BC7" s="348"/>
      <c r="BD7" s="348"/>
      <c r="BE7" s="348"/>
      <c r="BF7" s="348"/>
      <c r="BG7" s="348"/>
      <c r="BH7" s="348"/>
      <c r="BI7" s="348"/>
      <c r="BJ7" s="348"/>
      <c r="BK7" s="348"/>
      <c r="BL7" s="348"/>
      <c r="BM7" s="348"/>
      <c r="BN7" s="348"/>
      <c r="BO7" s="348"/>
      <c r="BP7" s="348"/>
      <c r="BQ7" s="348"/>
      <c r="BR7" s="348"/>
      <c r="BS7" s="348"/>
      <c r="BT7" s="348"/>
      <c r="BU7" s="348"/>
      <c r="BV7" s="348"/>
      <c r="BW7" s="348"/>
      <c r="BX7" s="348"/>
      <c r="BY7" s="348"/>
      <c r="BZ7" s="348"/>
      <c r="CA7" s="348"/>
      <c r="CB7" s="348"/>
      <c r="CC7" s="348"/>
      <c r="CD7" s="348"/>
      <c r="CE7" s="348"/>
      <c r="CF7" s="348"/>
      <c r="CG7" s="348"/>
      <c r="CH7" s="348"/>
      <c r="CI7" s="348"/>
      <c r="CJ7" s="348"/>
      <c r="CK7" s="348"/>
      <c r="CL7" s="348"/>
      <c r="CM7" s="348"/>
      <c r="CN7" s="348"/>
      <c r="CO7" s="348"/>
      <c r="CP7" s="348"/>
      <c r="CQ7" s="348"/>
      <c r="CR7" s="348"/>
      <c r="CS7" s="348"/>
      <c r="CT7" s="348"/>
      <c r="CU7" s="348"/>
      <c r="CV7" s="348"/>
      <c r="CW7" s="348"/>
      <c r="CX7" s="348"/>
      <c r="CY7" s="348"/>
      <c r="CZ7" s="348"/>
      <c r="DA7" s="348"/>
      <c r="DB7" s="348"/>
      <c r="DC7" s="348"/>
      <c r="DD7" s="348"/>
      <c r="DE7" s="348"/>
    </row>
    <row r="8" spans="1:109" s="78" customFormat="1" ht="13.5" x14ac:dyDescent="0.15">
      <c r="A8" s="348"/>
      <c r="B8" s="348"/>
      <c r="C8" s="348"/>
      <c r="D8" s="348"/>
      <c r="E8" s="348"/>
      <c r="F8" s="348"/>
      <c r="G8" s="348"/>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348"/>
      <c r="AY8" s="348"/>
      <c r="AZ8" s="348"/>
      <c r="BA8" s="348"/>
      <c r="BB8" s="348"/>
      <c r="BC8" s="348"/>
      <c r="BD8" s="348"/>
      <c r="BE8" s="348"/>
      <c r="BF8" s="348"/>
      <c r="BG8" s="348"/>
      <c r="BH8" s="348"/>
      <c r="BI8" s="348"/>
      <c r="BJ8" s="348"/>
      <c r="BK8" s="348"/>
      <c r="BL8" s="348"/>
      <c r="BM8" s="348"/>
      <c r="BN8" s="348"/>
      <c r="BO8" s="348"/>
      <c r="BP8" s="348"/>
      <c r="BQ8" s="348"/>
      <c r="BR8" s="348"/>
      <c r="BS8" s="348"/>
      <c r="BT8" s="348"/>
      <c r="BU8" s="348"/>
      <c r="BV8" s="348"/>
      <c r="BW8" s="348"/>
      <c r="BX8" s="348"/>
      <c r="BY8" s="348"/>
      <c r="BZ8" s="348"/>
      <c r="CA8" s="348"/>
      <c r="CB8" s="348"/>
      <c r="CC8" s="348"/>
      <c r="CD8" s="348"/>
      <c r="CE8" s="348"/>
      <c r="CF8" s="348"/>
      <c r="CG8" s="348"/>
      <c r="CH8" s="348"/>
      <c r="CI8" s="348"/>
      <c r="CJ8" s="348"/>
      <c r="CK8" s="348"/>
      <c r="CL8" s="348"/>
      <c r="CM8" s="348"/>
      <c r="CN8" s="348"/>
      <c r="CO8" s="348"/>
      <c r="CP8" s="348"/>
      <c r="CQ8" s="348"/>
      <c r="CR8" s="348"/>
      <c r="CS8" s="348"/>
      <c r="CT8" s="348"/>
      <c r="CU8" s="348"/>
      <c r="CV8" s="348"/>
      <c r="CW8" s="348"/>
      <c r="CX8" s="348"/>
      <c r="CY8" s="348"/>
      <c r="CZ8" s="348"/>
      <c r="DA8" s="348"/>
      <c r="DB8" s="348"/>
      <c r="DC8" s="348"/>
      <c r="DD8" s="348"/>
      <c r="DE8" s="348"/>
    </row>
    <row r="9" spans="1:109" s="78" customFormat="1" ht="13.5" x14ac:dyDescent="0.15">
      <c r="A9" s="348"/>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c r="CF9" s="348"/>
      <c r="CG9" s="348"/>
      <c r="CH9" s="348"/>
      <c r="CI9" s="348"/>
      <c r="CJ9" s="348"/>
      <c r="CK9" s="348"/>
      <c r="CL9" s="348"/>
      <c r="CM9" s="348"/>
      <c r="CN9" s="348"/>
      <c r="CO9" s="348"/>
      <c r="CP9" s="348"/>
      <c r="CQ9" s="348"/>
      <c r="CR9" s="348"/>
      <c r="CS9" s="348"/>
      <c r="CT9" s="348"/>
      <c r="CU9" s="348"/>
      <c r="CV9" s="348"/>
      <c r="CW9" s="348"/>
      <c r="CX9" s="348"/>
      <c r="CY9" s="348"/>
      <c r="CZ9" s="348"/>
      <c r="DA9" s="348"/>
      <c r="DB9" s="348"/>
      <c r="DC9" s="348"/>
      <c r="DD9" s="348"/>
      <c r="DE9" s="348"/>
    </row>
    <row r="10" spans="1:109" s="78" customFormat="1" ht="13.5" x14ac:dyDescent="0.15">
      <c r="A10" s="348"/>
      <c r="B10" s="348"/>
      <c r="C10" s="348"/>
      <c r="D10" s="348"/>
      <c r="E10" s="348"/>
      <c r="F10" s="348"/>
      <c r="G10" s="348"/>
      <c r="H10" s="348"/>
      <c r="I10" s="348"/>
      <c r="J10" s="348"/>
      <c r="K10" s="348"/>
      <c r="L10" s="348"/>
      <c r="M10" s="348"/>
      <c r="N10" s="348"/>
      <c r="O10" s="348"/>
      <c r="P10" s="348"/>
      <c r="Q10" s="348"/>
      <c r="R10" s="348"/>
      <c r="S10" s="348"/>
      <c r="T10" s="348"/>
      <c r="U10" s="348"/>
      <c r="V10" s="348"/>
      <c r="W10" s="348"/>
      <c r="X10" s="348"/>
      <c r="Y10" s="348"/>
      <c r="Z10" s="348"/>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8"/>
      <c r="BO10" s="348"/>
      <c r="BP10" s="348"/>
      <c r="BQ10" s="348"/>
      <c r="BR10" s="348"/>
      <c r="BS10" s="348"/>
      <c r="BT10" s="348"/>
      <c r="BU10" s="348"/>
      <c r="BV10" s="348"/>
      <c r="BW10" s="348"/>
      <c r="BX10" s="348"/>
      <c r="BY10" s="348"/>
      <c r="BZ10" s="348"/>
      <c r="CA10" s="348"/>
      <c r="CB10" s="348"/>
      <c r="CC10" s="348"/>
      <c r="CD10" s="348"/>
      <c r="CE10" s="348"/>
      <c r="CF10" s="348"/>
      <c r="CG10" s="348"/>
      <c r="CH10" s="348"/>
      <c r="CI10" s="348"/>
      <c r="CJ10" s="348"/>
      <c r="CK10" s="348"/>
      <c r="CL10" s="348"/>
      <c r="CM10" s="348"/>
      <c r="CN10" s="348"/>
      <c r="CO10" s="348"/>
      <c r="CP10" s="348"/>
      <c r="CQ10" s="348"/>
      <c r="CR10" s="348"/>
      <c r="CS10" s="348"/>
      <c r="CT10" s="348"/>
      <c r="CU10" s="348"/>
      <c r="CV10" s="348"/>
      <c r="CW10" s="348"/>
      <c r="CX10" s="348"/>
      <c r="CY10" s="348"/>
      <c r="CZ10" s="348"/>
      <c r="DA10" s="348"/>
      <c r="DB10" s="348"/>
      <c r="DC10" s="348"/>
      <c r="DD10" s="348"/>
      <c r="DE10" s="348"/>
    </row>
    <row r="11" spans="1:109" s="78" customFormat="1" ht="13.5" x14ac:dyDescent="0.15">
      <c r="A11" s="348"/>
      <c r="B11" s="348"/>
      <c r="C11" s="348"/>
      <c r="D11" s="348"/>
      <c r="E11" s="348"/>
      <c r="F11" s="348"/>
      <c r="G11" s="348"/>
      <c r="H11" s="348"/>
      <c r="I11" s="348"/>
      <c r="J11" s="348"/>
      <c r="K11" s="348"/>
      <c r="L11" s="348"/>
      <c r="M11" s="348"/>
      <c r="N11" s="348"/>
      <c r="O11" s="348"/>
      <c r="P11" s="348"/>
      <c r="Q11" s="348"/>
      <c r="R11" s="348"/>
      <c r="S11" s="348"/>
      <c r="T11" s="348"/>
      <c r="U11" s="348"/>
      <c r="V11" s="348"/>
      <c r="W11" s="348"/>
      <c r="X11" s="348"/>
      <c r="Y11" s="348"/>
      <c r="Z11" s="348"/>
      <c r="AA11" s="348"/>
      <c r="AB11" s="348"/>
      <c r="AC11" s="348"/>
      <c r="AD11" s="348"/>
      <c r="AE11" s="348"/>
      <c r="AF11" s="348"/>
      <c r="AG11" s="348"/>
      <c r="AH11" s="348"/>
      <c r="AI11" s="348"/>
      <c r="AJ11" s="348"/>
      <c r="AK11" s="348"/>
      <c r="AL11" s="348"/>
      <c r="AM11" s="348"/>
      <c r="AN11" s="348"/>
      <c r="AO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48"/>
      <c r="BW11" s="348"/>
      <c r="BX11" s="348"/>
      <c r="BY11" s="348"/>
      <c r="BZ11" s="348"/>
      <c r="CA11" s="348"/>
      <c r="CB11" s="348"/>
      <c r="CC11" s="348"/>
      <c r="CD11" s="348"/>
      <c r="CE11" s="348"/>
      <c r="CF11" s="348"/>
      <c r="CG11" s="348"/>
      <c r="CH11" s="348"/>
      <c r="CI11" s="348"/>
      <c r="CJ11" s="348"/>
      <c r="CK11" s="348"/>
      <c r="CL11" s="348"/>
      <c r="CM11" s="348"/>
      <c r="CN11" s="348"/>
      <c r="CO11" s="348"/>
      <c r="CP11" s="348"/>
      <c r="CQ11" s="348"/>
      <c r="CR11" s="348"/>
      <c r="CS11" s="348"/>
      <c r="CT11" s="348"/>
      <c r="CU11" s="348"/>
      <c r="CV11" s="348"/>
      <c r="CW11" s="348"/>
      <c r="CX11" s="348"/>
      <c r="CY11" s="348"/>
      <c r="CZ11" s="348"/>
      <c r="DA11" s="348"/>
      <c r="DB11" s="348"/>
      <c r="DC11" s="348"/>
      <c r="DD11" s="348"/>
      <c r="DE11" s="348"/>
    </row>
    <row r="12" spans="1:109" s="78" customFormat="1" ht="13.5" x14ac:dyDescent="0.15">
      <c r="A12" s="348"/>
      <c r="B12" s="348"/>
      <c r="C12" s="348"/>
      <c r="D12" s="348"/>
      <c r="E12" s="348"/>
      <c r="F12" s="348"/>
      <c r="G12" s="348"/>
      <c r="H12" s="348"/>
      <c r="I12" s="348"/>
      <c r="J12" s="348"/>
      <c r="K12" s="348"/>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48"/>
      <c r="BF12" s="348"/>
      <c r="BG12" s="348"/>
      <c r="BH12" s="348"/>
      <c r="BI12" s="348"/>
      <c r="BJ12" s="348"/>
      <c r="BK12" s="348"/>
      <c r="BL12" s="348"/>
      <c r="BM12" s="348"/>
      <c r="BN12" s="348"/>
      <c r="BO12" s="348"/>
      <c r="BP12" s="348"/>
      <c r="BQ12" s="348"/>
      <c r="BR12" s="348"/>
      <c r="BS12" s="348"/>
      <c r="BT12" s="348"/>
      <c r="BU12" s="348"/>
      <c r="BV12" s="348"/>
      <c r="BW12" s="348"/>
      <c r="BX12" s="348"/>
      <c r="BY12" s="348"/>
      <c r="BZ12" s="348"/>
      <c r="CA12" s="348"/>
      <c r="CB12" s="348"/>
      <c r="CC12" s="348"/>
      <c r="CD12" s="348"/>
      <c r="CE12" s="348"/>
      <c r="CF12" s="348"/>
      <c r="CG12" s="348"/>
      <c r="CH12" s="348"/>
      <c r="CI12" s="348"/>
      <c r="CJ12" s="348"/>
      <c r="CK12" s="348"/>
      <c r="CL12" s="348"/>
      <c r="CM12" s="348"/>
      <c r="CN12" s="348"/>
      <c r="CO12" s="348"/>
      <c r="CP12" s="348"/>
      <c r="CQ12" s="348"/>
      <c r="CR12" s="348"/>
      <c r="CS12" s="348"/>
      <c r="CT12" s="348"/>
      <c r="CU12" s="348"/>
      <c r="CV12" s="348"/>
      <c r="CW12" s="348"/>
      <c r="CX12" s="348"/>
      <c r="CY12" s="348"/>
      <c r="CZ12" s="348"/>
      <c r="DA12" s="348"/>
      <c r="DB12" s="348"/>
      <c r="DC12" s="348"/>
      <c r="DD12" s="348"/>
      <c r="DE12" s="348"/>
    </row>
    <row r="13" spans="1:109" s="78" customFormat="1" ht="13.5" x14ac:dyDescent="0.15">
      <c r="A13" s="348"/>
      <c r="B13" s="348"/>
      <c r="C13" s="348"/>
      <c r="D13" s="348"/>
      <c r="E13" s="348"/>
      <c r="F13" s="348"/>
      <c r="G13" s="348"/>
      <c r="H13" s="348"/>
      <c r="I13" s="348"/>
      <c r="J13" s="348"/>
      <c r="K13" s="348"/>
      <c r="L13" s="348"/>
      <c r="M13" s="348"/>
      <c r="N13" s="348"/>
      <c r="O13" s="348"/>
      <c r="P13" s="348"/>
      <c r="Q13" s="348"/>
      <c r="R13" s="348"/>
      <c r="S13" s="348"/>
      <c r="T13" s="348"/>
      <c r="U13" s="348"/>
      <c r="V13" s="348"/>
      <c r="W13" s="348"/>
      <c r="X13" s="348"/>
      <c r="Y13" s="348"/>
      <c r="Z13" s="348"/>
      <c r="AA13" s="348"/>
      <c r="AB13" s="348"/>
      <c r="AC13" s="348"/>
      <c r="AD13" s="348"/>
      <c r="AE13" s="348"/>
      <c r="AF13" s="348"/>
      <c r="AG13" s="348"/>
      <c r="AH13" s="348"/>
      <c r="AI13" s="348"/>
      <c r="AJ13" s="348"/>
      <c r="AK13" s="348"/>
      <c r="AL13" s="348"/>
      <c r="AM13" s="348"/>
      <c r="AN13" s="348"/>
      <c r="AO13" s="348"/>
      <c r="AP13" s="348"/>
      <c r="AQ13" s="348"/>
      <c r="AR13" s="348"/>
      <c r="AS13" s="348"/>
      <c r="AT13" s="348"/>
      <c r="AU13" s="348"/>
      <c r="AV13" s="348"/>
      <c r="AW13" s="348"/>
      <c r="AX13" s="348"/>
      <c r="AY13" s="348"/>
      <c r="AZ13" s="348"/>
      <c r="BA13" s="348"/>
      <c r="BB13" s="348"/>
      <c r="BC13" s="348"/>
      <c r="BD13" s="348"/>
      <c r="BE13" s="348"/>
      <c r="BF13" s="348"/>
      <c r="BG13" s="348"/>
      <c r="BH13" s="348"/>
      <c r="BI13" s="348"/>
      <c r="BJ13" s="348"/>
      <c r="BK13" s="348"/>
      <c r="BL13" s="348"/>
      <c r="BM13" s="348"/>
      <c r="BN13" s="348"/>
      <c r="BO13" s="348"/>
      <c r="BP13" s="348"/>
      <c r="BQ13" s="348"/>
      <c r="BR13" s="348"/>
      <c r="BS13" s="348"/>
      <c r="BT13" s="348"/>
      <c r="BU13" s="348"/>
      <c r="BV13" s="348"/>
      <c r="BW13" s="348"/>
      <c r="BX13" s="348"/>
      <c r="BY13" s="348"/>
      <c r="BZ13" s="348"/>
      <c r="CA13" s="348"/>
      <c r="CB13" s="348"/>
      <c r="CC13" s="348"/>
      <c r="CD13" s="348"/>
      <c r="CE13" s="348"/>
      <c r="CF13" s="348"/>
      <c r="CG13" s="348"/>
      <c r="CH13" s="348"/>
      <c r="CI13" s="348"/>
      <c r="CJ13" s="348"/>
      <c r="CK13" s="348"/>
      <c r="CL13" s="348"/>
      <c r="CM13" s="348"/>
      <c r="CN13" s="348"/>
      <c r="CO13" s="348"/>
      <c r="CP13" s="348"/>
      <c r="CQ13" s="348"/>
      <c r="CR13" s="348"/>
      <c r="CS13" s="348"/>
      <c r="CT13" s="348"/>
      <c r="CU13" s="348"/>
      <c r="CV13" s="348"/>
      <c r="CW13" s="348"/>
      <c r="CX13" s="348"/>
      <c r="CY13" s="348"/>
      <c r="CZ13" s="348"/>
      <c r="DA13" s="348"/>
      <c r="DB13" s="348"/>
      <c r="DC13" s="348"/>
      <c r="DD13" s="348"/>
      <c r="DE13" s="348"/>
    </row>
    <row r="14" spans="1:109" s="78" customFormat="1" ht="13.5" x14ac:dyDescent="0.15">
      <c r="A14" s="348"/>
      <c r="B14" s="348"/>
      <c r="C14" s="348"/>
      <c r="D14" s="348"/>
      <c r="E14" s="348"/>
      <c r="F14" s="348"/>
      <c r="G14" s="348"/>
      <c r="H14" s="348"/>
      <c r="I14" s="348"/>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8"/>
      <c r="AY14" s="348"/>
      <c r="AZ14" s="348"/>
      <c r="BA14" s="348"/>
      <c r="BB14" s="348"/>
      <c r="BC14" s="348"/>
      <c r="BD14" s="348"/>
      <c r="BE14" s="348"/>
      <c r="BF14" s="348"/>
      <c r="BG14" s="348"/>
      <c r="BH14" s="348"/>
      <c r="BI14" s="348"/>
      <c r="BJ14" s="348"/>
      <c r="BK14" s="348"/>
      <c r="BL14" s="348"/>
      <c r="BM14" s="348"/>
      <c r="BN14" s="348"/>
      <c r="BO14" s="348"/>
      <c r="BP14" s="348"/>
      <c r="BQ14" s="348"/>
      <c r="BR14" s="348"/>
      <c r="BS14" s="348"/>
      <c r="BT14" s="348"/>
      <c r="BU14" s="348"/>
      <c r="BV14" s="348"/>
      <c r="BW14" s="348"/>
      <c r="BX14" s="348"/>
      <c r="BY14" s="348"/>
      <c r="BZ14" s="348"/>
      <c r="CA14" s="348"/>
      <c r="CB14" s="348"/>
      <c r="CC14" s="348"/>
      <c r="CD14" s="348"/>
      <c r="CE14" s="348"/>
      <c r="CF14" s="348"/>
      <c r="CG14" s="348"/>
      <c r="CH14" s="348"/>
      <c r="CI14" s="348"/>
      <c r="CJ14" s="348"/>
      <c r="CK14" s="348"/>
      <c r="CL14" s="348"/>
      <c r="CM14" s="348"/>
      <c r="CN14" s="348"/>
      <c r="CO14" s="348"/>
      <c r="CP14" s="348"/>
      <c r="CQ14" s="348"/>
      <c r="CR14" s="348"/>
      <c r="CS14" s="348"/>
      <c r="CT14" s="348"/>
      <c r="CU14" s="348"/>
      <c r="CV14" s="348"/>
      <c r="CW14" s="348"/>
      <c r="CX14" s="348"/>
      <c r="CY14" s="348"/>
      <c r="CZ14" s="348"/>
      <c r="DA14" s="348"/>
      <c r="DB14" s="348"/>
      <c r="DC14" s="348"/>
      <c r="DD14" s="348"/>
      <c r="DE14" s="348"/>
    </row>
    <row r="15" spans="1:109" s="78" customFormat="1" ht="13.5" x14ac:dyDescent="0.15">
      <c r="A15" s="316"/>
      <c r="B15" s="348"/>
      <c r="C15" s="348"/>
      <c r="D15" s="348"/>
      <c r="E15" s="348"/>
      <c r="F15" s="348"/>
      <c r="G15" s="348"/>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348"/>
      <c r="AY15" s="348"/>
      <c r="AZ15" s="348"/>
      <c r="BA15" s="348"/>
      <c r="BB15" s="348"/>
      <c r="BC15" s="348"/>
      <c r="BD15" s="348"/>
      <c r="BE15" s="348"/>
      <c r="BF15" s="348"/>
      <c r="BG15" s="348"/>
      <c r="BH15" s="348"/>
      <c r="BI15" s="348"/>
      <c r="BJ15" s="348"/>
      <c r="BK15" s="348"/>
      <c r="BL15" s="348"/>
      <c r="BM15" s="348"/>
      <c r="BN15" s="348"/>
      <c r="BO15" s="348"/>
      <c r="BP15" s="348"/>
      <c r="BQ15" s="348"/>
      <c r="BR15" s="348"/>
      <c r="BS15" s="348"/>
      <c r="BT15" s="348"/>
      <c r="BU15" s="348"/>
      <c r="BV15" s="348"/>
      <c r="BW15" s="348"/>
      <c r="BX15" s="348"/>
      <c r="BY15" s="348"/>
      <c r="BZ15" s="348"/>
      <c r="CA15" s="348"/>
      <c r="CB15" s="348"/>
      <c r="CC15" s="348"/>
      <c r="CD15" s="348"/>
      <c r="CE15" s="348"/>
      <c r="CF15" s="348"/>
      <c r="CG15" s="348"/>
      <c r="CH15" s="348"/>
      <c r="CI15" s="348"/>
      <c r="CJ15" s="348"/>
      <c r="CK15" s="348"/>
      <c r="CL15" s="348"/>
      <c r="CM15" s="348"/>
      <c r="CN15" s="348"/>
      <c r="CO15" s="348"/>
      <c r="CP15" s="348"/>
      <c r="CQ15" s="348"/>
      <c r="CR15" s="348"/>
      <c r="CS15" s="348"/>
      <c r="CT15" s="348"/>
      <c r="CU15" s="348"/>
      <c r="CV15" s="348"/>
      <c r="CW15" s="348"/>
      <c r="CX15" s="348"/>
      <c r="CY15" s="348"/>
      <c r="CZ15" s="348"/>
      <c r="DA15" s="348"/>
      <c r="DB15" s="348"/>
      <c r="DC15" s="348"/>
      <c r="DD15" s="348"/>
      <c r="DE15" s="348"/>
    </row>
    <row r="16" spans="1:109" s="78" customFormat="1" ht="13.5" x14ac:dyDescent="0.15">
      <c r="A16" s="316"/>
      <c r="B16" s="348"/>
      <c r="C16" s="348"/>
      <c r="D16" s="348"/>
      <c r="E16" s="348"/>
      <c r="F16" s="348"/>
      <c r="G16" s="348"/>
      <c r="H16" s="348"/>
      <c r="I16" s="348"/>
      <c r="J16" s="348"/>
      <c r="K16" s="348"/>
      <c r="L16" s="348"/>
      <c r="M16" s="348"/>
      <c r="N16" s="348"/>
      <c r="O16" s="348"/>
      <c r="P16" s="348"/>
      <c r="Q16" s="348"/>
      <c r="R16" s="348"/>
      <c r="S16" s="348"/>
      <c r="T16" s="348"/>
      <c r="U16" s="348"/>
      <c r="V16" s="348"/>
      <c r="W16" s="348"/>
      <c r="X16" s="348"/>
      <c r="Y16" s="348"/>
      <c r="Z16" s="348"/>
      <c r="AA16" s="348"/>
      <c r="AB16" s="348"/>
      <c r="AC16" s="348"/>
      <c r="AD16" s="348"/>
      <c r="AE16" s="348"/>
      <c r="AF16" s="348"/>
      <c r="AG16" s="348"/>
      <c r="AH16" s="348"/>
      <c r="AI16" s="348"/>
      <c r="AJ16" s="348"/>
      <c r="AK16" s="348"/>
      <c r="AL16" s="348"/>
      <c r="AM16" s="348"/>
      <c r="AN16" s="348"/>
      <c r="AO16" s="348"/>
      <c r="AP16" s="348"/>
      <c r="AQ16" s="348"/>
      <c r="AR16" s="348"/>
      <c r="AS16" s="348"/>
      <c r="AT16" s="348"/>
      <c r="AU16" s="348"/>
      <c r="AV16" s="348"/>
      <c r="AW16" s="348"/>
      <c r="AX16" s="348"/>
      <c r="AY16" s="348"/>
      <c r="AZ16" s="348"/>
      <c r="BA16" s="348"/>
      <c r="BB16" s="348"/>
      <c r="BC16" s="348"/>
      <c r="BD16" s="348"/>
      <c r="BE16" s="348"/>
      <c r="BF16" s="348"/>
      <c r="BG16" s="348"/>
      <c r="BH16" s="348"/>
      <c r="BI16" s="348"/>
      <c r="BJ16" s="348"/>
      <c r="BK16" s="348"/>
      <c r="BL16" s="348"/>
      <c r="BM16" s="348"/>
      <c r="BN16" s="348"/>
      <c r="BO16" s="348"/>
      <c r="BP16" s="348"/>
      <c r="BQ16" s="348"/>
      <c r="BR16" s="348"/>
      <c r="BS16" s="348"/>
      <c r="BT16" s="348"/>
      <c r="BU16" s="348"/>
      <c r="BV16" s="348"/>
      <c r="BW16" s="348"/>
      <c r="BX16" s="348"/>
      <c r="BY16" s="348"/>
      <c r="BZ16" s="348"/>
      <c r="CA16" s="348"/>
      <c r="CB16" s="348"/>
      <c r="CC16" s="348"/>
      <c r="CD16" s="348"/>
      <c r="CE16" s="348"/>
      <c r="CF16" s="348"/>
      <c r="CG16" s="348"/>
      <c r="CH16" s="348"/>
      <c r="CI16" s="348"/>
      <c r="CJ16" s="348"/>
      <c r="CK16" s="348"/>
      <c r="CL16" s="348"/>
      <c r="CM16" s="348"/>
      <c r="CN16" s="348"/>
      <c r="CO16" s="348"/>
      <c r="CP16" s="348"/>
      <c r="CQ16" s="348"/>
      <c r="CR16" s="348"/>
      <c r="CS16" s="348"/>
      <c r="CT16" s="348"/>
      <c r="CU16" s="348"/>
      <c r="CV16" s="348"/>
      <c r="CW16" s="348"/>
      <c r="CX16" s="348"/>
      <c r="CY16" s="348"/>
      <c r="CZ16" s="348"/>
      <c r="DA16" s="348"/>
      <c r="DB16" s="348"/>
      <c r="DC16" s="348"/>
      <c r="DD16" s="348"/>
      <c r="DE16" s="348"/>
    </row>
    <row r="17" spans="1:109" s="78" customFormat="1" ht="13.5" x14ac:dyDescent="0.15">
      <c r="A17" s="316"/>
      <c r="B17" s="348"/>
      <c r="C17" s="348"/>
      <c r="D17" s="348"/>
      <c r="E17" s="348"/>
      <c r="F17" s="348"/>
      <c r="G17" s="348"/>
      <c r="H17" s="348"/>
      <c r="I17" s="348"/>
      <c r="J17" s="348"/>
      <c r="K17" s="348"/>
      <c r="L17" s="348"/>
      <c r="M17" s="348"/>
      <c r="N17" s="348"/>
      <c r="O17" s="348"/>
      <c r="P17" s="348"/>
      <c r="Q17" s="348"/>
      <c r="R17" s="348"/>
      <c r="S17" s="348"/>
      <c r="T17" s="348"/>
      <c r="U17" s="348"/>
      <c r="V17" s="348"/>
      <c r="W17" s="348"/>
      <c r="X17" s="348"/>
      <c r="Y17" s="348"/>
      <c r="Z17" s="348"/>
      <c r="AA17" s="348"/>
      <c r="AB17" s="348"/>
      <c r="AC17" s="348"/>
      <c r="AD17" s="348"/>
      <c r="AE17" s="348"/>
      <c r="AF17" s="348"/>
      <c r="AG17" s="348"/>
      <c r="AH17" s="348"/>
      <c r="AI17" s="348"/>
      <c r="AJ17" s="348"/>
      <c r="AK17" s="348"/>
      <c r="AL17" s="348"/>
      <c r="AM17" s="348"/>
      <c r="AN17" s="348"/>
      <c r="AO17" s="348"/>
      <c r="AP17" s="348"/>
      <c r="AQ17" s="348"/>
      <c r="AR17" s="348"/>
      <c r="AS17" s="348"/>
      <c r="AT17" s="348"/>
      <c r="AU17" s="348"/>
      <c r="AV17" s="348"/>
      <c r="AW17" s="348"/>
      <c r="AX17" s="348"/>
      <c r="AY17" s="348"/>
      <c r="AZ17" s="348"/>
      <c r="BA17" s="348"/>
      <c r="BB17" s="348"/>
      <c r="BC17" s="348"/>
      <c r="BD17" s="348"/>
      <c r="BE17" s="348"/>
      <c r="BF17" s="348"/>
      <c r="BG17" s="348"/>
      <c r="BH17" s="348"/>
      <c r="BI17" s="348"/>
      <c r="BJ17" s="348"/>
      <c r="BK17" s="348"/>
      <c r="BL17" s="348"/>
      <c r="BM17" s="348"/>
      <c r="BN17" s="348"/>
      <c r="BO17" s="348"/>
      <c r="BP17" s="348"/>
      <c r="BQ17" s="348"/>
      <c r="BR17" s="348"/>
      <c r="BS17" s="348"/>
      <c r="BT17" s="348"/>
      <c r="BU17" s="348"/>
      <c r="BV17" s="348"/>
      <c r="BW17" s="348"/>
      <c r="BX17" s="348"/>
      <c r="BY17" s="348"/>
      <c r="BZ17" s="348"/>
      <c r="CA17" s="348"/>
      <c r="CB17" s="348"/>
      <c r="CC17" s="348"/>
      <c r="CD17" s="348"/>
      <c r="CE17" s="348"/>
      <c r="CF17" s="348"/>
      <c r="CG17" s="348"/>
      <c r="CH17" s="348"/>
      <c r="CI17" s="348"/>
      <c r="CJ17" s="348"/>
      <c r="CK17" s="348"/>
      <c r="CL17" s="348"/>
      <c r="CM17" s="348"/>
      <c r="CN17" s="348"/>
      <c r="CO17" s="348"/>
      <c r="CP17" s="348"/>
      <c r="CQ17" s="348"/>
      <c r="CR17" s="348"/>
      <c r="CS17" s="348"/>
      <c r="CT17" s="348"/>
      <c r="CU17" s="348"/>
      <c r="CV17" s="348"/>
      <c r="CW17" s="348"/>
      <c r="CX17" s="348"/>
      <c r="CY17" s="348"/>
      <c r="CZ17" s="348"/>
      <c r="DA17" s="348"/>
      <c r="DB17" s="348"/>
      <c r="DC17" s="348"/>
      <c r="DD17" s="348"/>
      <c r="DE17" s="348"/>
    </row>
    <row r="18" spans="1:109" s="78" customFormat="1" ht="13.5" x14ac:dyDescent="0.15">
      <c r="A18" s="316"/>
      <c r="B18" s="348"/>
      <c r="C18" s="348"/>
      <c r="D18" s="348"/>
      <c r="E18" s="348"/>
      <c r="F18" s="348"/>
      <c r="G18" s="348"/>
      <c r="H18" s="348"/>
      <c r="I18" s="348"/>
      <c r="J18" s="348"/>
      <c r="K18" s="348"/>
      <c r="L18" s="348"/>
      <c r="M18" s="348"/>
      <c r="N18" s="348"/>
      <c r="O18" s="348"/>
      <c r="P18" s="348"/>
      <c r="Q18" s="348"/>
      <c r="R18" s="348"/>
      <c r="S18" s="348"/>
      <c r="T18" s="348"/>
      <c r="U18" s="348"/>
      <c r="V18" s="348"/>
      <c r="W18" s="348"/>
      <c r="X18" s="348"/>
      <c r="Y18" s="348"/>
      <c r="Z18" s="348"/>
      <c r="AA18" s="348"/>
      <c r="AB18" s="348"/>
      <c r="AC18" s="348"/>
      <c r="AD18" s="348"/>
      <c r="AE18" s="348"/>
      <c r="AF18" s="348"/>
      <c r="AG18" s="348"/>
      <c r="AH18" s="348"/>
      <c r="AI18" s="348"/>
      <c r="AJ18" s="348"/>
      <c r="AK18" s="348"/>
      <c r="AL18" s="348"/>
      <c r="AM18" s="348"/>
      <c r="AN18" s="348"/>
      <c r="AO18" s="348"/>
      <c r="AP18" s="348"/>
      <c r="AQ18" s="348"/>
      <c r="AR18" s="348"/>
      <c r="AS18" s="348"/>
      <c r="AT18" s="348"/>
      <c r="AU18" s="348"/>
      <c r="AV18" s="348"/>
      <c r="AW18" s="348"/>
      <c r="AX18" s="348"/>
      <c r="AY18" s="348"/>
      <c r="AZ18" s="348"/>
      <c r="BA18" s="348"/>
      <c r="BB18" s="348"/>
      <c r="BC18" s="348"/>
      <c r="BD18" s="348"/>
      <c r="BE18" s="348"/>
      <c r="BF18" s="348"/>
      <c r="BG18" s="348"/>
      <c r="BH18" s="348"/>
      <c r="BI18" s="348"/>
      <c r="BJ18" s="348"/>
      <c r="BK18" s="348"/>
      <c r="BL18" s="348"/>
      <c r="BM18" s="348"/>
      <c r="BN18" s="348"/>
      <c r="BO18" s="348"/>
      <c r="BP18" s="348"/>
      <c r="BQ18" s="348"/>
      <c r="BR18" s="348"/>
      <c r="BS18" s="348"/>
      <c r="BT18" s="348"/>
      <c r="BU18" s="348"/>
      <c r="BV18" s="348"/>
      <c r="BW18" s="348"/>
      <c r="BX18" s="348"/>
      <c r="BY18" s="348"/>
      <c r="BZ18" s="348"/>
      <c r="CA18" s="348"/>
      <c r="CB18" s="348"/>
      <c r="CC18" s="348"/>
      <c r="CD18" s="348"/>
      <c r="CE18" s="348"/>
      <c r="CF18" s="348"/>
      <c r="CG18" s="348"/>
      <c r="CH18" s="348"/>
      <c r="CI18" s="348"/>
      <c r="CJ18" s="348"/>
      <c r="CK18" s="348"/>
      <c r="CL18" s="348"/>
      <c r="CM18" s="348"/>
      <c r="CN18" s="348"/>
      <c r="CO18" s="348"/>
      <c r="CP18" s="348"/>
      <c r="CQ18" s="348"/>
      <c r="CR18" s="348"/>
      <c r="CS18" s="348"/>
      <c r="CT18" s="348"/>
      <c r="CU18" s="348"/>
      <c r="CV18" s="348"/>
      <c r="CW18" s="348"/>
      <c r="CX18" s="348"/>
      <c r="CY18" s="348"/>
      <c r="CZ18" s="348"/>
      <c r="DA18" s="348"/>
      <c r="DB18" s="348"/>
      <c r="DC18" s="348"/>
      <c r="DD18" s="348"/>
      <c r="DE18" s="348"/>
    </row>
    <row r="19" spans="1:109" ht="13.5" x14ac:dyDescent="0.15">
      <c r="DD19" s="316"/>
      <c r="DE19" s="316"/>
    </row>
    <row r="20" spans="1:109" ht="13.5" x14ac:dyDescent="0.15">
      <c r="DD20" s="316"/>
      <c r="DE20" s="316"/>
    </row>
    <row r="21" spans="1:109" ht="17.25" customHeight="1" x14ac:dyDescent="0.15">
      <c r="B21" s="347"/>
      <c r="C21" s="344"/>
      <c r="D21" s="344"/>
      <c r="E21" s="344"/>
      <c r="F21" s="344"/>
      <c r="G21" s="344"/>
      <c r="H21" s="344"/>
      <c r="I21" s="344"/>
      <c r="J21" s="344"/>
      <c r="K21" s="344"/>
      <c r="L21" s="344"/>
      <c r="M21" s="344"/>
      <c r="N21" s="346"/>
      <c r="O21" s="344"/>
      <c r="P21" s="344"/>
      <c r="Q21" s="344"/>
      <c r="R21" s="344"/>
      <c r="S21" s="344"/>
      <c r="T21" s="344"/>
      <c r="U21" s="344"/>
      <c r="V21" s="344"/>
      <c r="W21" s="344"/>
      <c r="X21" s="344"/>
      <c r="Y21" s="344"/>
      <c r="Z21" s="344"/>
      <c r="AA21" s="344"/>
      <c r="AB21" s="344"/>
      <c r="AC21" s="344"/>
      <c r="AD21" s="344"/>
      <c r="AE21" s="344"/>
      <c r="AF21" s="344"/>
      <c r="AG21" s="344"/>
      <c r="AH21" s="344"/>
      <c r="AI21" s="344"/>
      <c r="AJ21" s="344"/>
      <c r="AK21" s="344"/>
      <c r="AL21" s="344"/>
      <c r="AM21" s="344"/>
      <c r="AN21" s="344"/>
      <c r="AO21" s="344"/>
      <c r="AP21" s="344"/>
      <c r="AQ21" s="344"/>
      <c r="AR21" s="344"/>
      <c r="AS21" s="344"/>
      <c r="AT21" s="346"/>
      <c r="AU21" s="344"/>
      <c r="AV21" s="344"/>
      <c r="AW21" s="344"/>
      <c r="AX21" s="344"/>
      <c r="AY21" s="344"/>
      <c r="AZ21" s="344"/>
      <c r="BA21" s="344"/>
      <c r="BB21" s="344"/>
      <c r="BC21" s="344"/>
      <c r="BD21" s="344"/>
      <c r="BE21" s="344"/>
      <c r="BF21" s="346"/>
      <c r="BG21" s="344"/>
      <c r="BH21" s="344"/>
      <c r="BI21" s="344"/>
      <c r="BJ21" s="344"/>
      <c r="BK21" s="344"/>
      <c r="BL21" s="344"/>
      <c r="BM21" s="344"/>
      <c r="BN21" s="344"/>
      <c r="BO21" s="344"/>
      <c r="BP21" s="344"/>
      <c r="BQ21" s="344"/>
      <c r="BR21" s="346"/>
      <c r="BS21" s="344"/>
      <c r="BT21" s="344"/>
      <c r="BU21" s="344"/>
      <c r="BV21" s="344"/>
      <c r="BW21" s="344"/>
      <c r="BX21" s="344"/>
      <c r="BY21" s="344"/>
      <c r="BZ21" s="344"/>
      <c r="CA21" s="344"/>
      <c r="CB21" s="344"/>
      <c r="CC21" s="344"/>
      <c r="CD21" s="346"/>
      <c r="CE21" s="344"/>
      <c r="CF21" s="344"/>
      <c r="CG21" s="344"/>
      <c r="CH21" s="344"/>
      <c r="CI21" s="344"/>
      <c r="CJ21" s="344"/>
      <c r="CK21" s="344"/>
      <c r="CL21" s="344"/>
      <c r="CM21" s="344"/>
      <c r="CN21" s="344"/>
      <c r="CO21" s="344"/>
      <c r="CP21" s="346"/>
      <c r="CQ21" s="344"/>
      <c r="CR21" s="344"/>
      <c r="CS21" s="344"/>
      <c r="CT21" s="344"/>
      <c r="CU21" s="344"/>
      <c r="CV21" s="344"/>
      <c r="CW21" s="344"/>
      <c r="CX21" s="344"/>
      <c r="CY21" s="344"/>
      <c r="CZ21" s="344"/>
      <c r="DA21" s="344"/>
      <c r="DB21" s="346"/>
      <c r="DC21" s="344"/>
      <c r="DD21" s="343"/>
      <c r="DE21" s="316"/>
    </row>
    <row r="22" spans="1:109" ht="17.25" customHeight="1" x14ac:dyDescent="0.15">
      <c r="B22" s="317"/>
    </row>
    <row r="23" spans="1:109" ht="13.5" x14ac:dyDescent="0.15">
      <c r="B23" s="317"/>
    </row>
    <row r="24" spans="1:109" ht="13.5" x14ac:dyDescent="0.15">
      <c r="B24" s="317"/>
    </row>
    <row r="25" spans="1:109" ht="13.5" x14ac:dyDescent="0.15">
      <c r="B25" s="317"/>
    </row>
    <row r="26" spans="1:109" ht="13.5" x14ac:dyDescent="0.15">
      <c r="B26" s="317"/>
    </row>
    <row r="27" spans="1:109" ht="13.5" x14ac:dyDescent="0.15">
      <c r="B27" s="317"/>
    </row>
    <row r="28" spans="1:109" ht="13.5" x14ac:dyDescent="0.15">
      <c r="B28" s="317"/>
    </row>
    <row r="29" spans="1:109" ht="13.5" x14ac:dyDescent="0.15">
      <c r="B29" s="317"/>
    </row>
    <row r="30" spans="1:109" ht="13.5" x14ac:dyDescent="0.15">
      <c r="B30" s="317"/>
    </row>
    <row r="31" spans="1:109" ht="13.5" x14ac:dyDescent="0.15">
      <c r="B31" s="317"/>
    </row>
    <row r="32" spans="1:109" ht="13.5" x14ac:dyDescent="0.15">
      <c r="B32" s="317"/>
    </row>
    <row r="33" spans="2:109" ht="13.5" x14ac:dyDescent="0.15">
      <c r="B33" s="317"/>
    </row>
    <row r="34" spans="2:109" ht="13.5" x14ac:dyDescent="0.15">
      <c r="B34" s="317"/>
    </row>
    <row r="35" spans="2:109" ht="13.5" x14ac:dyDescent="0.15">
      <c r="B35" s="317"/>
    </row>
    <row r="36" spans="2:109" ht="13.5" x14ac:dyDescent="0.15">
      <c r="B36" s="317"/>
    </row>
    <row r="37" spans="2:109" ht="13.5" x14ac:dyDescent="0.15">
      <c r="B37" s="317"/>
    </row>
    <row r="38" spans="2:109" ht="13.5" x14ac:dyDescent="0.15">
      <c r="B38" s="317"/>
    </row>
    <row r="39" spans="2:109" ht="13.5" x14ac:dyDescent="0.15">
      <c r="B39" s="321"/>
      <c r="C39" s="320"/>
      <c r="D39" s="320"/>
      <c r="E39" s="320"/>
      <c r="F39" s="320"/>
      <c r="G39" s="320"/>
      <c r="H39" s="320"/>
      <c r="I39" s="320"/>
      <c r="J39" s="320"/>
      <c r="K39" s="320"/>
      <c r="L39" s="320"/>
      <c r="M39" s="320"/>
      <c r="N39" s="320"/>
      <c r="O39" s="320"/>
      <c r="P39" s="320"/>
      <c r="Q39" s="320"/>
      <c r="R39" s="320"/>
      <c r="S39" s="320"/>
      <c r="T39" s="320"/>
      <c r="U39" s="320"/>
      <c r="V39" s="320"/>
      <c r="W39" s="320"/>
      <c r="X39" s="320"/>
      <c r="Y39" s="320"/>
      <c r="Z39" s="320"/>
      <c r="AA39" s="320"/>
      <c r="AB39" s="320"/>
      <c r="AC39" s="320"/>
      <c r="AD39" s="320"/>
      <c r="AE39" s="320"/>
      <c r="AF39" s="320"/>
      <c r="AG39" s="320"/>
      <c r="AH39" s="320"/>
      <c r="AI39" s="320"/>
      <c r="AJ39" s="320"/>
      <c r="AK39" s="320"/>
      <c r="AL39" s="320"/>
      <c r="AM39" s="320"/>
      <c r="AN39" s="320"/>
      <c r="AO39" s="320"/>
      <c r="AP39" s="320"/>
      <c r="AQ39" s="320"/>
      <c r="AR39" s="320"/>
      <c r="AS39" s="320"/>
      <c r="AT39" s="320"/>
      <c r="AU39" s="320"/>
      <c r="AV39" s="320"/>
      <c r="AW39" s="320"/>
      <c r="AX39" s="320"/>
      <c r="AY39" s="320"/>
      <c r="AZ39" s="320"/>
      <c r="BA39" s="320"/>
      <c r="BB39" s="320"/>
      <c r="BC39" s="320"/>
      <c r="BD39" s="320"/>
      <c r="BE39" s="320"/>
      <c r="BF39" s="320"/>
      <c r="BG39" s="320"/>
      <c r="BH39" s="320"/>
      <c r="BI39" s="320"/>
      <c r="BJ39" s="320"/>
      <c r="BK39" s="320"/>
      <c r="BL39" s="320"/>
      <c r="BM39" s="320"/>
      <c r="BN39" s="320"/>
      <c r="BO39" s="320"/>
      <c r="BP39" s="320"/>
      <c r="BQ39" s="320"/>
      <c r="BR39" s="320"/>
      <c r="BS39" s="320"/>
      <c r="BT39" s="320"/>
      <c r="BU39" s="320"/>
      <c r="BV39" s="320"/>
      <c r="BW39" s="320"/>
      <c r="BX39" s="320"/>
      <c r="BY39" s="320"/>
      <c r="BZ39" s="320"/>
      <c r="CA39" s="320"/>
      <c r="CB39" s="320"/>
      <c r="CC39" s="320"/>
      <c r="CD39" s="320"/>
      <c r="CE39" s="320"/>
      <c r="CF39" s="320"/>
      <c r="CG39" s="320"/>
      <c r="CH39" s="320"/>
      <c r="CI39" s="320"/>
      <c r="CJ39" s="320"/>
      <c r="CK39" s="320"/>
      <c r="CL39" s="320"/>
      <c r="CM39" s="320"/>
      <c r="CN39" s="320"/>
      <c r="CO39" s="320"/>
      <c r="CP39" s="320"/>
      <c r="CQ39" s="320"/>
      <c r="CR39" s="320"/>
      <c r="CS39" s="320"/>
      <c r="CT39" s="320"/>
      <c r="CU39" s="320"/>
      <c r="CV39" s="320"/>
      <c r="CW39" s="320"/>
      <c r="CX39" s="320"/>
      <c r="CY39" s="320"/>
      <c r="CZ39" s="320"/>
      <c r="DA39" s="320"/>
      <c r="DB39" s="320"/>
      <c r="DC39" s="320"/>
      <c r="DD39" s="319"/>
    </row>
    <row r="40" spans="2:109" ht="13.5" x14ac:dyDescent="0.15">
      <c r="B40" s="335"/>
      <c r="DD40" s="335"/>
      <c r="DE40" s="316"/>
    </row>
    <row r="41" spans="2:109" ht="17.25" x14ac:dyDescent="0.15">
      <c r="B41" s="345" t="s">
        <v>557</v>
      </c>
      <c r="C41" s="344"/>
      <c r="D41" s="344"/>
      <c r="E41" s="344"/>
      <c r="F41" s="344"/>
      <c r="G41" s="344"/>
      <c r="H41" s="344"/>
      <c r="I41" s="344"/>
      <c r="J41" s="344"/>
      <c r="K41" s="344"/>
      <c r="L41" s="344"/>
      <c r="M41" s="344"/>
      <c r="N41" s="344"/>
      <c r="O41" s="344"/>
      <c r="P41" s="344"/>
      <c r="Q41" s="344"/>
      <c r="R41" s="344"/>
      <c r="S41" s="344"/>
      <c r="T41" s="344"/>
      <c r="U41" s="344"/>
      <c r="V41" s="344"/>
      <c r="W41" s="344"/>
      <c r="X41" s="344"/>
      <c r="Y41" s="344"/>
      <c r="Z41" s="344"/>
      <c r="AA41" s="344"/>
      <c r="AB41" s="344"/>
      <c r="AC41" s="344"/>
      <c r="AD41" s="344"/>
      <c r="AE41" s="344"/>
      <c r="AF41" s="344"/>
      <c r="AG41" s="344"/>
      <c r="AH41" s="344"/>
      <c r="AI41" s="344"/>
      <c r="AJ41" s="344"/>
      <c r="AK41" s="344"/>
      <c r="AL41" s="344"/>
      <c r="AM41" s="344"/>
      <c r="AN41" s="344"/>
      <c r="AO41" s="344"/>
      <c r="AP41" s="344"/>
      <c r="AQ41" s="344"/>
      <c r="AR41" s="344"/>
      <c r="AS41" s="344"/>
      <c r="AT41" s="344"/>
      <c r="AU41" s="344"/>
      <c r="AV41" s="344"/>
      <c r="AW41" s="344"/>
      <c r="AX41" s="344"/>
      <c r="AY41" s="344"/>
      <c r="AZ41" s="344"/>
      <c r="BA41" s="344"/>
      <c r="BB41" s="344"/>
      <c r="BC41" s="344"/>
      <c r="BD41" s="344"/>
      <c r="BE41" s="344"/>
      <c r="BF41" s="344"/>
      <c r="BG41" s="344"/>
      <c r="BH41" s="344"/>
      <c r="BI41" s="344"/>
      <c r="BJ41" s="344"/>
      <c r="BK41" s="344"/>
      <c r="BL41" s="344"/>
      <c r="BM41" s="344"/>
      <c r="BN41" s="344"/>
      <c r="BO41" s="344"/>
      <c r="BP41" s="344"/>
      <c r="BQ41" s="344"/>
      <c r="BR41" s="344"/>
      <c r="BS41" s="344"/>
      <c r="BT41" s="344"/>
      <c r="BU41" s="344"/>
      <c r="BV41" s="344"/>
      <c r="BW41" s="344"/>
      <c r="BX41" s="344"/>
      <c r="BY41" s="344"/>
      <c r="BZ41" s="344"/>
      <c r="CA41" s="344"/>
      <c r="CB41" s="344"/>
      <c r="CC41" s="344"/>
      <c r="CD41" s="344"/>
      <c r="CE41" s="344"/>
      <c r="CF41" s="344"/>
      <c r="CG41" s="344"/>
      <c r="CH41" s="344"/>
      <c r="CI41" s="344"/>
      <c r="CJ41" s="344"/>
      <c r="CK41" s="344"/>
      <c r="CL41" s="344"/>
      <c r="CM41" s="344"/>
      <c r="CN41" s="344"/>
      <c r="CO41" s="344"/>
      <c r="CP41" s="344"/>
      <c r="CQ41" s="344"/>
      <c r="CR41" s="344"/>
      <c r="CS41" s="344"/>
      <c r="CT41" s="344"/>
      <c r="CU41" s="344"/>
      <c r="CV41" s="344"/>
      <c r="CW41" s="344"/>
      <c r="CX41" s="344"/>
      <c r="CY41" s="344"/>
      <c r="CZ41" s="344"/>
      <c r="DA41" s="344"/>
      <c r="DB41" s="344"/>
      <c r="DC41" s="344"/>
      <c r="DD41" s="343"/>
    </row>
    <row r="42" spans="2:109" ht="13.5" x14ac:dyDescent="0.15">
      <c r="B42" s="317"/>
      <c r="G42" s="332"/>
      <c r="I42" s="331"/>
      <c r="J42" s="331"/>
      <c r="K42" s="331"/>
      <c r="AM42" s="332"/>
      <c r="AN42" s="332" t="s">
        <v>553</v>
      </c>
      <c r="AP42" s="331"/>
      <c r="AQ42" s="331"/>
      <c r="AR42" s="331"/>
      <c r="AY42" s="332"/>
      <c r="BA42" s="331"/>
      <c r="BB42" s="331"/>
      <c r="BC42" s="331"/>
      <c r="BK42" s="332"/>
      <c r="BM42" s="331"/>
      <c r="BN42" s="331"/>
      <c r="BO42" s="331"/>
      <c r="BW42" s="332"/>
      <c r="BY42" s="331"/>
      <c r="BZ42" s="331"/>
      <c r="CA42" s="331"/>
      <c r="CI42" s="332"/>
      <c r="CK42" s="331"/>
      <c r="CL42" s="331"/>
      <c r="CM42" s="331"/>
      <c r="CU42" s="332"/>
      <c r="CW42" s="331"/>
      <c r="CX42" s="331"/>
      <c r="CY42" s="331"/>
    </row>
    <row r="43" spans="2:109" ht="13.5" customHeight="1" x14ac:dyDescent="0.15">
      <c r="B43" s="317"/>
      <c r="AN43" s="1126" t="s">
        <v>556</v>
      </c>
      <c r="AO43" s="1127"/>
      <c r="AP43" s="1127"/>
      <c r="AQ43" s="1127"/>
      <c r="AR43" s="1127"/>
      <c r="AS43" s="1127"/>
      <c r="AT43" s="1127"/>
      <c r="AU43" s="1127"/>
      <c r="AV43" s="1127"/>
      <c r="AW43" s="1127"/>
      <c r="AX43" s="1127"/>
      <c r="AY43" s="1127"/>
      <c r="AZ43" s="1127"/>
      <c r="BA43" s="1127"/>
      <c r="BB43" s="1127"/>
      <c r="BC43" s="1127"/>
      <c r="BD43" s="1127"/>
      <c r="BE43" s="1127"/>
      <c r="BF43" s="1127"/>
      <c r="BG43" s="1127"/>
      <c r="BH43" s="1127"/>
      <c r="BI43" s="1127"/>
      <c r="BJ43" s="1127"/>
      <c r="BK43" s="1127"/>
      <c r="BL43" s="1127"/>
      <c r="BM43" s="1127"/>
      <c r="BN43" s="1127"/>
      <c r="BO43" s="1127"/>
      <c r="BP43" s="1127"/>
      <c r="BQ43" s="1127"/>
      <c r="BR43" s="1127"/>
      <c r="BS43" s="1127"/>
      <c r="BT43" s="1127"/>
      <c r="BU43" s="1127"/>
      <c r="BV43" s="1127"/>
      <c r="BW43" s="1127"/>
      <c r="BX43" s="1127"/>
      <c r="BY43" s="1127"/>
      <c r="BZ43" s="1127"/>
      <c r="CA43" s="1127"/>
      <c r="CB43" s="1127"/>
      <c r="CC43" s="1127"/>
      <c r="CD43" s="1127"/>
      <c r="CE43" s="1127"/>
      <c r="CF43" s="1127"/>
      <c r="CG43" s="1127"/>
      <c r="CH43" s="1127"/>
      <c r="CI43" s="1127"/>
      <c r="CJ43" s="1127"/>
      <c r="CK43" s="1127"/>
      <c r="CL43" s="1127"/>
      <c r="CM43" s="1127"/>
      <c r="CN43" s="1127"/>
      <c r="CO43" s="1127"/>
      <c r="CP43" s="1127"/>
      <c r="CQ43" s="1127"/>
      <c r="CR43" s="1127"/>
      <c r="CS43" s="1127"/>
      <c r="CT43" s="1127"/>
      <c r="CU43" s="1127"/>
      <c r="CV43" s="1127"/>
      <c r="CW43" s="1127"/>
      <c r="CX43" s="1127"/>
      <c r="CY43" s="1127"/>
      <c r="CZ43" s="1127"/>
      <c r="DA43" s="1127"/>
      <c r="DB43" s="1127"/>
      <c r="DC43" s="1128"/>
    </row>
    <row r="44" spans="2:109" ht="13.5" x14ac:dyDescent="0.15">
      <c r="B44" s="317"/>
      <c r="AN44" s="1129"/>
      <c r="AO44" s="1130"/>
      <c r="AP44" s="1130"/>
      <c r="AQ44" s="1130"/>
      <c r="AR44" s="1130"/>
      <c r="AS44" s="1130"/>
      <c r="AT44" s="1130"/>
      <c r="AU44" s="1130"/>
      <c r="AV44" s="1130"/>
      <c r="AW44" s="1130"/>
      <c r="AX44" s="1130"/>
      <c r="AY44" s="1130"/>
      <c r="AZ44" s="1130"/>
      <c r="BA44" s="1130"/>
      <c r="BB44" s="1130"/>
      <c r="BC44" s="1130"/>
      <c r="BD44" s="1130"/>
      <c r="BE44" s="1130"/>
      <c r="BF44" s="1130"/>
      <c r="BG44" s="1130"/>
      <c r="BH44" s="1130"/>
      <c r="BI44" s="1130"/>
      <c r="BJ44" s="1130"/>
      <c r="BK44" s="1130"/>
      <c r="BL44" s="1130"/>
      <c r="BM44" s="1130"/>
      <c r="BN44" s="1130"/>
      <c r="BO44" s="1130"/>
      <c r="BP44" s="1130"/>
      <c r="BQ44" s="1130"/>
      <c r="BR44" s="1130"/>
      <c r="BS44" s="1130"/>
      <c r="BT44" s="1130"/>
      <c r="BU44" s="1130"/>
      <c r="BV44" s="1130"/>
      <c r="BW44" s="1130"/>
      <c r="BX44" s="1130"/>
      <c r="BY44" s="1130"/>
      <c r="BZ44" s="1130"/>
      <c r="CA44" s="1130"/>
      <c r="CB44" s="1130"/>
      <c r="CC44" s="1130"/>
      <c r="CD44" s="1130"/>
      <c r="CE44" s="1130"/>
      <c r="CF44" s="1130"/>
      <c r="CG44" s="1130"/>
      <c r="CH44" s="1130"/>
      <c r="CI44" s="1130"/>
      <c r="CJ44" s="1130"/>
      <c r="CK44" s="1130"/>
      <c r="CL44" s="1130"/>
      <c r="CM44" s="1130"/>
      <c r="CN44" s="1130"/>
      <c r="CO44" s="1130"/>
      <c r="CP44" s="1130"/>
      <c r="CQ44" s="1130"/>
      <c r="CR44" s="1130"/>
      <c r="CS44" s="1130"/>
      <c r="CT44" s="1130"/>
      <c r="CU44" s="1130"/>
      <c r="CV44" s="1130"/>
      <c r="CW44" s="1130"/>
      <c r="CX44" s="1130"/>
      <c r="CY44" s="1130"/>
      <c r="CZ44" s="1130"/>
      <c r="DA44" s="1130"/>
      <c r="DB44" s="1130"/>
      <c r="DC44" s="1131"/>
    </row>
    <row r="45" spans="2:109" ht="13.5" x14ac:dyDescent="0.15">
      <c r="B45" s="317"/>
      <c r="AN45" s="1129"/>
      <c r="AO45" s="1130"/>
      <c r="AP45" s="1130"/>
      <c r="AQ45" s="1130"/>
      <c r="AR45" s="1130"/>
      <c r="AS45" s="1130"/>
      <c r="AT45" s="1130"/>
      <c r="AU45" s="1130"/>
      <c r="AV45" s="1130"/>
      <c r="AW45" s="1130"/>
      <c r="AX45" s="1130"/>
      <c r="AY45" s="1130"/>
      <c r="AZ45" s="1130"/>
      <c r="BA45" s="1130"/>
      <c r="BB45" s="1130"/>
      <c r="BC45" s="1130"/>
      <c r="BD45" s="1130"/>
      <c r="BE45" s="1130"/>
      <c r="BF45" s="1130"/>
      <c r="BG45" s="1130"/>
      <c r="BH45" s="1130"/>
      <c r="BI45" s="1130"/>
      <c r="BJ45" s="1130"/>
      <c r="BK45" s="1130"/>
      <c r="BL45" s="1130"/>
      <c r="BM45" s="1130"/>
      <c r="BN45" s="1130"/>
      <c r="BO45" s="1130"/>
      <c r="BP45" s="1130"/>
      <c r="BQ45" s="1130"/>
      <c r="BR45" s="1130"/>
      <c r="BS45" s="1130"/>
      <c r="BT45" s="1130"/>
      <c r="BU45" s="1130"/>
      <c r="BV45" s="1130"/>
      <c r="BW45" s="1130"/>
      <c r="BX45" s="1130"/>
      <c r="BY45" s="1130"/>
      <c r="BZ45" s="1130"/>
      <c r="CA45" s="1130"/>
      <c r="CB45" s="1130"/>
      <c r="CC45" s="1130"/>
      <c r="CD45" s="1130"/>
      <c r="CE45" s="1130"/>
      <c r="CF45" s="1130"/>
      <c r="CG45" s="1130"/>
      <c r="CH45" s="1130"/>
      <c r="CI45" s="1130"/>
      <c r="CJ45" s="1130"/>
      <c r="CK45" s="1130"/>
      <c r="CL45" s="1130"/>
      <c r="CM45" s="1130"/>
      <c r="CN45" s="1130"/>
      <c r="CO45" s="1130"/>
      <c r="CP45" s="1130"/>
      <c r="CQ45" s="1130"/>
      <c r="CR45" s="1130"/>
      <c r="CS45" s="1130"/>
      <c r="CT45" s="1130"/>
      <c r="CU45" s="1130"/>
      <c r="CV45" s="1130"/>
      <c r="CW45" s="1130"/>
      <c r="CX45" s="1130"/>
      <c r="CY45" s="1130"/>
      <c r="CZ45" s="1130"/>
      <c r="DA45" s="1130"/>
      <c r="DB45" s="1130"/>
      <c r="DC45" s="1131"/>
    </row>
    <row r="46" spans="2:109" ht="13.5" x14ac:dyDescent="0.15">
      <c r="B46" s="317"/>
      <c r="AN46" s="1129"/>
      <c r="AO46" s="1130"/>
      <c r="AP46" s="1130"/>
      <c r="AQ46" s="1130"/>
      <c r="AR46" s="1130"/>
      <c r="AS46" s="1130"/>
      <c r="AT46" s="1130"/>
      <c r="AU46" s="1130"/>
      <c r="AV46" s="1130"/>
      <c r="AW46" s="1130"/>
      <c r="AX46" s="1130"/>
      <c r="AY46" s="1130"/>
      <c r="AZ46" s="1130"/>
      <c r="BA46" s="1130"/>
      <c r="BB46" s="1130"/>
      <c r="BC46" s="1130"/>
      <c r="BD46" s="1130"/>
      <c r="BE46" s="1130"/>
      <c r="BF46" s="1130"/>
      <c r="BG46" s="1130"/>
      <c r="BH46" s="1130"/>
      <c r="BI46" s="1130"/>
      <c r="BJ46" s="1130"/>
      <c r="BK46" s="1130"/>
      <c r="BL46" s="1130"/>
      <c r="BM46" s="1130"/>
      <c r="BN46" s="1130"/>
      <c r="BO46" s="1130"/>
      <c r="BP46" s="1130"/>
      <c r="BQ46" s="1130"/>
      <c r="BR46" s="1130"/>
      <c r="BS46" s="1130"/>
      <c r="BT46" s="1130"/>
      <c r="BU46" s="1130"/>
      <c r="BV46" s="1130"/>
      <c r="BW46" s="1130"/>
      <c r="BX46" s="1130"/>
      <c r="BY46" s="1130"/>
      <c r="BZ46" s="1130"/>
      <c r="CA46" s="1130"/>
      <c r="CB46" s="1130"/>
      <c r="CC46" s="1130"/>
      <c r="CD46" s="1130"/>
      <c r="CE46" s="1130"/>
      <c r="CF46" s="1130"/>
      <c r="CG46" s="1130"/>
      <c r="CH46" s="1130"/>
      <c r="CI46" s="1130"/>
      <c r="CJ46" s="1130"/>
      <c r="CK46" s="1130"/>
      <c r="CL46" s="1130"/>
      <c r="CM46" s="1130"/>
      <c r="CN46" s="1130"/>
      <c r="CO46" s="1130"/>
      <c r="CP46" s="1130"/>
      <c r="CQ46" s="1130"/>
      <c r="CR46" s="1130"/>
      <c r="CS46" s="1130"/>
      <c r="CT46" s="1130"/>
      <c r="CU46" s="1130"/>
      <c r="CV46" s="1130"/>
      <c r="CW46" s="1130"/>
      <c r="CX46" s="1130"/>
      <c r="CY46" s="1130"/>
      <c r="CZ46" s="1130"/>
      <c r="DA46" s="1130"/>
      <c r="DB46" s="1130"/>
      <c r="DC46" s="1131"/>
    </row>
    <row r="47" spans="2:109" ht="13.5" x14ac:dyDescent="0.15">
      <c r="B47" s="317"/>
      <c r="AN47" s="1132"/>
      <c r="AO47" s="1133"/>
      <c r="AP47" s="1133"/>
      <c r="AQ47" s="1133"/>
      <c r="AR47" s="1133"/>
      <c r="AS47" s="1133"/>
      <c r="AT47" s="1133"/>
      <c r="AU47" s="1133"/>
      <c r="AV47" s="1133"/>
      <c r="AW47" s="1133"/>
      <c r="AX47" s="1133"/>
      <c r="AY47" s="1133"/>
      <c r="AZ47" s="1133"/>
      <c r="BA47" s="1133"/>
      <c r="BB47" s="1133"/>
      <c r="BC47" s="1133"/>
      <c r="BD47" s="1133"/>
      <c r="BE47" s="1133"/>
      <c r="BF47" s="1133"/>
      <c r="BG47" s="1133"/>
      <c r="BH47" s="1133"/>
      <c r="BI47" s="1133"/>
      <c r="BJ47" s="1133"/>
      <c r="BK47" s="1133"/>
      <c r="BL47" s="1133"/>
      <c r="BM47" s="1133"/>
      <c r="BN47" s="1133"/>
      <c r="BO47" s="1133"/>
      <c r="BP47" s="1133"/>
      <c r="BQ47" s="1133"/>
      <c r="BR47" s="1133"/>
      <c r="BS47" s="1133"/>
      <c r="BT47" s="1133"/>
      <c r="BU47" s="1133"/>
      <c r="BV47" s="1133"/>
      <c r="BW47" s="1133"/>
      <c r="BX47" s="1133"/>
      <c r="BY47" s="1133"/>
      <c r="BZ47" s="1133"/>
      <c r="CA47" s="1133"/>
      <c r="CB47" s="1133"/>
      <c r="CC47" s="1133"/>
      <c r="CD47" s="1133"/>
      <c r="CE47" s="1133"/>
      <c r="CF47" s="1133"/>
      <c r="CG47" s="1133"/>
      <c r="CH47" s="1133"/>
      <c r="CI47" s="1133"/>
      <c r="CJ47" s="1133"/>
      <c r="CK47" s="1133"/>
      <c r="CL47" s="1133"/>
      <c r="CM47" s="1133"/>
      <c r="CN47" s="1133"/>
      <c r="CO47" s="1133"/>
      <c r="CP47" s="1133"/>
      <c r="CQ47" s="1133"/>
      <c r="CR47" s="1133"/>
      <c r="CS47" s="1133"/>
      <c r="CT47" s="1133"/>
      <c r="CU47" s="1133"/>
      <c r="CV47" s="1133"/>
      <c r="CW47" s="1133"/>
      <c r="CX47" s="1133"/>
      <c r="CY47" s="1133"/>
      <c r="CZ47" s="1133"/>
      <c r="DA47" s="1133"/>
      <c r="DB47" s="1133"/>
      <c r="DC47" s="1134"/>
    </row>
    <row r="48" spans="2:109" ht="13.5" x14ac:dyDescent="0.15">
      <c r="B48" s="317"/>
      <c r="H48" s="323"/>
      <c r="I48" s="323"/>
      <c r="J48" s="323"/>
      <c r="AN48" s="323"/>
      <c r="AO48" s="323"/>
      <c r="AP48" s="323"/>
      <c r="AZ48" s="323"/>
      <c r="BA48" s="323"/>
      <c r="BB48" s="323"/>
      <c r="BL48" s="323"/>
      <c r="BM48" s="323"/>
      <c r="BN48" s="323"/>
      <c r="BX48" s="323"/>
      <c r="BY48" s="323"/>
      <c r="BZ48" s="323"/>
      <c r="CJ48" s="323"/>
      <c r="CK48" s="323"/>
      <c r="CL48" s="323"/>
      <c r="CV48" s="323"/>
      <c r="CW48" s="323"/>
      <c r="CX48" s="323"/>
    </row>
    <row r="49" spans="1:109" ht="13.5" x14ac:dyDescent="0.15">
      <c r="B49" s="317"/>
      <c r="AN49" s="316" t="s">
        <v>551</v>
      </c>
    </row>
    <row r="50" spans="1:109" ht="13.5" x14ac:dyDescent="0.15">
      <c r="B50" s="317"/>
      <c r="G50" s="1121"/>
      <c r="H50" s="1121"/>
      <c r="I50" s="1121"/>
      <c r="J50" s="1121"/>
      <c r="K50" s="325"/>
      <c r="L50" s="325"/>
      <c r="M50" s="324"/>
      <c r="N50" s="324"/>
      <c r="AN50" s="1123"/>
      <c r="AO50" s="1124"/>
      <c r="AP50" s="1124"/>
      <c r="AQ50" s="1124"/>
      <c r="AR50" s="1124"/>
      <c r="AS50" s="1124"/>
      <c r="AT50" s="1124"/>
      <c r="AU50" s="1124"/>
      <c r="AV50" s="1124"/>
      <c r="AW50" s="1124"/>
      <c r="AX50" s="1124"/>
      <c r="AY50" s="1124"/>
      <c r="AZ50" s="1124"/>
      <c r="BA50" s="1124"/>
      <c r="BB50" s="1124"/>
      <c r="BC50" s="1124"/>
      <c r="BD50" s="1124"/>
      <c r="BE50" s="1124"/>
      <c r="BF50" s="1124"/>
      <c r="BG50" s="1124"/>
      <c r="BH50" s="1124"/>
      <c r="BI50" s="1124"/>
      <c r="BJ50" s="1124"/>
      <c r="BK50" s="1124"/>
      <c r="BL50" s="1124"/>
      <c r="BM50" s="1124"/>
      <c r="BN50" s="1124"/>
      <c r="BO50" s="1125"/>
      <c r="BP50" s="1118" t="s">
        <v>529</v>
      </c>
      <c r="BQ50" s="1118"/>
      <c r="BR50" s="1118"/>
      <c r="BS50" s="1118"/>
      <c r="BT50" s="1118"/>
      <c r="BU50" s="1118"/>
      <c r="BV50" s="1118"/>
      <c r="BW50" s="1118"/>
      <c r="BX50" s="1118" t="s">
        <v>530</v>
      </c>
      <c r="BY50" s="1118"/>
      <c r="BZ50" s="1118"/>
      <c r="CA50" s="1118"/>
      <c r="CB50" s="1118"/>
      <c r="CC50" s="1118"/>
      <c r="CD50" s="1118"/>
      <c r="CE50" s="1118"/>
      <c r="CF50" s="1118" t="s">
        <v>531</v>
      </c>
      <c r="CG50" s="1118"/>
      <c r="CH50" s="1118"/>
      <c r="CI50" s="1118"/>
      <c r="CJ50" s="1118"/>
      <c r="CK50" s="1118"/>
      <c r="CL50" s="1118"/>
      <c r="CM50" s="1118"/>
      <c r="CN50" s="1118" t="s">
        <v>532</v>
      </c>
      <c r="CO50" s="1118"/>
      <c r="CP50" s="1118"/>
      <c r="CQ50" s="1118"/>
      <c r="CR50" s="1118"/>
      <c r="CS50" s="1118"/>
      <c r="CT50" s="1118"/>
      <c r="CU50" s="1118"/>
      <c r="CV50" s="1118" t="s">
        <v>251</v>
      </c>
      <c r="CW50" s="1118"/>
      <c r="CX50" s="1118"/>
      <c r="CY50" s="1118"/>
      <c r="CZ50" s="1118"/>
      <c r="DA50" s="1118"/>
      <c r="DB50" s="1118"/>
      <c r="DC50" s="1118"/>
    </row>
    <row r="51" spans="1:109" ht="13.5" customHeight="1" x14ac:dyDescent="0.15">
      <c r="B51" s="317"/>
      <c r="G51" s="1135"/>
      <c r="H51" s="1135"/>
      <c r="I51" s="1136"/>
      <c r="J51" s="1136"/>
      <c r="K51" s="1122"/>
      <c r="L51" s="1122"/>
      <c r="M51" s="1122"/>
      <c r="N51" s="1122"/>
      <c r="AM51" s="323"/>
      <c r="AN51" s="1119" t="s">
        <v>550</v>
      </c>
      <c r="AO51" s="1119"/>
      <c r="AP51" s="1119"/>
      <c r="AQ51" s="1119"/>
      <c r="AR51" s="1119"/>
      <c r="AS51" s="1119"/>
      <c r="AT51" s="1119"/>
      <c r="AU51" s="1119"/>
      <c r="AV51" s="1119"/>
      <c r="AW51" s="1119"/>
      <c r="AX51" s="1119"/>
      <c r="AY51" s="1119"/>
      <c r="AZ51" s="1119"/>
      <c r="BA51" s="1119"/>
      <c r="BB51" s="1119" t="s">
        <v>548</v>
      </c>
      <c r="BC51" s="1119"/>
      <c r="BD51" s="1119"/>
      <c r="BE51" s="1119"/>
      <c r="BF51" s="1119"/>
      <c r="BG51" s="1119"/>
      <c r="BH51" s="1119"/>
      <c r="BI51" s="1119"/>
      <c r="BJ51" s="1119"/>
      <c r="BK51" s="1119"/>
      <c r="BL51" s="1119"/>
      <c r="BM51" s="1119"/>
      <c r="BN51" s="1119"/>
      <c r="BO51" s="1119"/>
      <c r="BP51" s="1120">
        <v>52.3</v>
      </c>
      <c r="BQ51" s="1120"/>
      <c r="BR51" s="1120"/>
      <c r="BS51" s="1120"/>
      <c r="BT51" s="1120"/>
      <c r="BU51" s="1120"/>
      <c r="BV51" s="1120"/>
      <c r="BW51" s="1120"/>
      <c r="BX51" s="1120">
        <v>36</v>
      </c>
      <c r="BY51" s="1120"/>
      <c r="BZ51" s="1120"/>
      <c r="CA51" s="1120"/>
      <c r="CB51" s="1120"/>
      <c r="CC51" s="1120"/>
      <c r="CD51" s="1120"/>
      <c r="CE51" s="1120"/>
      <c r="CF51" s="1120"/>
      <c r="CG51" s="1120"/>
      <c r="CH51" s="1120"/>
      <c r="CI51" s="1120"/>
      <c r="CJ51" s="1120"/>
      <c r="CK51" s="1120"/>
      <c r="CL51" s="1120"/>
      <c r="CM51" s="1120"/>
      <c r="CN51" s="1120"/>
      <c r="CO51" s="1120"/>
      <c r="CP51" s="1120"/>
      <c r="CQ51" s="1120"/>
      <c r="CR51" s="1120"/>
      <c r="CS51" s="1120"/>
      <c r="CT51" s="1120"/>
      <c r="CU51" s="1120"/>
      <c r="CV51" s="1120"/>
      <c r="CW51" s="1120"/>
      <c r="CX51" s="1120"/>
      <c r="CY51" s="1120"/>
      <c r="CZ51" s="1120"/>
      <c r="DA51" s="1120"/>
      <c r="DB51" s="1120"/>
      <c r="DC51" s="1120"/>
    </row>
    <row r="52" spans="1:109" ht="13.5" x14ac:dyDescent="0.15">
      <c r="B52" s="317"/>
      <c r="G52" s="1135"/>
      <c r="H52" s="1135"/>
      <c r="I52" s="1136"/>
      <c r="J52" s="1136"/>
      <c r="K52" s="1122"/>
      <c r="L52" s="1122"/>
      <c r="M52" s="1122"/>
      <c r="N52" s="1122"/>
      <c r="AM52" s="323"/>
      <c r="AN52" s="1119"/>
      <c r="AO52" s="1119"/>
      <c r="AP52" s="1119"/>
      <c r="AQ52" s="1119"/>
      <c r="AR52" s="1119"/>
      <c r="AS52" s="1119"/>
      <c r="AT52" s="1119"/>
      <c r="AU52" s="1119"/>
      <c r="AV52" s="1119"/>
      <c r="AW52" s="1119"/>
      <c r="AX52" s="1119"/>
      <c r="AY52" s="1119"/>
      <c r="AZ52" s="1119"/>
      <c r="BA52" s="1119"/>
      <c r="BB52" s="1119"/>
      <c r="BC52" s="1119"/>
      <c r="BD52" s="1119"/>
      <c r="BE52" s="1119"/>
      <c r="BF52" s="1119"/>
      <c r="BG52" s="1119"/>
      <c r="BH52" s="1119"/>
      <c r="BI52" s="1119"/>
      <c r="BJ52" s="1119"/>
      <c r="BK52" s="1119"/>
      <c r="BL52" s="1119"/>
      <c r="BM52" s="1119"/>
      <c r="BN52" s="1119"/>
      <c r="BO52" s="1119"/>
      <c r="BP52" s="1120"/>
      <c r="BQ52" s="1120"/>
      <c r="BR52" s="1120"/>
      <c r="BS52" s="1120"/>
      <c r="BT52" s="1120"/>
      <c r="BU52" s="1120"/>
      <c r="BV52" s="1120"/>
      <c r="BW52" s="1120"/>
      <c r="BX52" s="1120"/>
      <c r="BY52" s="1120"/>
      <c r="BZ52" s="1120"/>
      <c r="CA52" s="1120"/>
      <c r="CB52" s="1120"/>
      <c r="CC52" s="1120"/>
      <c r="CD52" s="1120"/>
      <c r="CE52" s="1120"/>
      <c r="CF52" s="1120"/>
      <c r="CG52" s="1120"/>
      <c r="CH52" s="1120"/>
      <c r="CI52" s="1120"/>
      <c r="CJ52" s="1120"/>
      <c r="CK52" s="1120"/>
      <c r="CL52" s="1120"/>
      <c r="CM52" s="1120"/>
      <c r="CN52" s="1120"/>
      <c r="CO52" s="1120"/>
      <c r="CP52" s="1120"/>
      <c r="CQ52" s="1120"/>
      <c r="CR52" s="1120"/>
      <c r="CS52" s="1120"/>
      <c r="CT52" s="1120"/>
      <c r="CU52" s="1120"/>
      <c r="CV52" s="1120"/>
      <c r="CW52" s="1120"/>
      <c r="CX52" s="1120"/>
      <c r="CY52" s="1120"/>
      <c r="CZ52" s="1120"/>
      <c r="DA52" s="1120"/>
      <c r="DB52" s="1120"/>
      <c r="DC52" s="1120"/>
    </row>
    <row r="53" spans="1:109" ht="13.5" x14ac:dyDescent="0.15">
      <c r="A53" s="331"/>
      <c r="B53" s="317"/>
      <c r="G53" s="1135"/>
      <c r="H53" s="1135"/>
      <c r="I53" s="1121"/>
      <c r="J53" s="1121"/>
      <c r="K53" s="1122"/>
      <c r="L53" s="1122"/>
      <c r="M53" s="1122"/>
      <c r="N53" s="1122"/>
      <c r="AM53" s="323"/>
      <c r="AN53" s="1119"/>
      <c r="AO53" s="1119"/>
      <c r="AP53" s="1119"/>
      <c r="AQ53" s="1119"/>
      <c r="AR53" s="1119"/>
      <c r="AS53" s="1119"/>
      <c r="AT53" s="1119"/>
      <c r="AU53" s="1119"/>
      <c r="AV53" s="1119"/>
      <c r="AW53" s="1119"/>
      <c r="AX53" s="1119"/>
      <c r="AY53" s="1119"/>
      <c r="AZ53" s="1119"/>
      <c r="BA53" s="1119"/>
      <c r="BB53" s="1119" t="s">
        <v>555</v>
      </c>
      <c r="BC53" s="1119"/>
      <c r="BD53" s="1119"/>
      <c r="BE53" s="1119"/>
      <c r="BF53" s="1119"/>
      <c r="BG53" s="1119"/>
      <c r="BH53" s="1119"/>
      <c r="BI53" s="1119"/>
      <c r="BJ53" s="1119"/>
      <c r="BK53" s="1119"/>
      <c r="BL53" s="1119"/>
      <c r="BM53" s="1119"/>
      <c r="BN53" s="1119"/>
      <c r="BO53" s="1119"/>
      <c r="BP53" s="1120">
        <v>58.9</v>
      </c>
      <c r="BQ53" s="1120"/>
      <c r="BR53" s="1120"/>
      <c r="BS53" s="1120"/>
      <c r="BT53" s="1120"/>
      <c r="BU53" s="1120"/>
      <c r="BV53" s="1120"/>
      <c r="BW53" s="1120"/>
      <c r="BX53" s="1120">
        <v>59.4</v>
      </c>
      <c r="BY53" s="1120"/>
      <c r="BZ53" s="1120"/>
      <c r="CA53" s="1120"/>
      <c r="CB53" s="1120"/>
      <c r="CC53" s="1120"/>
      <c r="CD53" s="1120"/>
      <c r="CE53" s="1120"/>
      <c r="CF53" s="1120">
        <v>57.8</v>
      </c>
      <c r="CG53" s="1120"/>
      <c r="CH53" s="1120"/>
      <c r="CI53" s="1120"/>
      <c r="CJ53" s="1120"/>
      <c r="CK53" s="1120"/>
      <c r="CL53" s="1120"/>
      <c r="CM53" s="1120"/>
      <c r="CN53" s="1120">
        <v>57.2</v>
      </c>
      <c r="CO53" s="1120"/>
      <c r="CP53" s="1120"/>
      <c r="CQ53" s="1120"/>
      <c r="CR53" s="1120"/>
      <c r="CS53" s="1120"/>
      <c r="CT53" s="1120"/>
      <c r="CU53" s="1120"/>
      <c r="CV53" s="1120">
        <v>57.9</v>
      </c>
      <c r="CW53" s="1120"/>
      <c r="CX53" s="1120"/>
      <c r="CY53" s="1120"/>
      <c r="CZ53" s="1120"/>
      <c r="DA53" s="1120"/>
      <c r="DB53" s="1120"/>
      <c r="DC53" s="1120"/>
    </row>
    <row r="54" spans="1:109" ht="13.5" x14ac:dyDescent="0.15">
      <c r="A54" s="331"/>
      <c r="B54" s="317"/>
      <c r="G54" s="1135"/>
      <c r="H54" s="1135"/>
      <c r="I54" s="1121"/>
      <c r="J54" s="1121"/>
      <c r="K54" s="1122"/>
      <c r="L54" s="1122"/>
      <c r="M54" s="1122"/>
      <c r="N54" s="1122"/>
      <c r="AM54" s="323"/>
      <c r="AN54" s="1119"/>
      <c r="AO54" s="1119"/>
      <c r="AP54" s="1119"/>
      <c r="AQ54" s="1119"/>
      <c r="AR54" s="1119"/>
      <c r="AS54" s="1119"/>
      <c r="AT54" s="1119"/>
      <c r="AU54" s="1119"/>
      <c r="AV54" s="1119"/>
      <c r="AW54" s="1119"/>
      <c r="AX54" s="1119"/>
      <c r="AY54" s="1119"/>
      <c r="AZ54" s="1119"/>
      <c r="BA54" s="1119"/>
      <c r="BB54" s="1119"/>
      <c r="BC54" s="1119"/>
      <c r="BD54" s="1119"/>
      <c r="BE54" s="1119"/>
      <c r="BF54" s="1119"/>
      <c r="BG54" s="1119"/>
      <c r="BH54" s="1119"/>
      <c r="BI54" s="1119"/>
      <c r="BJ54" s="1119"/>
      <c r="BK54" s="1119"/>
      <c r="BL54" s="1119"/>
      <c r="BM54" s="1119"/>
      <c r="BN54" s="1119"/>
      <c r="BO54" s="1119"/>
      <c r="BP54" s="1120"/>
      <c r="BQ54" s="1120"/>
      <c r="BR54" s="1120"/>
      <c r="BS54" s="1120"/>
      <c r="BT54" s="1120"/>
      <c r="BU54" s="1120"/>
      <c r="BV54" s="1120"/>
      <c r="BW54" s="1120"/>
      <c r="BX54" s="1120"/>
      <c r="BY54" s="1120"/>
      <c r="BZ54" s="1120"/>
      <c r="CA54" s="1120"/>
      <c r="CB54" s="1120"/>
      <c r="CC54" s="1120"/>
      <c r="CD54" s="1120"/>
      <c r="CE54" s="1120"/>
      <c r="CF54" s="1120"/>
      <c r="CG54" s="1120"/>
      <c r="CH54" s="1120"/>
      <c r="CI54" s="1120"/>
      <c r="CJ54" s="1120"/>
      <c r="CK54" s="1120"/>
      <c r="CL54" s="1120"/>
      <c r="CM54" s="1120"/>
      <c r="CN54" s="1120"/>
      <c r="CO54" s="1120"/>
      <c r="CP54" s="1120"/>
      <c r="CQ54" s="1120"/>
      <c r="CR54" s="1120"/>
      <c r="CS54" s="1120"/>
      <c r="CT54" s="1120"/>
      <c r="CU54" s="1120"/>
      <c r="CV54" s="1120"/>
      <c r="CW54" s="1120"/>
      <c r="CX54" s="1120"/>
      <c r="CY54" s="1120"/>
      <c r="CZ54" s="1120"/>
      <c r="DA54" s="1120"/>
      <c r="DB54" s="1120"/>
      <c r="DC54" s="1120"/>
    </row>
    <row r="55" spans="1:109" ht="13.5" x14ac:dyDescent="0.15">
      <c r="A55" s="331"/>
      <c r="B55" s="317"/>
      <c r="G55" s="1121"/>
      <c r="H55" s="1121"/>
      <c r="I55" s="1121"/>
      <c r="J55" s="1121"/>
      <c r="K55" s="1122"/>
      <c r="L55" s="1122"/>
      <c r="M55" s="1122"/>
      <c r="N55" s="1122"/>
      <c r="AN55" s="1118" t="s">
        <v>549</v>
      </c>
      <c r="AO55" s="1118"/>
      <c r="AP55" s="1118"/>
      <c r="AQ55" s="1118"/>
      <c r="AR55" s="1118"/>
      <c r="AS55" s="1118"/>
      <c r="AT55" s="1118"/>
      <c r="AU55" s="1118"/>
      <c r="AV55" s="1118"/>
      <c r="AW55" s="1118"/>
      <c r="AX55" s="1118"/>
      <c r="AY55" s="1118"/>
      <c r="AZ55" s="1118"/>
      <c r="BA55" s="1118"/>
      <c r="BB55" s="1119" t="s">
        <v>548</v>
      </c>
      <c r="BC55" s="1119"/>
      <c r="BD55" s="1119"/>
      <c r="BE55" s="1119"/>
      <c r="BF55" s="1119"/>
      <c r="BG55" s="1119"/>
      <c r="BH55" s="1119"/>
      <c r="BI55" s="1119"/>
      <c r="BJ55" s="1119"/>
      <c r="BK55" s="1119"/>
      <c r="BL55" s="1119"/>
      <c r="BM55" s="1119"/>
      <c r="BN55" s="1119"/>
      <c r="BO55" s="1119"/>
      <c r="BP55" s="1120">
        <v>22.1</v>
      </c>
      <c r="BQ55" s="1120"/>
      <c r="BR55" s="1120"/>
      <c r="BS55" s="1120"/>
      <c r="BT55" s="1120"/>
      <c r="BU55" s="1120"/>
      <c r="BV55" s="1120"/>
      <c r="BW55" s="1120"/>
      <c r="BX55" s="1120">
        <v>20.399999999999999</v>
      </c>
      <c r="BY55" s="1120"/>
      <c r="BZ55" s="1120"/>
      <c r="CA55" s="1120"/>
      <c r="CB55" s="1120"/>
      <c r="CC55" s="1120"/>
      <c r="CD55" s="1120"/>
      <c r="CE55" s="1120"/>
      <c r="CF55" s="1120">
        <v>11.2</v>
      </c>
      <c r="CG55" s="1120"/>
      <c r="CH55" s="1120"/>
      <c r="CI55" s="1120"/>
      <c r="CJ55" s="1120"/>
      <c r="CK55" s="1120"/>
      <c r="CL55" s="1120"/>
      <c r="CM55" s="1120"/>
      <c r="CN55" s="1120">
        <v>4.5999999999999996</v>
      </c>
      <c r="CO55" s="1120"/>
      <c r="CP55" s="1120"/>
      <c r="CQ55" s="1120"/>
      <c r="CR55" s="1120"/>
      <c r="CS55" s="1120"/>
      <c r="CT55" s="1120"/>
      <c r="CU55" s="1120"/>
      <c r="CV55" s="1120">
        <v>4.2</v>
      </c>
      <c r="CW55" s="1120"/>
      <c r="CX55" s="1120"/>
      <c r="CY55" s="1120"/>
      <c r="CZ55" s="1120"/>
      <c r="DA55" s="1120"/>
      <c r="DB55" s="1120"/>
      <c r="DC55" s="1120"/>
    </row>
    <row r="56" spans="1:109" ht="13.5" x14ac:dyDescent="0.15">
      <c r="A56" s="331"/>
      <c r="B56" s="317"/>
      <c r="G56" s="1121"/>
      <c r="H56" s="1121"/>
      <c r="I56" s="1121"/>
      <c r="J56" s="1121"/>
      <c r="K56" s="1122"/>
      <c r="L56" s="1122"/>
      <c r="M56" s="1122"/>
      <c r="N56" s="1122"/>
      <c r="AN56" s="1118"/>
      <c r="AO56" s="1118"/>
      <c r="AP56" s="1118"/>
      <c r="AQ56" s="1118"/>
      <c r="AR56" s="1118"/>
      <c r="AS56" s="1118"/>
      <c r="AT56" s="1118"/>
      <c r="AU56" s="1118"/>
      <c r="AV56" s="1118"/>
      <c r="AW56" s="1118"/>
      <c r="AX56" s="1118"/>
      <c r="AY56" s="1118"/>
      <c r="AZ56" s="1118"/>
      <c r="BA56" s="1118"/>
      <c r="BB56" s="1119"/>
      <c r="BC56" s="1119"/>
      <c r="BD56" s="1119"/>
      <c r="BE56" s="1119"/>
      <c r="BF56" s="1119"/>
      <c r="BG56" s="1119"/>
      <c r="BH56" s="1119"/>
      <c r="BI56" s="1119"/>
      <c r="BJ56" s="1119"/>
      <c r="BK56" s="1119"/>
      <c r="BL56" s="1119"/>
      <c r="BM56" s="1119"/>
      <c r="BN56" s="1119"/>
      <c r="BO56" s="1119"/>
      <c r="BP56" s="1120"/>
      <c r="BQ56" s="1120"/>
      <c r="BR56" s="1120"/>
      <c r="BS56" s="1120"/>
      <c r="BT56" s="1120"/>
      <c r="BU56" s="1120"/>
      <c r="BV56" s="1120"/>
      <c r="BW56" s="1120"/>
      <c r="BX56" s="1120"/>
      <c r="BY56" s="1120"/>
      <c r="BZ56" s="1120"/>
      <c r="CA56" s="1120"/>
      <c r="CB56" s="1120"/>
      <c r="CC56" s="1120"/>
      <c r="CD56" s="1120"/>
      <c r="CE56" s="1120"/>
      <c r="CF56" s="1120"/>
      <c r="CG56" s="1120"/>
      <c r="CH56" s="1120"/>
      <c r="CI56" s="1120"/>
      <c r="CJ56" s="1120"/>
      <c r="CK56" s="1120"/>
      <c r="CL56" s="1120"/>
      <c r="CM56" s="1120"/>
      <c r="CN56" s="1120"/>
      <c r="CO56" s="1120"/>
      <c r="CP56" s="1120"/>
      <c r="CQ56" s="1120"/>
      <c r="CR56" s="1120"/>
      <c r="CS56" s="1120"/>
      <c r="CT56" s="1120"/>
      <c r="CU56" s="1120"/>
      <c r="CV56" s="1120"/>
      <c r="CW56" s="1120"/>
      <c r="CX56" s="1120"/>
      <c r="CY56" s="1120"/>
      <c r="CZ56" s="1120"/>
      <c r="DA56" s="1120"/>
      <c r="DB56" s="1120"/>
      <c r="DC56" s="1120"/>
    </row>
    <row r="57" spans="1:109" s="331" customFormat="1" ht="13.5" x14ac:dyDescent="0.15">
      <c r="B57" s="336"/>
      <c r="G57" s="1121"/>
      <c r="H57" s="1121"/>
      <c r="I57" s="1137"/>
      <c r="J57" s="1137"/>
      <c r="K57" s="1122"/>
      <c r="L57" s="1122"/>
      <c r="M57" s="1122"/>
      <c r="N57" s="1122"/>
      <c r="AM57" s="316"/>
      <c r="AN57" s="1118"/>
      <c r="AO57" s="1118"/>
      <c r="AP57" s="1118"/>
      <c r="AQ57" s="1118"/>
      <c r="AR57" s="1118"/>
      <c r="AS57" s="1118"/>
      <c r="AT57" s="1118"/>
      <c r="AU57" s="1118"/>
      <c r="AV57" s="1118"/>
      <c r="AW57" s="1118"/>
      <c r="AX57" s="1118"/>
      <c r="AY57" s="1118"/>
      <c r="AZ57" s="1118"/>
      <c r="BA57" s="1118"/>
      <c r="BB57" s="1119" t="s">
        <v>555</v>
      </c>
      <c r="BC57" s="1119"/>
      <c r="BD57" s="1119"/>
      <c r="BE57" s="1119"/>
      <c r="BF57" s="1119"/>
      <c r="BG57" s="1119"/>
      <c r="BH57" s="1119"/>
      <c r="BI57" s="1119"/>
      <c r="BJ57" s="1119"/>
      <c r="BK57" s="1119"/>
      <c r="BL57" s="1119"/>
      <c r="BM57" s="1119"/>
      <c r="BN57" s="1119"/>
      <c r="BO57" s="1119"/>
      <c r="BP57" s="1120">
        <v>61.5</v>
      </c>
      <c r="BQ57" s="1120"/>
      <c r="BR57" s="1120"/>
      <c r="BS57" s="1120"/>
      <c r="BT57" s="1120"/>
      <c r="BU57" s="1120"/>
      <c r="BV57" s="1120"/>
      <c r="BW57" s="1120"/>
      <c r="BX57" s="1120">
        <v>63</v>
      </c>
      <c r="BY57" s="1120"/>
      <c r="BZ57" s="1120"/>
      <c r="CA57" s="1120"/>
      <c r="CB57" s="1120"/>
      <c r="CC57" s="1120"/>
      <c r="CD57" s="1120"/>
      <c r="CE57" s="1120"/>
      <c r="CF57" s="1120">
        <v>63.7</v>
      </c>
      <c r="CG57" s="1120"/>
      <c r="CH57" s="1120"/>
      <c r="CI57" s="1120"/>
      <c r="CJ57" s="1120"/>
      <c r="CK57" s="1120"/>
      <c r="CL57" s="1120"/>
      <c r="CM57" s="1120"/>
      <c r="CN57" s="1120">
        <v>64.099999999999994</v>
      </c>
      <c r="CO57" s="1120"/>
      <c r="CP57" s="1120"/>
      <c r="CQ57" s="1120"/>
      <c r="CR57" s="1120"/>
      <c r="CS57" s="1120"/>
      <c r="CT57" s="1120"/>
      <c r="CU57" s="1120"/>
      <c r="CV57" s="1120">
        <v>64.599999999999994</v>
      </c>
      <c r="CW57" s="1120"/>
      <c r="CX57" s="1120"/>
      <c r="CY57" s="1120"/>
      <c r="CZ57" s="1120"/>
      <c r="DA57" s="1120"/>
      <c r="DB57" s="1120"/>
      <c r="DC57" s="1120"/>
      <c r="DD57" s="341"/>
      <c r="DE57" s="336"/>
    </row>
    <row r="58" spans="1:109" s="331" customFormat="1" ht="13.5" x14ac:dyDescent="0.15">
      <c r="A58" s="316"/>
      <c r="B58" s="336"/>
      <c r="G58" s="1121"/>
      <c r="H58" s="1121"/>
      <c r="I58" s="1137"/>
      <c r="J58" s="1137"/>
      <c r="K58" s="1122"/>
      <c r="L58" s="1122"/>
      <c r="M58" s="1122"/>
      <c r="N58" s="1122"/>
      <c r="AM58" s="316"/>
      <c r="AN58" s="1118"/>
      <c r="AO58" s="1118"/>
      <c r="AP58" s="1118"/>
      <c r="AQ58" s="1118"/>
      <c r="AR58" s="1118"/>
      <c r="AS58" s="1118"/>
      <c r="AT58" s="1118"/>
      <c r="AU58" s="1118"/>
      <c r="AV58" s="1118"/>
      <c r="AW58" s="1118"/>
      <c r="AX58" s="1118"/>
      <c r="AY58" s="1118"/>
      <c r="AZ58" s="1118"/>
      <c r="BA58" s="1118"/>
      <c r="BB58" s="1119"/>
      <c r="BC58" s="1119"/>
      <c r="BD58" s="1119"/>
      <c r="BE58" s="1119"/>
      <c r="BF58" s="1119"/>
      <c r="BG58" s="1119"/>
      <c r="BH58" s="1119"/>
      <c r="BI58" s="1119"/>
      <c r="BJ58" s="1119"/>
      <c r="BK58" s="1119"/>
      <c r="BL58" s="1119"/>
      <c r="BM58" s="1119"/>
      <c r="BN58" s="1119"/>
      <c r="BO58" s="1119"/>
      <c r="BP58" s="1120"/>
      <c r="BQ58" s="1120"/>
      <c r="BR58" s="1120"/>
      <c r="BS58" s="1120"/>
      <c r="BT58" s="1120"/>
      <c r="BU58" s="1120"/>
      <c r="BV58" s="1120"/>
      <c r="BW58" s="1120"/>
      <c r="BX58" s="1120"/>
      <c r="BY58" s="1120"/>
      <c r="BZ58" s="1120"/>
      <c r="CA58" s="1120"/>
      <c r="CB58" s="1120"/>
      <c r="CC58" s="1120"/>
      <c r="CD58" s="1120"/>
      <c r="CE58" s="1120"/>
      <c r="CF58" s="1120"/>
      <c r="CG58" s="1120"/>
      <c r="CH58" s="1120"/>
      <c r="CI58" s="1120"/>
      <c r="CJ58" s="1120"/>
      <c r="CK58" s="1120"/>
      <c r="CL58" s="1120"/>
      <c r="CM58" s="1120"/>
      <c r="CN58" s="1120"/>
      <c r="CO58" s="1120"/>
      <c r="CP58" s="1120"/>
      <c r="CQ58" s="1120"/>
      <c r="CR58" s="1120"/>
      <c r="CS58" s="1120"/>
      <c r="CT58" s="1120"/>
      <c r="CU58" s="1120"/>
      <c r="CV58" s="1120"/>
      <c r="CW58" s="1120"/>
      <c r="CX58" s="1120"/>
      <c r="CY58" s="1120"/>
      <c r="CZ58" s="1120"/>
      <c r="DA58" s="1120"/>
      <c r="DB58" s="1120"/>
      <c r="DC58" s="1120"/>
      <c r="DD58" s="341"/>
      <c r="DE58" s="336"/>
    </row>
    <row r="59" spans="1:109" s="331" customFormat="1" ht="13.5" x14ac:dyDescent="0.15">
      <c r="A59" s="316"/>
      <c r="B59" s="336"/>
      <c r="K59" s="342"/>
      <c r="L59" s="342"/>
      <c r="M59" s="342"/>
      <c r="N59" s="342"/>
      <c r="AQ59" s="342"/>
      <c r="AR59" s="342"/>
      <c r="AS59" s="342"/>
      <c r="AT59" s="342"/>
      <c r="BC59" s="342"/>
      <c r="BD59" s="342"/>
      <c r="BE59" s="342"/>
      <c r="BF59" s="342"/>
      <c r="BO59" s="342"/>
      <c r="BP59" s="342"/>
      <c r="BQ59" s="342"/>
      <c r="BR59" s="342"/>
      <c r="CA59" s="342"/>
      <c r="CB59" s="342"/>
      <c r="CC59" s="342"/>
      <c r="CD59" s="342"/>
      <c r="CM59" s="342"/>
      <c r="CN59" s="342"/>
      <c r="CO59" s="342"/>
      <c r="CP59" s="342"/>
      <c r="CY59" s="342"/>
      <c r="CZ59" s="342"/>
      <c r="DA59" s="342"/>
      <c r="DB59" s="342"/>
      <c r="DC59" s="342"/>
      <c r="DD59" s="341"/>
      <c r="DE59" s="336"/>
    </row>
    <row r="60" spans="1:109" s="331" customFormat="1" ht="13.5" x14ac:dyDescent="0.15">
      <c r="A60" s="316"/>
      <c r="B60" s="336"/>
      <c r="K60" s="342"/>
      <c r="L60" s="342"/>
      <c r="M60" s="342"/>
      <c r="N60" s="342"/>
      <c r="AQ60" s="342"/>
      <c r="AR60" s="342"/>
      <c r="AS60" s="342"/>
      <c r="AT60" s="342"/>
      <c r="BC60" s="342"/>
      <c r="BD60" s="342"/>
      <c r="BE60" s="342"/>
      <c r="BF60" s="342"/>
      <c r="BO60" s="342"/>
      <c r="BP60" s="342"/>
      <c r="BQ60" s="342"/>
      <c r="BR60" s="342"/>
      <c r="CA60" s="342"/>
      <c r="CB60" s="342"/>
      <c r="CC60" s="342"/>
      <c r="CD60" s="342"/>
      <c r="CM60" s="342"/>
      <c r="CN60" s="342"/>
      <c r="CO60" s="342"/>
      <c r="CP60" s="342"/>
      <c r="CY60" s="342"/>
      <c r="CZ60" s="342"/>
      <c r="DA60" s="342"/>
      <c r="DB60" s="342"/>
      <c r="DC60" s="342"/>
      <c r="DD60" s="341"/>
      <c r="DE60" s="336"/>
    </row>
    <row r="61" spans="1:109" s="331" customFormat="1" ht="13.5" x14ac:dyDescent="0.15">
      <c r="A61" s="316"/>
      <c r="B61" s="340"/>
      <c r="C61" s="339"/>
      <c r="D61" s="339"/>
      <c r="E61" s="339"/>
      <c r="F61" s="339"/>
      <c r="G61" s="339"/>
      <c r="H61" s="339"/>
      <c r="I61" s="339"/>
      <c r="J61" s="339"/>
      <c r="K61" s="339"/>
      <c r="L61" s="339"/>
      <c r="M61" s="338"/>
      <c r="N61" s="338"/>
      <c r="O61" s="339"/>
      <c r="P61" s="339"/>
      <c r="Q61" s="339"/>
      <c r="R61" s="339"/>
      <c r="S61" s="339"/>
      <c r="T61" s="339"/>
      <c r="U61" s="339"/>
      <c r="V61" s="339"/>
      <c r="W61" s="339"/>
      <c r="X61" s="339"/>
      <c r="Y61" s="339"/>
      <c r="Z61" s="339"/>
      <c r="AA61" s="339"/>
      <c r="AB61" s="339"/>
      <c r="AC61" s="339"/>
      <c r="AD61" s="339"/>
      <c r="AE61" s="339"/>
      <c r="AF61" s="339"/>
      <c r="AG61" s="339"/>
      <c r="AH61" s="339"/>
      <c r="AI61" s="339"/>
      <c r="AJ61" s="339"/>
      <c r="AK61" s="339"/>
      <c r="AL61" s="339"/>
      <c r="AM61" s="339"/>
      <c r="AN61" s="339"/>
      <c r="AO61" s="339"/>
      <c r="AP61" s="339"/>
      <c r="AQ61" s="339"/>
      <c r="AR61" s="339"/>
      <c r="AS61" s="338"/>
      <c r="AT61" s="338"/>
      <c r="AU61" s="339"/>
      <c r="AV61" s="339"/>
      <c r="AW61" s="339"/>
      <c r="AX61" s="339"/>
      <c r="AY61" s="339"/>
      <c r="AZ61" s="339"/>
      <c r="BA61" s="339"/>
      <c r="BB61" s="339"/>
      <c r="BC61" s="339"/>
      <c r="BD61" s="339"/>
      <c r="BE61" s="338"/>
      <c r="BF61" s="338"/>
      <c r="BG61" s="339"/>
      <c r="BH61" s="339"/>
      <c r="BI61" s="339"/>
      <c r="BJ61" s="339"/>
      <c r="BK61" s="339"/>
      <c r="BL61" s="339"/>
      <c r="BM61" s="339"/>
      <c r="BN61" s="339"/>
      <c r="BO61" s="339"/>
      <c r="BP61" s="339"/>
      <c r="BQ61" s="338"/>
      <c r="BR61" s="338"/>
      <c r="BS61" s="339"/>
      <c r="BT61" s="339"/>
      <c r="BU61" s="339"/>
      <c r="BV61" s="339"/>
      <c r="BW61" s="339"/>
      <c r="BX61" s="339"/>
      <c r="BY61" s="339"/>
      <c r="BZ61" s="339"/>
      <c r="CA61" s="339"/>
      <c r="CB61" s="339"/>
      <c r="CC61" s="338"/>
      <c r="CD61" s="338"/>
      <c r="CE61" s="339"/>
      <c r="CF61" s="339"/>
      <c r="CG61" s="339"/>
      <c r="CH61" s="339"/>
      <c r="CI61" s="339"/>
      <c r="CJ61" s="339"/>
      <c r="CK61" s="339"/>
      <c r="CL61" s="339"/>
      <c r="CM61" s="339"/>
      <c r="CN61" s="339"/>
      <c r="CO61" s="338"/>
      <c r="CP61" s="338"/>
      <c r="CQ61" s="339"/>
      <c r="CR61" s="339"/>
      <c r="CS61" s="339"/>
      <c r="CT61" s="339"/>
      <c r="CU61" s="339"/>
      <c r="CV61" s="339"/>
      <c r="CW61" s="339"/>
      <c r="CX61" s="339"/>
      <c r="CY61" s="339"/>
      <c r="CZ61" s="339"/>
      <c r="DA61" s="338"/>
      <c r="DB61" s="338"/>
      <c r="DC61" s="338"/>
      <c r="DD61" s="337"/>
      <c r="DE61" s="336"/>
    </row>
    <row r="62" spans="1:109" ht="13.5" x14ac:dyDescent="0.15">
      <c r="B62" s="335"/>
      <c r="C62" s="335"/>
      <c r="D62" s="335"/>
      <c r="E62" s="335"/>
      <c r="F62" s="335"/>
      <c r="G62" s="335"/>
      <c r="H62" s="335"/>
      <c r="I62" s="335"/>
      <c r="J62" s="335"/>
      <c r="K62" s="335"/>
      <c r="L62" s="335"/>
      <c r="M62" s="335"/>
      <c r="N62" s="335"/>
      <c r="O62" s="335"/>
      <c r="P62" s="335"/>
      <c r="Q62" s="335"/>
      <c r="R62" s="335"/>
      <c r="S62" s="335"/>
      <c r="T62" s="335"/>
      <c r="U62" s="335"/>
      <c r="V62" s="335"/>
      <c r="W62" s="335"/>
      <c r="X62" s="335"/>
      <c r="Y62" s="335"/>
      <c r="Z62" s="335"/>
      <c r="AA62" s="335"/>
      <c r="AB62" s="335"/>
      <c r="AC62" s="335"/>
      <c r="AD62" s="335"/>
      <c r="AE62" s="335"/>
      <c r="AF62" s="335"/>
      <c r="AG62" s="335"/>
      <c r="AH62" s="335"/>
      <c r="AI62" s="335"/>
      <c r="AJ62" s="335"/>
      <c r="AK62" s="335"/>
      <c r="AL62" s="335"/>
      <c r="AM62" s="335"/>
      <c r="AN62" s="335"/>
      <c r="AO62" s="335"/>
      <c r="AP62" s="335"/>
      <c r="AQ62" s="335"/>
      <c r="AR62" s="335"/>
      <c r="AS62" s="335"/>
      <c r="AT62" s="335"/>
      <c r="AU62" s="335"/>
      <c r="AV62" s="335"/>
      <c r="AW62" s="335"/>
      <c r="AX62" s="335"/>
      <c r="AY62" s="335"/>
      <c r="AZ62" s="335"/>
      <c r="BA62" s="335"/>
      <c r="BB62" s="335"/>
      <c r="BC62" s="335"/>
      <c r="BD62" s="335"/>
      <c r="BE62" s="335"/>
      <c r="BF62" s="335"/>
      <c r="BG62" s="335"/>
      <c r="BH62" s="335"/>
      <c r="BI62" s="335"/>
      <c r="BJ62" s="335"/>
      <c r="BK62" s="335"/>
      <c r="BL62" s="335"/>
      <c r="BM62" s="335"/>
      <c r="BN62" s="335"/>
      <c r="BO62" s="335"/>
      <c r="BP62" s="335"/>
      <c r="BQ62" s="335"/>
      <c r="BR62" s="335"/>
      <c r="BS62" s="335"/>
      <c r="BT62" s="335"/>
      <c r="BU62" s="335"/>
      <c r="BV62" s="335"/>
      <c r="BW62" s="335"/>
      <c r="BX62" s="335"/>
      <c r="BY62" s="335"/>
      <c r="BZ62" s="335"/>
      <c r="CA62" s="335"/>
      <c r="CB62" s="335"/>
      <c r="CC62" s="335"/>
      <c r="CD62" s="335"/>
      <c r="CE62" s="335"/>
      <c r="CF62" s="335"/>
      <c r="CG62" s="335"/>
      <c r="CH62" s="335"/>
      <c r="CI62" s="335"/>
      <c r="CJ62" s="335"/>
      <c r="CK62" s="335"/>
      <c r="CL62" s="335"/>
      <c r="CM62" s="335"/>
      <c r="CN62" s="335"/>
      <c r="CO62" s="335"/>
      <c r="CP62" s="335"/>
      <c r="CQ62" s="335"/>
      <c r="CR62" s="335"/>
      <c r="CS62" s="335"/>
      <c r="CT62" s="335"/>
      <c r="CU62" s="335"/>
      <c r="CV62" s="335"/>
      <c r="CW62" s="335"/>
      <c r="CX62" s="335"/>
      <c r="CY62" s="335"/>
      <c r="CZ62" s="335"/>
      <c r="DA62" s="335"/>
      <c r="DB62" s="335"/>
      <c r="DC62" s="335"/>
      <c r="DD62" s="335"/>
      <c r="DE62" s="316"/>
    </row>
    <row r="63" spans="1:109" ht="17.25" x14ac:dyDescent="0.15">
      <c r="B63" s="334" t="s">
        <v>554</v>
      </c>
    </row>
    <row r="64" spans="1:109" ht="13.5" x14ac:dyDescent="0.15">
      <c r="B64" s="317"/>
      <c r="G64" s="332"/>
      <c r="N64" s="333"/>
      <c r="AM64" s="332"/>
      <c r="AN64" s="332" t="s">
        <v>553</v>
      </c>
      <c r="AP64" s="331"/>
      <c r="AQ64" s="331"/>
      <c r="AR64" s="331"/>
      <c r="AY64" s="332"/>
      <c r="BA64" s="331"/>
      <c r="BB64" s="331"/>
      <c r="BC64" s="331"/>
      <c r="BK64" s="332"/>
      <c r="BM64" s="331"/>
      <c r="BN64" s="331"/>
      <c r="BO64" s="331"/>
      <c r="BW64" s="332"/>
      <c r="BY64" s="331"/>
      <c r="BZ64" s="331"/>
      <c r="CA64" s="331"/>
      <c r="CI64" s="332"/>
      <c r="CK64" s="331"/>
      <c r="CL64" s="331"/>
      <c r="CM64" s="331"/>
      <c r="CU64" s="332"/>
      <c r="CW64" s="331"/>
      <c r="CX64" s="331"/>
      <c r="CY64" s="331"/>
    </row>
    <row r="65" spans="2:107" ht="13.5" x14ac:dyDescent="0.15">
      <c r="B65" s="317"/>
      <c r="AN65" s="1126" t="s">
        <v>552</v>
      </c>
      <c r="AO65" s="1127"/>
      <c r="AP65" s="1127"/>
      <c r="AQ65" s="1127"/>
      <c r="AR65" s="1127"/>
      <c r="AS65" s="1127"/>
      <c r="AT65" s="1127"/>
      <c r="AU65" s="1127"/>
      <c r="AV65" s="1127"/>
      <c r="AW65" s="1127"/>
      <c r="AX65" s="1127"/>
      <c r="AY65" s="1127"/>
      <c r="AZ65" s="1127"/>
      <c r="BA65" s="1127"/>
      <c r="BB65" s="1127"/>
      <c r="BC65" s="1127"/>
      <c r="BD65" s="1127"/>
      <c r="BE65" s="1127"/>
      <c r="BF65" s="1127"/>
      <c r="BG65" s="1127"/>
      <c r="BH65" s="1127"/>
      <c r="BI65" s="1127"/>
      <c r="BJ65" s="1127"/>
      <c r="BK65" s="1127"/>
      <c r="BL65" s="1127"/>
      <c r="BM65" s="1127"/>
      <c r="BN65" s="1127"/>
      <c r="BO65" s="1127"/>
      <c r="BP65" s="1127"/>
      <c r="BQ65" s="1127"/>
      <c r="BR65" s="1127"/>
      <c r="BS65" s="1127"/>
      <c r="BT65" s="1127"/>
      <c r="BU65" s="1127"/>
      <c r="BV65" s="1127"/>
      <c r="BW65" s="1127"/>
      <c r="BX65" s="1127"/>
      <c r="BY65" s="1127"/>
      <c r="BZ65" s="1127"/>
      <c r="CA65" s="1127"/>
      <c r="CB65" s="1127"/>
      <c r="CC65" s="1127"/>
      <c r="CD65" s="1127"/>
      <c r="CE65" s="1127"/>
      <c r="CF65" s="1127"/>
      <c r="CG65" s="1127"/>
      <c r="CH65" s="1127"/>
      <c r="CI65" s="1127"/>
      <c r="CJ65" s="1127"/>
      <c r="CK65" s="1127"/>
      <c r="CL65" s="1127"/>
      <c r="CM65" s="1127"/>
      <c r="CN65" s="1127"/>
      <c r="CO65" s="1127"/>
      <c r="CP65" s="1127"/>
      <c r="CQ65" s="1127"/>
      <c r="CR65" s="1127"/>
      <c r="CS65" s="1127"/>
      <c r="CT65" s="1127"/>
      <c r="CU65" s="1127"/>
      <c r="CV65" s="1127"/>
      <c r="CW65" s="1127"/>
      <c r="CX65" s="1127"/>
      <c r="CY65" s="1127"/>
      <c r="CZ65" s="1127"/>
      <c r="DA65" s="1127"/>
      <c r="DB65" s="1127"/>
      <c r="DC65" s="1128"/>
    </row>
    <row r="66" spans="2:107" ht="13.5" x14ac:dyDescent="0.15">
      <c r="B66" s="317"/>
      <c r="AN66" s="1129"/>
      <c r="AO66" s="1130"/>
      <c r="AP66" s="1130"/>
      <c r="AQ66" s="1130"/>
      <c r="AR66" s="1130"/>
      <c r="AS66" s="1130"/>
      <c r="AT66" s="1130"/>
      <c r="AU66" s="1130"/>
      <c r="AV66" s="1130"/>
      <c r="AW66" s="1130"/>
      <c r="AX66" s="1130"/>
      <c r="AY66" s="1130"/>
      <c r="AZ66" s="1130"/>
      <c r="BA66" s="1130"/>
      <c r="BB66" s="1130"/>
      <c r="BC66" s="1130"/>
      <c r="BD66" s="1130"/>
      <c r="BE66" s="1130"/>
      <c r="BF66" s="1130"/>
      <c r="BG66" s="1130"/>
      <c r="BH66" s="1130"/>
      <c r="BI66" s="1130"/>
      <c r="BJ66" s="1130"/>
      <c r="BK66" s="1130"/>
      <c r="BL66" s="1130"/>
      <c r="BM66" s="1130"/>
      <c r="BN66" s="1130"/>
      <c r="BO66" s="1130"/>
      <c r="BP66" s="1130"/>
      <c r="BQ66" s="1130"/>
      <c r="BR66" s="1130"/>
      <c r="BS66" s="1130"/>
      <c r="BT66" s="1130"/>
      <c r="BU66" s="1130"/>
      <c r="BV66" s="1130"/>
      <c r="BW66" s="1130"/>
      <c r="BX66" s="1130"/>
      <c r="BY66" s="1130"/>
      <c r="BZ66" s="1130"/>
      <c r="CA66" s="1130"/>
      <c r="CB66" s="1130"/>
      <c r="CC66" s="1130"/>
      <c r="CD66" s="1130"/>
      <c r="CE66" s="1130"/>
      <c r="CF66" s="1130"/>
      <c r="CG66" s="1130"/>
      <c r="CH66" s="1130"/>
      <c r="CI66" s="1130"/>
      <c r="CJ66" s="1130"/>
      <c r="CK66" s="1130"/>
      <c r="CL66" s="1130"/>
      <c r="CM66" s="1130"/>
      <c r="CN66" s="1130"/>
      <c r="CO66" s="1130"/>
      <c r="CP66" s="1130"/>
      <c r="CQ66" s="1130"/>
      <c r="CR66" s="1130"/>
      <c r="CS66" s="1130"/>
      <c r="CT66" s="1130"/>
      <c r="CU66" s="1130"/>
      <c r="CV66" s="1130"/>
      <c r="CW66" s="1130"/>
      <c r="CX66" s="1130"/>
      <c r="CY66" s="1130"/>
      <c r="CZ66" s="1130"/>
      <c r="DA66" s="1130"/>
      <c r="DB66" s="1130"/>
      <c r="DC66" s="1131"/>
    </row>
    <row r="67" spans="2:107" ht="13.5" x14ac:dyDescent="0.15">
      <c r="B67" s="317"/>
      <c r="AN67" s="1129"/>
      <c r="AO67" s="1130"/>
      <c r="AP67" s="1130"/>
      <c r="AQ67" s="1130"/>
      <c r="AR67" s="1130"/>
      <c r="AS67" s="1130"/>
      <c r="AT67" s="1130"/>
      <c r="AU67" s="1130"/>
      <c r="AV67" s="1130"/>
      <c r="AW67" s="1130"/>
      <c r="AX67" s="1130"/>
      <c r="AY67" s="1130"/>
      <c r="AZ67" s="1130"/>
      <c r="BA67" s="1130"/>
      <c r="BB67" s="1130"/>
      <c r="BC67" s="1130"/>
      <c r="BD67" s="1130"/>
      <c r="BE67" s="1130"/>
      <c r="BF67" s="1130"/>
      <c r="BG67" s="1130"/>
      <c r="BH67" s="1130"/>
      <c r="BI67" s="1130"/>
      <c r="BJ67" s="1130"/>
      <c r="BK67" s="1130"/>
      <c r="BL67" s="1130"/>
      <c r="BM67" s="1130"/>
      <c r="BN67" s="1130"/>
      <c r="BO67" s="1130"/>
      <c r="BP67" s="1130"/>
      <c r="BQ67" s="1130"/>
      <c r="BR67" s="1130"/>
      <c r="BS67" s="1130"/>
      <c r="BT67" s="1130"/>
      <c r="BU67" s="1130"/>
      <c r="BV67" s="1130"/>
      <c r="BW67" s="1130"/>
      <c r="BX67" s="1130"/>
      <c r="BY67" s="1130"/>
      <c r="BZ67" s="1130"/>
      <c r="CA67" s="1130"/>
      <c r="CB67" s="1130"/>
      <c r="CC67" s="1130"/>
      <c r="CD67" s="1130"/>
      <c r="CE67" s="1130"/>
      <c r="CF67" s="1130"/>
      <c r="CG67" s="1130"/>
      <c r="CH67" s="1130"/>
      <c r="CI67" s="1130"/>
      <c r="CJ67" s="1130"/>
      <c r="CK67" s="1130"/>
      <c r="CL67" s="1130"/>
      <c r="CM67" s="1130"/>
      <c r="CN67" s="1130"/>
      <c r="CO67" s="1130"/>
      <c r="CP67" s="1130"/>
      <c r="CQ67" s="1130"/>
      <c r="CR67" s="1130"/>
      <c r="CS67" s="1130"/>
      <c r="CT67" s="1130"/>
      <c r="CU67" s="1130"/>
      <c r="CV67" s="1130"/>
      <c r="CW67" s="1130"/>
      <c r="CX67" s="1130"/>
      <c r="CY67" s="1130"/>
      <c r="CZ67" s="1130"/>
      <c r="DA67" s="1130"/>
      <c r="DB67" s="1130"/>
      <c r="DC67" s="1131"/>
    </row>
    <row r="68" spans="2:107" ht="13.5" x14ac:dyDescent="0.15">
      <c r="B68" s="317"/>
      <c r="AN68" s="1129"/>
      <c r="AO68" s="1130"/>
      <c r="AP68" s="1130"/>
      <c r="AQ68" s="1130"/>
      <c r="AR68" s="1130"/>
      <c r="AS68" s="1130"/>
      <c r="AT68" s="1130"/>
      <c r="AU68" s="1130"/>
      <c r="AV68" s="1130"/>
      <c r="AW68" s="1130"/>
      <c r="AX68" s="1130"/>
      <c r="AY68" s="1130"/>
      <c r="AZ68" s="1130"/>
      <c r="BA68" s="1130"/>
      <c r="BB68" s="1130"/>
      <c r="BC68" s="1130"/>
      <c r="BD68" s="1130"/>
      <c r="BE68" s="1130"/>
      <c r="BF68" s="1130"/>
      <c r="BG68" s="1130"/>
      <c r="BH68" s="1130"/>
      <c r="BI68" s="1130"/>
      <c r="BJ68" s="1130"/>
      <c r="BK68" s="1130"/>
      <c r="BL68" s="1130"/>
      <c r="BM68" s="1130"/>
      <c r="BN68" s="1130"/>
      <c r="BO68" s="1130"/>
      <c r="BP68" s="1130"/>
      <c r="BQ68" s="1130"/>
      <c r="BR68" s="1130"/>
      <c r="BS68" s="1130"/>
      <c r="BT68" s="1130"/>
      <c r="BU68" s="1130"/>
      <c r="BV68" s="1130"/>
      <c r="BW68" s="1130"/>
      <c r="BX68" s="1130"/>
      <c r="BY68" s="1130"/>
      <c r="BZ68" s="1130"/>
      <c r="CA68" s="1130"/>
      <c r="CB68" s="1130"/>
      <c r="CC68" s="1130"/>
      <c r="CD68" s="1130"/>
      <c r="CE68" s="1130"/>
      <c r="CF68" s="1130"/>
      <c r="CG68" s="1130"/>
      <c r="CH68" s="1130"/>
      <c r="CI68" s="1130"/>
      <c r="CJ68" s="1130"/>
      <c r="CK68" s="1130"/>
      <c r="CL68" s="1130"/>
      <c r="CM68" s="1130"/>
      <c r="CN68" s="1130"/>
      <c r="CO68" s="1130"/>
      <c r="CP68" s="1130"/>
      <c r="CQ68" s="1130"/>
      <c r="CR68" s="1130"/>
      <c r="CS68" s="1130"/>
      <c r="CT68" s="1130"/>
      <c r="CU68" s="1130"/>
      <c r="CV68" s="1130"/>
      <c r="CW68" s="1130"/>
      <c r="CX68" s="1130"/>
      <c r="CY68" s="1130"/>
      <c r="CZ68" s="1130"/>
      <c r="DA68" s="1130"/>
      <c r="DB68" s="1130"/>
      <c r="DC68" s="1131"/>
    </row>
    <row r="69" spans="2:107" ht="13.5" x14ac:dyDescent="0.15">
      <c r="B69" s="317"/>
      <c r="AN69" s="1132"/>
      <c r="AO69" s="1133"/>
      <c r="AP69" s="1133"/>
      <c r="AQ69" s="1133"/>
      <c r="AR69" s="1133"/>
      <c r="AS69" s="1133"/>
      <c r="AT69" s="1133"/>
      <c r="AU69" s="1133"/>
      <c r="AV69" s="1133"/>
      <c r="AW69" s="1133"/>
      <c r="AX69" s="1133"/>
      <c r="AY69" s="1133"/>
      <c r="AZ69" s="1133"/>
      <c r="BA69" s="1133"/>
      <c r="BB69" s="1133"/>
      <c r="BC69" s="1133"/>
      <c r="BD69" s="1133"/>
      <c r="BE69" s="1133"/>
      <c r="BF69" s="1133"/>
      <c r="BG69" s="1133"/>
      <c r="BH69" s="1133"/>
      <c r="BI69" s="1133"/>
      <c r="BJ69" s="1133"/>
      <c r="BK69" s="1133"/>
      <c r="BL69" s="1133"/>
      <c r="BM69" s="1133"/>
      <c r="BN69" s="1133"/>
      <c r="BO69" s="1133"/>
      <c r="BP69" s="1133"/>
      <c r="BQ69" s="1133"/>
      <c r="BR69" s="1133"/>
      <c r="BS69" s="1133"/>
      <c r="BT69" s="1133"/>
      <c r="BU69" s="1133"/>
      <c r="BV69" s="1133"/>
      <c r="BW69" s="1133"/>
      <c r="BX69" s="1133"/>
      <c r="BY69" s="1133"/>
      <c r="BZ69" s="1133"/>
      <c r="CA69" s="1133"/>
      <c r="CB69" s="1133"/>
      <c r="CC69" s="1133"/>
      <c r="CD69" s="1133"/>
      <c r="CE69" s="1133"/>
      <c r="CF69" s="1133"/>
      <c r="CG69" s="1133"/>
      <c r="CH69" s="1133"/>
      <c r="CI69" s="1133"/>
      <c r="CJ69" s="1133"/>
      <c r="CK69" s="1133"/>
      <c r="CL69" s="1133"/>
      <c r="CM69" s="1133"/>
      <c r="CN69" s="1133"/>
      <c r="CO69" s="1133"/>
      <c r="CP69" s="1133"/>
      <c r="CQ69" s="1133"/>
      <c r="CR69" s="1133"/>
      <c r="CS69" s="1133"/>
      <c r="CT69" s="1133"/>
      <c r="CU69" s="1133"/>
      <c r="CV69" s="1133"/>
      <c r="CW69" s="1133"/>
      <c r="CX69" s="1133"/>
      <c r="CY69" s="1133"/>
      <c r="CZ69" s="1133"/>
      <c r="DA69" s="1133"/>
      <c r="DB69" s="1133"/>
      <c r="DC69" s="1134"/>
    </row>
    <row r="70" spans="2:107" ht="13.5" x14ac:dyDescent="0.15">
      <c r="B70" s="317"/>
      <c r="H70" s="330"/>
      <c r="I70" s="330"/>
      <c r="J70" s="328"/>
      <c r="K70" s="328"/>
      <c r="L70" s="327"/>
      <c r="M70" s="328"/>
      <c r="N70" s="327"/>
      <c r="AN70" s="323"/>
      <c r="AO70" s="323"/>
      <c r="AP70" s="323"/>
      <c r="AZ70" s="323"/>
      <c r="BA70" s="323"/>
      <c r="BB70" s="323"/>
      <c r="BL70" s="323"/>
      <c r="BM70" s="323"/>
      <c r="BN70" s="323"/>
      <c r="BX70" s="323"/>
      <c r="BY70" s="323"/>
      <c r="BZ70" s="323"/>
      <c r="CJ70" s="323"/>
      <c r="CK70" s="323"/>
      <c r="CL70" s="323"/>
      <c r="CV70" s="323"/>
      <c r="CW70" s="323"/>
      <c r="CX70" s="323"/>
    </row>
    <row r="71" spans="2:107" ht="13.5" x14ac:dyDescent="0.15">
      <c r="B71" s="317"/>
      <c r="G71" s="326"/>
      <c r="I71" s="329"/>
      <c r="J71" s="328"/>
      <c r="K71" s="328"/>
      <c r="L71" s="327"/>
      <c r="M71" s="328"/>
      <c r="N71" s="327"/>
      <c r="AM71" s="326"/>
      <c r="AN71" s="316" t="s">
        <v>551</v>
      </c>
    </row>
    <row r="72" spans="2:107" ht="13.5" x14ac:dyDescent="0.15">
      <c r="B72" s="317"/>
      <c r="G72" s="1121"/>
      <c r="H72" s="1121"/>
      <c r="I72" s="1121"/>
      <c r="J72" s="1121"/>
      <c r="K72" s="325"/>
      <c r="L72" s="325"/>
      <c r="M72" s="324"/>
      <c r="N72" s="324"/>
      <c r="AN72" s="1123"/>
      <c r="AO72" s="1124"/>
      <c r="AP72" s="1124"/>
      <c r="AQ72" s="1124"/>
      <c r="AR72" s="1124"/>
      <c r="AS72" s="1124"/>
      <c r="AT72" s="1124"/>
      <c r="AU72" s="1124"/>
      <c r="AV72" s="1124"/>
      <c r="AW72" s="1124"/>
      <c r="AX72" s="1124"/>
      <c r="AY72" s="1124"/>
      <c r="AZ72" s="1124"/>
      <c r="BA72" s="1124"/>
      <c r="BB72" s="1124"/>
      <c r="BC72" s="1124"/>
      <c r="BD72" s="1124"/>
      <c r="BE72" s="1124"/>
      <c r="BF72" s="1124"/>
      <c r="BG72" s="1124"/>
      <c r="BH72" s="1124"/>
      <c r="BI72" s="1124"/>
      <c r="BJ72" s="1124"/>
      <c r="BK72" s="1124"/>
      <c r="BL72" s="1124"/>
      <c r="BM72" s="1124"/>
      <c r="BN72" s="1124"/>
      <c r="BO72" s="1125"/>
      <c r="BP72" s="1118" t="s">
        <v>529</v>
      </c>
      <c r="BQ72" s="1118"/>
      <c r="BR72" s="1118"/>
      <c r="BS72" s="1118"/>
      <c r="BT72" s="1118"/>
      <c r="BU72" s="1118"/>
      <c r="BV72" s="1118"/>
      <c r="BW72" s="1118"/>
      <c r="BX72" s="1118" t="s">
        <v>530</v>
      </c>
      <c r="BY72" s="1118"/>
      <c r="BZ72" s="1118"/>
      <c r="CA72" s="1118"/>
      <c r="CB72" s="1118"/>
      <c r="CC72" s="1118"/>
      <c r="CD72" s="1118"/>
      <c r="CE72" s="1118"/>
      <c r="CF72" s="1118" t="s">
        <v>531</v>
      </c>
      <c r="CG72" s="1118"/>
      <c r="CH72" s="1118"/>
      <c r="CI72" s="1118"/>
      <c r="CJ72" s="1118"/>
      <c r="CK72" s="1118"/>
      <c r="CL72" s="1118"/>
      <c r="CM72" s="1118"/>
      <c r="CN72" s="1118" t="s">
        <v>532</v>
      </c>
      <c r="CO72" s="1118"/>
      <c r="CP72" s="1118"/>
      <c r="CQ72" s="1118"/>
      <c r="CR72" s="1118"/>
      <c r="CS72" s="1118"/>
      <c r="CT72" s="1118"/>
      <c r="CU72" s="1118"/>
      <c r="CV72" s="1118" t="s">
        <v>251</v>
      </c>
      <c r="CW72" s="1118"/>
      <c r="CX72" s="1118"/>
      <c r="CY72" s="1118"/>
      <c r="CZ72" s="1118"/>
      <c r="DA72" s="1118"/>
      <c r="DB72" s="1118"/>
      <c r="DC72" s="1118"/>
    </row>
    <row r="73" spans="2:107" ht="13.5" x14ac:dyDescent="0.15">
      <c r="B73" s="317"/>
      <c r="G73" s="1135"/>
      <c r="H73" s="1135"/>
      <c r="I73" s="1135"/>
      <c r="J73" s="1135"/>
      <c r="K73" s="1138"/>
      <c r="L73" s="1138"/>
      <c r="M73" s="1138"/>
      <c r="N73" s="1138"/>
      <c r="AM73" s="323"/>
      <c r="AN73" s="1119" t="s">
        <v>550</v>
      </c>
      <c r="AO73" s="1119"/>
      <c r="AP73" s="1119"/>
      <c r="AQ73" s="1119"/>
      <c r="AR73" s="1119"/>
      <c r="AS73" s="1119"/>
      <c r="AT73" s="1119"/>
      <c r="AU73" s="1119"/>
      <c r="AV73" s="1119"/>
      <c r="AW73" s="1119"/>
      <c r="AX73" s="1119"/>
      <c r="AY73" s="1119"/>
      <c r="AZ73" s="1119"/>
      <c r="BA73" s="1119"/>
      <c r="BB73" s="1119" t="s">
        <v>548</v>
      </c>
      <c r="BC73" s="1119"/>
      <c r="BD73" s="1119"/>
      <c r="BE73" s="1119"/>
      <c r="BF73" s="1119"/>
      <c r="BG73" s="1119"/>
      <c r="BH73" s="1119"/>
      <c r="BI73" s="1119"/>
      <c r="BJ73" s="1119"/>
      <c r="BK73" s="1119"/>
      <c r="BL73" s="1119"/>
      <c r="BM73" s="1119"/>
      <c r="BN73" s="1119"/>
      <c r="BO73" s="1119"/>
      <c r="BP73" s="1120">
        <v>52.3</v>
      </c>
      <c r="BQ73" s="1120"/>
      <c r="BR73" s="1120"/>
      <c r="BS73" s="1120"/>
      <c r="BT73" s="1120"/>
      <c r="BU73" s="1120"/>
      <c r="BV73" s="1120"/>
      <c r="BW73" s="1120"/>
      <c r="BX73" s="1120">
        <v>36</v>
      </c>
      <c r="BY73" s="1120"/>
      <c r="BZ73" s="1120"/>
      <c r="CA73" s="1120"/>
      <c r="CB73" s="1120"/>
      <c r="CC73" s="1120"/>
      <c r="CD73" s="1120"/>
      <c r="CE73" s="1120"/>
      <c r="CF73" s="1120"/>
      <c r="CG73" s="1120"/>
      <c r="CH73" s="1120"/>
      <c r="CI73" s="1120"/>
      <c r="CJ73" s="1120"/>
      <c r="CK73" s="1120"/>
      <c r="CL73" s="1120"/>
      <c r="CM73" s="1120"/>
      <c r="CN73" s="1120"/>
      <c r="CO73" s="1120"/>
      <c r="CP73" s="1120"/>
      <c r="CQ73" s="1120"/>
      <c r="CR73" s="1120"/>
      <c r="CS73" s="1120"/>
      <c r="CT73" s="1120"/>
      <c r="CU73" s="1120"/>
      <c r="CV73" s="1120"/>
      <c r="CW73" s="1120"/>
      <c r="CX73" s="1120"/>
      <c r="CY73" s="1120"/>
      <c r="CZ73" s="1120"/>
      <c r="DA73" s="1120"/>
      <c r="DB73" s="1120"/>
      <c r="DC73" s="1120"/>
    </row>
    <row r="74" spans="2:107" ht="13.5" x14ac:dyDescent="0.15">
      <c r="B74" s="317"/>
      <c r="G74" s="1135"/>
      <c r="H74" s="1135"/>
      <c r="I74" s="1135"/>
      <c r="J74" s="1135"/>
      <c r="K74" s="1138"/>
      <c r="L74" s="1138"/>
      <c r="M74" s="1138"/>
      <c r="N74" s="1138"/>
      <c r="AM74" s="323"/>
      <c r="AN74" s="1119"/>
      <c r="AO74" s="1119"/>
      <c r="AP74" s="1119"/>
      <c r="AQ74" s="1119"/>
      <c r="AR74" s="1119"/>
      <c r="AS74" s="1119"/>
      <c r="AT74" s="1119"/>
      <c r="AU74" s="1119"/>
      <c r="AV74" s="1119"/>
      <c r="AW74" s="1119"/>
      <c r="AX74" s="1119"/>
      <c r="AY74" s="1119"/>
      <c r="AZ74" s="1119"/>
      <c r="BA74" s="1119"/>
      <c r="BB74" s="1119"/>
      <c r="BC74" s="1119"/>
      <c r="BD74" s="1119"/>
      <c r="BE74" s="1119"/>
      <c r="BF74" s="1119"/>
      <c r="BG74" s="1119"/>
      <c r="BH74" s="1119"/>
      <c r="BI74" s="1119"/>
      <c r="BJ74" s="1119"/>
      <c r="BK74" s="1119"/>
      <c r="BL74" s="1119"/>
      <c r="BM74" s="1119"/>
      <c r="BN74" s="1119"/>
      <c r="BO74" s="1119"/>
      <c r="BP74" s="1120"/>
      <c r="BQ74" s="1120"/>
      <c r="BR74" s="1120"/>
      <c r="BS74" s="1120"/>
      <c r="BT74" s="1120"/>
      <c r="BU74" s="1120"/>
      <c r="BV74" s="1120"/>
      <c r="BW74" s="1120"/>
      <c r="BX74" s="1120"/>
      <c r="BY74" s="1120"/>
      <c r="BZ74" s="1120"/>
      <c r="CA74" s="1120"/>
      <c r="CB74" s="1120"/>
      <c r="CC74" s="1120"/>
      <c r="CD74" s="1120"/>
      <c r="CE74" s="1120"/>
      <c r="CF74" s="1120"/>
      <c r="CG74" s="1120"/>
      <c r="CH74" s="1120"/>
      <c r="CI74" s="1120"/>
      <c r="CJ74" s="1120"/>
      <c r="CK74" s="1120"/>
      <c r="CL74" s="1120"/>
      <c r="CM74" s="1120"/>
      <c r="CN74" s="1120"/>
      <c r="CO74" s="1120"/>
      <c r="CP74" s="1120"/>
      <c r="CQ74" s="1120"/>
      <c r="CR74" s="1120"/>
      <c r="CS74" s="1120"/>
      <c r="CT74" s="1120"/>
      <c r="CU74" s="1120"/>
      <c r="CV74" s="1120"/>
      <c r="CW74" s="1120"/>
      <c r="CX74" s="1120"/>
      <c r="CY74" s="1120"/>
      <c r="CZ74" s="1120"/>
      <c r="DA74" s="1120"/>
      <c r="DB74" s="1120"/>
      <c r="DC74" s="1120"/>
    </row>
    <row r="75" spans="2:107" ht="13.5" x14ac:dyDescent="0.15">
      <c r="B75" s="317"/>
      <c r="G75" s="1135"/>
      <c r="H75" s="1135"/>
      <c r="I75" s="1121"/>
      <c r="J75" s="1121"/>
      <c r="K75" s="1122"/>
      <c r="L75" s="1122"/>
      <c r="M75" s="1122"/>
      <c r="N75" s="1122"/>
      <c r="AM75" s="323"/>
      <c r="AN75" s="1119"/>
      <c r="AO75" s="1119"/>
      <c r="AP75" s="1119"/>
      <c r="AQ75" s="1119"/>
      <c r="AR75" s="1119"/>
      <c r="AS75" s="1119"/>
      <c r="AT75" s="1119"/>
      <c r="AU75" s="1119"/>
      <c r="AV75" s="1119"/>
      <c r="AW75" s="1119"/>
      <c r="AX75" s="1119"/>
      <c r="AY75" s="1119"/>
      <c r="AZ75" s="1119"/>
      <c r="BA75" s="1119"/>
      <c r="BB75" s="1119" t="s">
        <v>547</v>
      </c>
      <c r="BC75" s="1119"/>
      <c r="BD75" s="1119"/>
      <c r="BE75" s="1119"/>
      <c r="BF75" s="1119"/>
      <c r="BG75" s="1119"/>
      <c r="BH75" s="1119"/>
      <c r="BI75" s="1119"/>
      <c r="BJ75" s="1119"/>
      <c r="BK75" s="1119"/>
      <c r="BL75" s="1119"/>
      <c r="BM75" s="1119"/>
      <c r="BN75" s="1119"/>
      <c r="BO75" s="1119"/>
      <c r="BP75" s="1120">
        <v>8.8000000000000007</v>
      </c>
      <c r="BQ75" s="1120"/>
      <c r="BR75" s="1120"/>
      <c r="BS75" s="1120"/>
      <c r="BT75" s="1120"/>
      <c r="BU75" s="1120"/>
      <c r="BV75" s="1120"/>
      <c r="BW75" s="1120"/>
      <c r="BX75" s="1120">
        <v>9.1999999999999993</v>
      </c>
      <c r="BY75" s="1120"/>
      <c r="BZ75" s="1120"/>
      <c r="CA75" s="1120"/>
      <c r="CB75" s="1120"/>
      <c r="CC75" s="1120"/>
      <c r="CD75" s="1120"/>
      <c r="CE75" s="1120"/>
      <c r="CF75" s="1120">
        <v>9</v>
      </c>
      <c r="CG75" s="1120"/>
      <c r="CH75" s="1120"/>
      <c r="CI75" s="1120"/>
      <c r="CJ75" s="1120"/>
      <c r="CK75" s="1120"/>
      <c r="CL75" s="1120"/>
      <c r="CM75" s="1120"/>
      <c r="CN75" s="1120">
        <v>8.9</v>
      </c>
      <c r="CO75" s="1120"/>
      <c r="CP75" s="1120"/>
      <c r="CQ75" s="1120"/>
      <c r="CR75" s="1120"/>
      <c r="CS75" s="1120"/>
      <c r="CT75" s="1120"/>
      <c r="CU75" s="1120"/>
      <c r="CV75" s="1120">
        <v>8.9</v>
      </c>
      <c r="CW75" s="1120"/>
      <c r="CX75" s="1120"/>
      <c r="CY75" s="1120"/>
      <c r="CZ75" s="1120"/>
      <c r="DA75" s="1120"/>
      <c r="DB75" s="1120"/>
      <c r="DC75" s="1120"/>
    </row>
    <row r="76" spans="2:107" ht="13.5" x14ac:dyDescent="0.15">
      <c r="B76" s="317"/>
      <c r="G76" s="1135"/>
      <c r="H76" s="1135"/>
      <c r="I76" s="1121"/>
      <c r="J76" s="1121"/>
      <c r="K76" s="1122"/>
      <c r="L76" s="1122"/>
      <c r="M76" s="1122"/>
      <c r="N76" s="1122"/>
      <c r="AM76" s="323"/>
      <c r="AN76" s="1119"/>
      <c r="AO76" s="1119"/>
      <c r="AP76" s="1119"/>
      <c r="AQ76" s="1119"/>
      <c r="AR76" s="1119"/>
      <c r="AS76" s="1119"/>
      <c r="AT76" s="1119"/>
      <c r="AU76" s="1119"/>
      <c r="AV76" s="1119"/>
      <c r="AW76" s="1119"/>
      <c r="AX76" s="1119"/>
      <c r="AY76" s="1119"/>
      <c r="AZ76" s="1119"/>
      <c r="BA76" s="1119"/>
      <c r="BB76" s="1119"/>
      <c r="BC76" s="1119"/>
      <c r="BD76" s="1119"/>
      <c r="BE76" s="1119"/>
      <c r="BF76" s="1119"/>
      <c r="BG76" s="1119"/>
      <c r="BH76" s="1119"/>
      <c r="BI76" s="1119"/>
      <c r="BJ76" s="1119"/>
      <c r="BK76" s="1119"/>
      <c r="BL76" s="1119"/>
      <c r="BM76" s="1119"/>
      <c r="BN76" s="1119"/>
      <c r="BO76" s="1119"/>
      <c r="BP76" s="1120"/>
      <c r="BQ76" s="1120"/>
      <c r="BR76" s="1120"/>
      <c r="BS76" s="1120"/>
      <c r="BT76" s="1120"/>
      <c r="BU76" s="1120"/>
      <c r="BV76" s="1120"/>
      <c r="BW76" s="1120"/>
      <c r="BX76" s="1120"/>
      <c r="BY76" s="1120"/>
      <c r="BZ76" s="1120"/>
      <c r="CA76" s="1120"/>
      <c r="CB76" s="1120"/>
      <c r="CC76" s="1120"/>
      <c r="CD76" s="1120"/>
      <c r="CE76" s="1120"/>
      <c r="CF76" s="1120"/>
      <c r="CG76" s="1120"/>
      <c r="CH76" s="1120"/>
      <c r="CI76" s="1120"/>
      <c r="CJ76" s="1120"/>
      <c r="CK76" s="1120"/>
      <c r="CL76" s="1120"/>
      <c r="CM76" s="1120"/>
      <c r="CN76" s="1120"/>
      <c r="CO76" s="1120"/>
      <c r="CP76" s="1120"/>
      <c r="CQ76" s="1120"/>
      <c r="CR76" s="1120"/>
      <c r="CS76" s="1120"/>
      <c r="CT76" s="1120"/>
      <c r="CU76" s="1120"/>
      <c r="CV76" s="1120"/>
      <c r="CW76" s="1120"/>
      <c r="CX76" s="1120"/>
      <c r="CY76" s="1120"/>
      <c r="CZ76" s="1120"/>
      <c r="DA76" s="1120"/>
      <c r="DB76" s="1120"/>
      <c r="DC76" s="1120"/>
    </row>
    <row r="77" spans="2:107" ht="13.5" x14ac:dyDescent="0.15">
      <c r="B77" s="317"/>
      <c r="G77" s="1121"/>
      <c r="H77" s="1121"/>
      <c r="I77" s="1121"/>
      <c r="J77" s="1121"/>
      <c r="K77" s="1138"/>
      <c r="L77" s="1138"/>
      <c r="M77" s="1138"/>
      <c r="N77" s="1138"/>
      <c r="AN77" s="1118" t="s">
        <v>549</v>
      </c>
      <c r="AO77" s="1118"/>
      <c r="AP77" s="1118"/>
      <c r="AQ77" s="1118"/>
      <c r="AR77" s="1118"/>
      <c r="AS77" s="1118"/>
      <c r="AT77" s="1118"/>
      <c r="AU77" s="1118"/>
      <c r="AV77" s="1118"/>
      <c r="AW77" s="1118"/>
      <c r="AX77" s="1118"/>
      <c r="AY77" s="1118"/>
      <c r="AZ77" s="1118"/>
      <c r="BA77" s="1118"/>
      <c r="BB77" s="1119" t="s">
        <v>548</v>
      </c>
      <c r="BC77" s="1119"/>
      <c r="BD77" s="1119"/>
      <c r="BE77" s="1119"/>
      <c r="BF77" s="1119"/>
      <c r="BG77" s="1119"/>
      <c r="BH77" s="1119"/>
      <c r="BI77" s="1119"/>
      <c r="BJ77" s="1119"/>
      <c r="BK77" s="1119"/>
      <c r="BL77" s="1119"/>
      <c r="BM77" s="1119"/>
      <c r="BN77" s="1119"/>
      <c r="BO77" s="1119"/>
      <c r="BP77" s="1120">
        <v>22.1</v>
      </c>
      <c r="BQ77" s="1120"/>
      <c r="BR77" s="1120"/>
      <c r="BS77" s="1120"/>
      <c r="BT77" s="1120"/>
      <c r="BU77" s="1120"/>
      <c r="BV77" s="1120"/>
      <c r="BW77" s="1120"/>
      <c r="BX77" s="1120">
        <v>20.399999999999999</v>
      </c>
      <c r="BY77" s="1120"/>
      <c r="BZ77" s="1120"/>
      <c r="CA77" s="1120"/>
      <c r="CB77" s="1120"/>
      <c r="CC77" s="1120"/>
      <c r="CD77" s="1120"/>
      <c r="CE77" s="1120"/>
      <c r="CF77" s="1120">
        <v>11.2</v>
      </c>
      <c r="CG77" s="1120"/>
      <c r="CH77" s="1120"/>
      <c r="CI77" s="1120"/>
      <c r="CJ77" s="1120"/>
      <c r="CK77" s="1120"/>
      <c r="CL77" s="1120"/>
      <c r="CM77" s="1120"/>
      <c r="CN77" s="1120">
        <v>4.5999999999999996</v>
      </c>
      <c r="CO77" s="1120"/>
      <c r="CP77" s="1120"/>
      <c r="CQ77" s="1120"/>
      <c r="CR77" s="1120"/>
      <c r="CS77" s="1120"/>
      <c r="CT77" s="1120"/>
      <c r="CU77" s="1120"/>
      <c r="CV77" s="1120">
        <v>4.2</v>
      </c>
      <c r="CW77" s="1120"/>
      <c r="CX77" s="1120"/>
      <c r="CY77" s="1120"/>
      <c r="CZ77" s="1120"/>
      <c r="DA77" s="1120"/>
      <c r="DB77" s="1120"/>
      <c r="DC77" s="1120"/>
    </row>
    <row r="78" spans="2:107" ht="13.5" x14ac:dyDescent="0.15">
      <c r="B78" s="317"/>
      <c r="G78" s="1121"/>
      <c r="H78" s="1121"/>
      <c r="I78" s="1121"/>
      <c r="J78" s="1121"/>
      <c r="K78" s="1138"/>
      <c r="L78" s="1138"/>
      <c r="M78" s="1138"/>
      <c r="N78" s="1138"/>
      <c r="AN78" s="1118"/>
      <c r="AO78" s="1118"/>
      <c r="AP78" s="1118"/>
      <c r="AQ78" s="1118"/>
      <c r="AR78" s="1118"/>
      <c r="AS78" s="1118"/>
      <c r="AT78" s="1118"/>
      <c r="AU78" s="1118"/>
      <c r="AV78" s="1118"/>
      <c r="AW78" s="1118"/>
      <c r="AX78" s="1118"/>
      <c r="AY78" s="1118"/>
      <c r="AZ78" s="1118"/>
      <c r="BA78" s="1118"/>
      <c r="BB78" s="1119"/>
      <c r="BC78" s="1119"/>
      <c r="BD78" s="1119"/>
      <c r="BE78" s="1119"/>
      <c r="BF78" s="1119"/>
      <c r="BG78" s="1119"/>
      <c r="BH78" s="1119"/>
      <c r="BI78" s="1119"/>
      <c r="BJ78" s="1119"/>
      <c r="BK78" s="1119"/>
      <c r="BL78" s="1119"/>
      <c r="BM78" s="1119"/>
      <c r="BN78" s="1119"/>
      <c r="BO78" s="1119"/>
      <c r="BP78" s="1120"/>
      <c r="BQ78" s="1120"/>
      <c r="BR78" s="1120"/>
      <c r="BS78" s="1120"/>
      <c r="BT78" s="1120"/>
      <c r="BU78" s="1120"/>
      <c r="BV78" s="1120"/>
      <c r="BW78" s="1120"/>
      <c r="BX78" s="1120"/>
      <c r="BY78" s="1120"/>
      <c r="BZ78" s="1120"/>
      <c r="CA78" s="1120"/>
      <c r="CB78" s="1120"/>
      <c r="CC78" s="1120"/>
      <c r="CD78" s="1120"/>
      <c r="CE78" s="1120"/>
      <c r="CF78" s="1120"/>
      <c r="CG78" s="1120"/>
      <c r="CH78" s="1120"/>
      <c r="CI78" s="1120"/>
      <c r="CJ78" s="1120"/>
      <c r="CK78" s="1120"/>
      <c r="CL78" s="1120"/>
      <c r="CM78" s="1120"/>
      <c r="CN78" s="1120"/>
      <c r="CO78" s="1120"/>
      <c r="CP78" s="1120"/>
      <c r="CQ78" s="1120"/>
      <c r="CR78" s="1120"/>
      <c r="CS78" s="1120"/>
      <c r="CT78" s="1120"/>
      <c r="CU78" s="1120"/>
      <c r="CV78" s="1120"/>
      <c r="CW78" s="1120"/>
      <c r="CX78" s="1120"/>
      <c r="CY78" s="1120"/>
      <c r="CZ78" s="1120"/>
      <c r="DA78" s="1120"/>
      <c r="DB78" s="1120"/>
      <c r="DC78" s="1120"/>
    </row>
    <row r="79" spans="2:107" ht="13.5" x14ac:dyDescent="0.15">
      <c r="B79" s="317"/>
      <c r="G79" s="1121"/>
      <c r="H79" s="1121"/>
      <c r="I79" s="1137"/>
      <c r="J79" s="1137"/>
      <c r="K79" s="1139"/>
      <c r="L79" s="1139"/>
      <c r="M79" s="1139"/>
      <c r="N79" s="1139"/>
      <c r="AN79" s="1118"/>
      <c r="AO79" s="1118"/>
      <c r="AP79" s="1118"/>
      <c r="AQ79" s="1118"/>
      <c r="AR79" s="1118"/>
      <c r="AS79" s="1118"/>
      <c r="AT79" s="1118"/>
      <c r="AU79" s="1118"/>
      <c r="AV79" s="1118"/>
      <c r="AW79" s="1118"/>
      <c r="AX79" s="1118"/>
      <c r="AY79" s="1118"/>
      <c r="AZ79" s="1118"/>
      <c r="BA79" s="1118"/>
      <c r="BB79" s="1119" t="s">
        <v>547</v>
      </c>
      <c r="BC79" s="1119"/>
      <c r="BD79" s="1119"/>
      <c r="BE79" s="1119"/>
      <c r="BF79" s="1119"/>
      <c r="BG79" s="1119"/>
      <c r="BH79" s="1119"/>
      <c r="BI79" s="1119"/>
      <c r="BJ79" s="1119"/>
      <c r="BK79" s="1119"/>
      <c r="BL79" s="1119"/>
      <c r="BM79" s="1119"/>
      <c r="BN79" s="1119"/>
      <c r="BO79" s="1119"/>
      <c r="BP79" s="1120">
        <v>6.3</v>
      </c>
      <c r="BQ79" s="1120"/>
      <c r="BR79" s="1120"/>
      <c r="BS79" s="1120"/>
      <c r="BT79" s="1120"/>
      <c r="BU79" s="1120"/>
      <c r="BV79" s="1120"/>
      <c r="BW79" s="1120"/>
      <c r="BX79" s="1120">
        <v>6.2</v>
      </c>
      <c r="BY79" s="1120"/>
      <c r="BZ79" s="1120"/>
      <c r="CA79" s="1120"/>
      <c r="CB79" s="1120"/>
      <c r="CC79" s="1120"/>
      <c r="CD79" s="1120"/>
      <c r="CE79" s="1120"/>
      <c r="CF79" s="1120">
        <v>5.7</v>
      </c>
      <c r="CG79" s="1120"/>
      <c r="CH79" s="1120"/>
      <c r="CI79" s="1120"/>
      <c r="CJ79" s="1120"/>
      <c r="CK79" s="1120"/>
      <c r="CL79" s="1120"/>
      <c r="CM79" s="1120"/>
      <c r="CN79" s="1120">
        <v>5.8</v>
      </c>
      <c r="CO79" s="1120"/>
      <c r="CP79" s="1120"/>
      <c r="CQ79" s="1120"/>
      <c r="CR79" s="1120"/>
      <c r="CS79" s="1120"/>
      <c r="CT79" s="1120"/>
      <c r="CU79" s="1120"/>
      <c r="CV79" s="1120">
        <v>5.8</v>
      </c>
      <c r="CW79" s="1120"/>
      <c r="CX79" s="1120"/>
      <c r="CY79" s="1120"/>
      <c r="CZ79" s="1120"/>
      <c r="DA79" s="1120"/>
      <c r="DB79" s="1120"/>
      <c r="DC79" s="1120"/>
    </row>
    <row r="80" spans="2:107" ht="13.5" x14ac:dyDescent="0.15">
      <c r="B80" s="317"/>
      <c r="G80" s="1121"/>
      <c r="H80" s="1121"/>
      <c r="I80" s="1137"/>
      <c r="J80" s="1137"/>
      <c r="K80" s="1139"/>
      <c r="L80" s="1139"/>
      <c r="M80" s="1139"/>
      <c r="N80" s="1139"/>
      <c r="AN80" s="1118"/>
      <c r="AO80" s="1118"/>
      <c r="AP80" s="1118"/>
      <c r="AQ80" s="1118"/>
      <c r="AR80" s="1118"/>
      <c r="AS80" s="1118"/>
      <c r="AT80" s="1118"/>
      <c r="AU80" s="1118"/>
      <c r="AV80" s="1118"/>
      <c r="AW80" s="1118"/>
      <c r="AX80" s="1118"/>
      <c r="AY80" s="1118"/>
      <c r="AZ80" s="1118"/>
      <c r="BA80" s="1118"/>
      <c r="BB80" s="1119"/>
      <c r="BC80" s="1119"/>
      <c r="BD80" s="1119"/>
      <c r="BE80" s="1119"/>
      <c r="BF80" s="1119"/>
      <c r="BG80" s="1119"/>
      <c r="BH80" s="1119"/>
      <c r="BI80" s="1119"/>
      <c r="BJ80" s="1119"/>
      <c r="BK80" s="1119"/>
      <c r="BL80" s="1119"/>
      <c r="BM80" s="1119"/>
      <c r="BN80" s="1119"/>
      <c r="BO80" s="1119"/>
      <c r="BP80" s="1120"/>
      <c r="BQ80" s="1120"/>
      <c r="BR80" s="1120"/>
      <c r="BS80" s="1120"/>
      <c r="BT80" s="1120"/>
      <c r="BU80" s="1120"/>
      <c r="BV80" s="1120"/>
      <c r="BW80" s="1120"/>
      <c r="BX80" s="1120"/>
      <c r="BY80" s="1120"/>
      <c r="BZ80" s="1120"/>
      <c r="CA80" s="1120"/>
      <c r="CB80" s="1120"/>
      <c r="CC80" s="1120"/>
      <c r="CD80" s="1120"/>
      <c r="CE80" s="1120"/>
      <c r="CF80" s="1120"/>
      <c r="CG80" s="1120"/>
      <c r="CH80" s="1120"/>
      <c r="CI80" s="1120"/>
      <c r="CJ80" s="1120"/>
      <c r="CK80" s="1120"/>
      <c r="CL80" s="1120"/>
      <c r="CM80" s="1120"/>
      <c r="CN80" s="1120"/>
      <c r="CO80" s="1120"/>
      <c r="CP80" s="1120"/>
      <c r="CQ80" s="1120"/>
      <c r="CR80" s="1120"/>
      <c r="CS80" s="1120"/>
      <c r="CT80" s="1120"/>
      <c r="CU80" s="1120"/>
      <c r="CV80" s="1120"/>
      <c r="CW80" s="1120"/>
      <c r="CX80" s="1120"/>
      <c r="CY80" s="1120"/>
      <c r="CZ80" s="1120"/>
      <c r="DA80" s="1120"/>
      <c r="DB80" s="1120"/>
      <c r="DC80" s="1120"/>
    </row>
    <row r="81" spans="2:109" ht="13.5" x14ac:dyDescent="0.15">
      <c r="B81" s="317"/>
    </row>
    <row r="82" spans="2:109" ht="17.25" x14ac:dyDescent="0.15">
      <c r="B82" s="317"/>
      <c r="K82" s="322"/>
      <c r="L82" s="322"/>
      <c r="M82" s="322"/>
      <c r="N82" s="322"/>
      <c r="AQ82" s="322"/>
      <c r="AR82" s="322"/>
      <c r="AS82" s="322"/>
      <c r="AT82" s="322"/>
      <c r="BC82" s="322"/>
      <c r="BD82" s="322"/>
      <c r="BE82" s="322"/>
      <c r="BF82" s="322"/>
      <c r="BO82" s="322"/>
      <c r="BP82" s="322"/>
      <c r="BQ82" s="322"/>
      <c r="BR82" s="322"/>
      <c r="CA82" s="322"/>
      <c r="CB82" s="322"/>
      <c r="CC82" s="322"/>
      <c r="CD82" s="322"/>
      <c r="CM82" s="322"/>
      <c r="CN82" s="322"/>
      <c r="CO82" s="322"/>
      <c r="CP82" s="322"/>
      <c r="CY82" s="322"/>
      <c r="CZ82" s="322"/>
      <c r="DA82" s="322"/>
      <c r="DB82" s="322"/>
      <c r="DC82" s="322"/>
    </row>
    <row r="83" spans="2:109" ht="13.5" x14ac:dyDescent="0.15">
      <c r="B83" s="321"/>
      <c r="C83" s="320"/>
      <c r="D83" s="320"/>
      <c r="E83" s="320"/>
      <c r="F83" s="320"/>
      <c r="G83" s="320"/>
      <c r="H83" s="320"/>
      <c r="I83" s="320"/>
      <c r="J83" s="320"/>
      <c r="K83" s="320"/>
      <c r="L83" s="320"/>
      <c r="M83" s="320"/>
      <c r="N83" s="320"/>
      <c r="O83" s="320"/>
      <c r="P83" s="320"/>
      <c r="Q83" s="320"/>
      <c r="R83" s="320"/>
      <c r="S83" s="320"/>
      <c r="T83" s="320"/>
      <c r="U83" s="320"/>
      <c r="V83" s="320"/>
      <c r="W83" s="320"/>
      <c r="X83" s="320"/>
      <c r="Y83" s="320"/>
      <c r="Z83" s="320"/>
      <c r="AA83" s="320"/>
      <c r="AB83" s="320"/>
      <c r="AC83" s="320"/>
      <c r="AD83" s="320"/>
      <c r="AE83" s="320"/>
      <c r="AF83" s="320"/>
      <c r="AG83" s="320"/>
      <c r="AH83" s="320"/>
      <c r="AI83" s="320"/>
      <c r="AJ83" s="320"/>
      <c r="AK83" s="320"/>
      <c r="AL83" s="320"/>
      <c r="AM83" s="320"/>
      <c r="AN83" s="320"/>
      <c r="AO83" s="320"/>
      <c r="AP83" s="320"/>
      <c r="AQ83" s="320"/>
      <c r="AR83" s="320"/>
      <c r="AS83" s="320"/>
      <c r="AT83" s="320"/>
      <c r="AU83" s="320"/>
      <c r="AV83" s="320"/>
      <c r="AW83" s="320"/>
      <c r="AX83" s="320"/>
      <c r="AY83" s="320"/>
      <c r="AZ83" s="320"/>
      <c r="BA83" s="320"/>
      <c r="BB83" s="320"/>
      <c r="BC83" s="320"/>
      <c r="BD83" s="320"/>
      <c r="BE83" s="320"/>
      <c r="BF83" s="320"/>
      <c r="BG83" s="320"/>
      <c r="BH83" s="320"/>
      <c r="BI83" s="320"/>
      <c r="BJ83" s="320"/>
      <c r="BK83" s="320"/>
      <c r="BL83" s="320"/>
      <c r="BM83" s="320"/>
      <c r="BN83" s="320"/>
      <c r="BO83" s="320"/>
      <c r="BP83" s="320"/>
      <c r="BQ83" s="320"/>
      <c r="BR83" s="320"/>
      <c r="BS83" s="320"/>
      <c r="BT83" s="320"/>
      <c r="BU83" s="320"/>
      <c r="BV83" s="320"/>
      <c r="BW83" s="320"/>
      <c r="BX83" s="320"/>
      <c r="BY83" s="320"/>
      <c r="BZ83" s="320"/>
      <c r="CA83" s="320"/>
      <c r="CB83" s="320"/>
      <c r="CC83" s="320"/>
      <c r="CD83" s="320"/>
      <c r="CE83" s="320"/>
      <c r="CF83" s="320"/>
      <c r="CG83" s="320"/>
      <c r="CH83" s="320"/>
      <c r="CI83" s="320"/>
      <c r="CJ83" s="320"/>
      <c r="CK83" s="320"/>
      <c r="CL83" s="320"/>
      <c r="CM83" s="320"/>
      <c r="CN83" s="320"/>
      <c r="CO83" s="320"/>
      <c r="CP83" s="320"/>
      <c r="CQ83" s="320"/>
      <c r="CR83" s="320"/>
      <c r="CS83" s="320"/>
      <c r="CT83" s="320"/>
      <c r="CU83" s="320"/>
      <c r="CV83" s="320"/>
      <c r="CW83" s="320"/>
      <c r="CX83" s="320"/>
      <c r="CY83" s="320"/>
      <c r="CZ83" s="320"/>
      <c r="DA83" s="320"/>
      <c r="DB83" s="320"/>
      <c r="DC83" s="320"/>
      <c r="DD83" s="319"/>
    </row>
    <row r="84" spans="2:109" ht="13.5" x14ac:dyDescent="0.15">
      <c r="DD84" s="316"/>
      <c r="DE84" s="316"/>
    </row>
    <row r="85" spans="2:109" ht="13.5" x14ac:dyDescent="0.15">
      <c r="DD85" s="316"/>
      <c r="DE85" s="316"/>
    </row>
  </sheetData>
  <sheetProtection algorithmName="SHA-512" hashValue="0rEwBMXCBKFPMTC42DQ3GDYILX9SGa+hWvugwR50wubRhUHvhep/6hPweH/Mwn2srTrO2o5POOSFO+9MPgMZkQ==" saltValue="P43fBGsv7A3blPo7v1pjqg==" spinCount="100000" sheet="1" objects="1" scenarios="1" formatCells="0"/>
  <mergeCells count="112">
    <mergeCell ref="I79:J80"/>
    <mergeCell ref="K79:K80"/>
    <mergeCell ref="L79:L80"/>
    <mergeCell ref="M79:M80"/>
    <mergeCell ref="N79:N80"/>
    <mergeCell ref="CV79:DC80"/>
    <mergeCell ref="CV75:DC76"/>
    <mergeCell ref="G77:H80"/>
    <mergeCell ref="I77:J78"/>
    <mergeCell ref="K77:K78"/>
    <mergeCell ref="L77:L78"/>
    <mergeCell ref="M77:M78"/>
    <mergeCell ref="N77:N78"/>
    <mergeCell ref="AN77:BA80"/>
    <mergeCell ref="BB77:BO78"/>
    <mergeCell ref="BB79:BO80"/>
    <mergeCell ref="BP79:BW80"/>
    <mergeCell ref="BX79:CE80"/>
    <mergeCell ref="CF79:CM80"/>
    <mergeCell ref="CN79:CU80"/>
    <mergeCell ref="AN65:DC69"/>
    <mergeCell ref="AN73:BA76"/>
    <mergeCell ref="BB73:BO74"/>
    <mergeCell ref="BP73:BW74"/>
    <mergeCell ref="BX73:CE74"/>
    <mergeCell ref="BP77:BW78"/>
    <mergeCell ref="BX77:CE78"/>
    <mergeCell ref="CF77:CM78"/>
    <mergeCell ref="CN77:CU78"/>
    <mergeCell ref="CV77:DC78"/>
    <mergeCell ref="CV73:DC74"/>
    <mergeCell ref="I75:J76"/>
    <mergeCell ref="K75:K76"/>
    <mergeCell ref="L75:L76"/>
    <mergeCell ref="M75:M76"/>
    <mergeCell ref="N75:N76"/>
    <mergeCell ref="BB75:BO76"/>
    <mergeCell ref="BP75:BW76"/>
    <mergeCell ref="G73:H76"/>
    <mergeCell ref="I73:J74"/>
    <mergeCell ref="K73:K74"/>
    <mergeCell ref="L73:L74"/>
    <mergeCell ref="M73:M74"/>
    <mergeCell ref="N73:N74"/>
    <mergeCell ref="BX57:CE58"/>
    <mergeCell ref="CF57:CM58"/>
    <mergeCell ref="BX75:CE76"/>
    <mergeCell ref="CF75:CM76"/>
    <mergeCell ref="CN75:CU76"/>
    <mergeCell ref="BX55:CE56"/>
    <mergeCell ref="CF55:CM56"/>
    <mergeCell ref="CN55:CU56"/>
    <mergeCell ref="CN57:CU58"/>
    <mergeCell ref="CF73:CM74"/>
    <mergeCell ref="CN73:CU74"/>
    <mergeCell ref="CV51:DC52"/>
    <mergeCell ref="I53:J54"/>
    <mergeCell ref="K53:K54"/>
    <mergeCell ref="L53:L54"/>
    <mergeCell ref="M53:M54"/>
    <mergeCell ref="N53:N54"/>
    <mergeCell ref="CV57:DC58"/>
    <mergeCell ref="AN43:DC47"/>
    <mergeCell ref="G51:H54"/>
    <mergeCell ref="I51:J52"/>
    <mergeCell ref="K51:K52"/>
    <mergeCell ref="L51:L52"/>
    <mergeCell ref="M51:M52"/>
    <mergeCell ref="N51:N52"/>
    <mergeCell ref="AN51:BA54"/>
    <mergeCell ref="BB51:BO52"/>
    <mergeCell ref="CV55:DC56"/>
    <mergeCell ref="I57:J58"/>
    <mergeCell ref="K57:K58"/>
    <mergeCell ref="L57:L58"/>
    <mergeCell ref="M57:M58"/>
    <mergeCell ref="N57:N58"/>
    <mergeCell ref="BB57:BO58"/>
    <mergeCell ref="BP57:BW58"/>
    <mergeCell ref="CN50:CU50"/>
    <mergeCell ref="CV50:DC50"/>
    <mergeCell ref="G72:J72"/>
    <mergeCell ref="AN72:BO72"/>
    <mergeCell ref="BP72:BW72"/>
    <mergeCell ref="BX72:CE72"/>
    <mergeCell ref="CF72:CM72"/>
    <mergeCell ref="CN72:CU72"/>
    <mergeCell ref="CV72:DC72"/>
    <mergeCell ref="CV53:DC54"/>
    <mergeCell ref="BB53:BO54"/>
    <mergeCell ref="BP53:BW54"/>
    <mergeCell ref="BX53:CE54"/>
    <mergeCell ref="CF53:CM54"/>
    <mergeCell ref="CN53:CU54"/>
    <mergeCell ref="G50:J50"/>
    <mergeCell ref="AN50:BO50"/>
    <mergeCell ref="BP50:BW50"/>
    <mergeCell ref="BX50:CE50"/>
    <mergeCell ref="CF50:CM50"/>
    <mergeCell ref="BP51:BW52"/>
    <mergeCell ref="BX51:CE52"/>
    <mergeCell ref="CF51:CM52"/>
    <mergeCell ref="CN51:CU52"/>
    <mergeCell ref="AN55:BA58"/>
    <mergeCell ref="BB55:BO56"/>
    <mergeCell ref="BP55:BW56"/>
    <mergeCell ref="G55:H58"/>
    <mergeCell ref="I55:J56"/>
    <mergeCell ref="K55:K56"/>
    <mergeCell ref="L55:L56"/>
    <mergeCell ref="M55:M56"/>
    <mergeCell ref="N55:N56"/>
  </mergeCells>
  <phoneticPr fontId="43"/>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F197A-FE6E-46A1-8B18-BDB974FD3DF1}">
  <sheetPr>
    <pageSetUpPr fitToPage="1"/>
  </sheetPr>
  <dimension ref="A1:DR125"/>
  <sheetViews>
    <sheetView showGridLines="0" topLeftCell="A84" zoomScale="90" zoomScaleNormal="9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106</v>
      </c>
    </row>
  </sheetData>
  <sheetProtection algorithmName="SHA-512" hashValue="XEll4jMDX4U8g700lnhRAp60DA0oAenQdVJX6Fx/q+F4imbzv+Kho16LCwjS4XjNg5y/UEBefMSL+EgS+2kyUA==" saltValue="DQPWF0kLZoXitx1x3Q/0LA==" spinCount="100000" sheet="1" objects="1" scenarios="1"/>
  <phoneticPr fontId="43"/>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B9C44-766C-48AE-84FE-69F701E0A81D}">
  <sheetPr>
    <pageSetUpPr fitToPage="1"/>
  </sheetPr>
  <dimension ref="A1:DR125"/>
  <sheetViews>
    <sheetView showGridLines="0" topLeftCell="A84" zoomScale="90" zoomScaleNormal="9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106</v>
      </c>
    </row>
  </sheetData>
  <sheetProtection algorithmName="SHA-512" hashValue="qh+HkfsPcPv4YZ36bgFG33ICmir+ympAC56bqmu1GoyA+4UFVUSwQMKBO2wujONWwbVv7BsqtnF/+TPbeBPPZA==" saltValue="D9uGhjFAndDbJ4VFZ/qgqw==" spinCount="100000" sheet="1" objects="1" scenarios="1"/>
  <phoneticPr fontId="43"/>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86</v>
      </c>
      <c r="E2" s="124"/>
      <c r="F2" s="308" t="s">
        <v>528</v>
      </c>
      <c r="G2" s="148"/>
      <c r="H2" s="158"/>
    </row>
    <row r="3" spans="1:8" x14ac:dyDescent="0.15">
      <c r="A3" s="114" t="s">
        <v>524</v>
      </c>
      <c r="B3" s="106"/>
      <c r="C3" s="301"/>
      <c r="D3" s="304">
        <v>85962</v>
      </c>
      <c r="E3" s="306"/>
      <c r="F3" s="309">
        <v>45588</v>
      </c>
      <c r="G3" s="311"/>
      <c r="H3" s="314"/>
    </row>
    <row r="4" spans="1:8" x14ac:dyDescent="0.15">
      <c r="A4" s="99"/>
      <c r="B4" s="105"/>
      <c r="C4" s="302"/>
      <c r="D4" s="305">
        <v>39942</v>
      </c>
      <c r="E4" s="307"/>
      <c r="F4" s="310">
        <v>24150</v>
      </c>
      <c r="G4" s="312"/>
      <c r="H4" s="315"/>
    </row>
    <row r="5" spans="1:8" x14ac:dyDescent="0.15">
      <c r="A5" s="114" t="s">
        <v>483</v>
      </c>
      <c r="B5" s="106"/>
      <c r="C5" s="301"/>
      <c r="D5" s="304">
        <v>53341</v>
      </c>
      <c r="E5" s="306"/>
      <c r="F5" s="309">
        <v>45483</v>
      </c>
      <c r="G5" s="311"/>
      <c r="H5" s="314"/>
    </row>
    <row r="6" spans="1:8" x14ac:dyDescent="0.15">
      <c r="A6" s="99"/>
      <c r="B6" s="105"/>
      <c r="C6" s="302"/>
      <c r="D6" s="305">
        <v>17968</v>
      </c>
      <c r="E6" s="307"/>
      <c r="F6" s="310">
        <v>24241</v>
      </c>
      <c r="G6" s="312"/>
      <c r="H6" s="315"/>
    </row>
    <row r="7" spans="1:8" x14ac:dyDescent="0.15">
      <c r="A7" s="114" t="s">
        <v>525</v>
      </c>
      <c r="B7" s="106"/>
      <c r="C7" s="301"/>
      <c r="D7" s="304">
        <v>48868</v>
      </c>
      <c r="E7" s="306"/>
      <c r="F7" s="309">
        <v>45945</v>
      </c>
      <c r="G7" s="311"/>
      <c r="H7" s="314"/>
    </row>
    <row r="8" spans="1:8" x14ac:dyDescent="0.15">
      <c r="A8" s="99"/>
      <c r="B8" s="105"/>
      <c r="C8" s="302"/>
      <c r="D8" s="305">
        <v>15933</v>
      </c>
      <c r="E8" s="307"/>
      <c r="F8" s="310">
        <v>25180</v>
      </c>
      <c r="G8" s="312"/>
      <c r="H8" s="315"/>
    </row>
    <row r="9" spans="1:8" x14ac:dyDescent="0.15">
      <c r="A9" s="114" t="s">
        <v>141</v>
      </c>
      <c r="B9" s="106"/>
      <c r="C9" s="301"/>
      <c r="D9" s="304">
        <v>48915</v>
      </c>
      <c r="E9" s="306"/>
      <c r="F9" s="309">
        <v>44475</v>
      </c>
      <c r="G9" s="311"/>
      <c r="H9" s="314"/>
    </row>
    <row r="10" spans="1:8" x14ac:dyDescent="0.15">
      <c r="A10" s="99"/>
      <c r="B10" s="105"/>
      <c r="C10" s="302"/>
      <c r="D10" s="305">
        <v>17813</v>
      </c>
      <c r="E10" s="307"/>
      <c r="F10" s="310">
        <v>24780</v>
      </c>
      <c r="G10" s="312"/>
      <c r="H10" s="315"/>
    </row>
    <row r="11" spans="1:8" x14ac:dyDescent="0.15">
      <c r="A11" s="114" t="s">
        <v>526</v>
      </c>
      <c r="B11" s="106"/>
      <c r="C11" s="301"/>
      <c r="D11" s="304">
        <v>68550</v>
      </c>
      <c r="E11" s="306"/>
      <c r="F11" s="309">
        <v>45982</v>
      </c>
      <c r="G11" s="311"/>
      <c r="H11" s="314"/>
    </row>
    <row r="12" spans="1:8" x14ac:dyDescent="0.15">
      <c r="A12" s="99"/>
      <c r="B12" s="105"/>
      <c r="C12" s="303"/>
      <c r="D12" s="305">
        <v>36768</v>
      </c>
      <c r="E12" s="307"/>
      <c r="F12" s="310">
        <v>25583</v>
      </c>
      <c r="G12" s="312"/>
      <c r="H12" s="315"/>
    </row>
    <row r="13" spans="1:8" x14ac:dyDescent="0.15">
      <c r="A13" s="114"/>
      <c r="B13" s="106"/>
      <c r="C13" s="301"/>
      <c r="D13" s="304">
        <v>61127</v>
      </c>
      <c r="E13" s="306"/>
      <c r="F13" s="309">
        <v>45495</v>
      </c>
      <c r="G13" s="313"/>
      <c r="H13" s="314"/>
    </row>
    <row r="14" spans="1:8" x14ac:dyDescent="0.15">
      <c r="A14" s="99"/>
      <c r="B14" s="105"/>
      <c r="C14" s="302"/>
      <c r="D14" s="305">
        <v>25685</v>
      </c>
      <c r="E14" s="307"/>
      <c r="F14" s="310">
        <v>24787</v>
      </c>
      <c r="G14" s="312"/>
      <c r="H14" s="315"/>
    </row>
    <row r="17" spans="1:11" x14ac:dyDescent="0.15">
      <c r="A17" s="293" t="s">
        <v>24</v>
      </c>
    </row>
    <row r="18" spans="1:11" x14ac:dyDescent="0.15">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15">
      <c r="A19" s="294" t="s">
        <v>92</v>
      </c>
      <c r="B19" s="294">
        <f>ROUND(VALUE(SUBSTITUTE(実質収支比率等に係る経年分析!F$48,"▲","-")),2)</f>
        <v>2.5299999999999998</v>
      </c>
      <c r="C19" s="294">
        <f>ROUND(VALUE(SUBSTITUTE(実質収支比率等に係る経年分析!G$48,"▲","-")),2)</f>
        <v>4.6399999999999997</v>
      </c>
      <c r="D19" s="294">
        <f>ROUND(VALUE(SUBSTITUTE(実質収支比率等に係る経年分析!H$48,"▲","-")),2)</f>
        <v>11.35</v>
      </c>
      <c r="E19" s="294">
        <f>ROUND(VALUE(SUBSTITUTE(実質収支比率等に係る経年分析!I$48,"▲","-")),2)</f>
        <v>9.93</v>
      </c>
      <c r="F19" s="294">
        <f>ROUND(VALUE(SUBSTITUTE(実質収支比率等に係る経年分析!J$48,"▲","-")),2)</f>
        <v>2.44</v>
      </c>
    </row>
    <row r="20" spans="1:11" x14ac:dyDescent="0.15">
      <c r="A20" s="294" t="s">
        <v>40</v>
      </c>
      <c r="B20" s="294">
        <f>ROUND(VALUE(SUBSTITUTE(実質収支比率等に係る経年分析!F$47,"▲","-")),2)</f>
        <v>13.47</v>
      </c>
      <c r="C20" s="294">
        <f>ROUND(VALUE(SUBSTITUTE(実質収支比率等に係る経年分析!G$47,"▲","-")),2)</f>
        <v>10.14</v>
      </c>
      <c r="D20" s="294">
        <f>ROUND(VALUE(SUBSTITUTE(実質収支比率等に係る経年分析!H$47,"▲","-")),2)</f>
        <v>11.78</v>
      </c>
      <c r="E20" s="294">
        <f>ROUND(VALUE(SUBSTITUTE(実質収支比率等に係る経年分析!I$47,"▲","-")),2)</f>
        <v>14.57</v>
      </c>
      <c r="F20" s="294">
        <f>ROUND(VALUE(SUBSTITUTE(実質収支比率等に係る経年分析!J$47,"▲","-")),2)</f>
        <v>18.93</v>
      </c>
    </row>
    <row r="21" spans="1:11" x14ac:dyDescent="0.15">
      <c r="A21" s="294" t="s">
        <v>115</v>
      </c>
      <c r="B21" s="294">
        <f>IF(ISNUMBER(VALUE(SUBSTITUTE(実質収支比率等に係る経年分析!F$49,"▲","-"))),ROUND(VALUE(SUBSTITUTE(実質収支比率等に係る経年分析!F$49,"▲","-")),2),NA())</f>
        <v>-1.72</v>
      </c>
      <c r="C21" s="294">
        <f>IF(ISNUMBER(VALUE(SUBSTITUTE(実質収支比率等に係る経年分析!G$49,"▲","-"))),ROUND(VALUE(SUBSTITUTE(実質収支比率等に係る経年分析!G$49,"▲","-")),2),NA())</f>
        <v>-0.73</v>
      </c>
      <c r="D21" s="294">
        <f>IF(ISNUMBER(VALUE(SUBSTITUTE(実質収支比率等に係る経年分析!H$49,"▲","-"))),ROUND(VALUE(SUBSTITUTE(実質収支比率等に係る経年分析!H$49,"▲","-")),2),NA())</f>
        <v>9.16</v>
      </c>
      <c r="E21" s="294">
        <f>IF(ISNUMBER(VALUE(SUBSTITUTE(実質収支比率等に係る経年分析!I$49,"▲","-"))),ROUND(VALUE(SUBSTITUTE(実質収支比率等に係る経年分析!I$49,"▲","-")),2),NA())</f>
        <v>7.93</v>
      </c>
      <c r="F21" s="294">
        <f>IF(ISNUMBER(VALUE(SUBSTITUTE(実質収支比率等に係る経年分析!J$49,"▲","-"))),ROUND(VALUE(SUBSTITUTE(実質収支比率等に係る経年分析!J$49,"▲","-")),2),NA())</f>
        <v>-0.22</v>
      </c>
    </row>
    <row r="24" spans="1:11" x14ac:dyDescent="0.15">
      <c r="A24" s="293" t="s">
        <v>104</v>
      </c>
    </row>
    <row r="25" spans="1:11" x14ac:dyDescent="0.15">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15">
      <c r="A26" s="295"/>
      <c r="B26" s="295" t="s">
        <v>117</v>
      </c>
      <c r="C26" s="295" t="s">
        <v>72</v>
      </c>
      <c r="D26" s="295" t="s">
        <v>117</v>
      </c>
      <c r="E26" s="295" t="s">
        <v>72</v>
      </c>
      <c r="F26" s="295" t="s">
        <v>117</v>
      </c>
      <c r="G26" s="295" t="s">
        <v>72</v>
      </c>
      <c r="H26" s="295" t="s">
        <v>117</v>
      </c>
      <c r="I26" s="295" t="s">
        <v>72</v>
      </c>
      <c r="J26" s="295" t="s">
        <v>117</v>
      </c>
      <c r="K26" s="295" t="s">
        <v>72</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0.2</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0.01</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大村市国民健康保険事業特別会計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0.65</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0.44</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0.47</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0.24</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0.01</v>
      </c>
    </row>
    <row r="30" spans="1:11" x14ac:dyDescent="0.15">
      <c r="A30" s="295" t="str">
        <f>IF(連結実質赤字比率に係る赤字・黒字の構成分析!C$40="",NA(),連結実質赤字比率に係る赤字・黒字の構成分析!C$40)</f>
        <v>大村市農業集落排水事業会計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0.18</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0.2</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0.2</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0.22</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0.22</v>
      </c>
    </row>
    <row r="31" spans="1:11" x14ac:dyDescent="0.15">
      <c r="A31" s="295" t="str">
        <f>IF(連結実質赤字比率に係る赤字・黒字の構成分析!C$39="",NA(),連結実質赤字比率に係る赤字・黒字の構成分析!C$39)</f>
        <v>大村市介護保険事業特別会計（保険事業勘定）</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0.36</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0.37</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0.59</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0.94</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0.56000000000000005</v>
      </c>
    </row>
    <row r="32" spans="1:11" x14ac:dyDescent="0.15">
      <c r="A32" s="295" t="str">
        <f>IF(連結実質赤字比率に係る赤字・黒字の構成分析!C$38="",NA(),連結実質赤字比率に係る赤字・黒字の構成分析!C$38)</f>
        <v>一般会計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2.52</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4.6399999999999997</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11.35</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9.92</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2.44</v>
      </c>
    </row>
    <row r="33" spans="1:16" x14ac:dyDescent="0.15">
      <c r="A33" s="295" t="str">
        <f>IF(連結実質赤字比率に係る赤字・黒字の構成分析!C$37="",NA(),連結実質赤字比率に係る赤字・黒字の構成分析!C$37)</f>
        <v>大村市工業用水道事業会計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2.68</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2.58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2.59</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2.4300000000000002</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2.4900000000000002</v>
      </c>
    </row>
    <row r="34" spans="1:16" x14ac:dyDescent="0.15">
      <c r="A34" s="295" t="str">
        <f>IF(連結実質赤字比率に係る赤字・黒字の構成分析!C$36="",NA(),連結実質赤字比率に係る赤字・黒字の構成分析!C$36)</f>
        <v>大村市水道事業会計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5.87</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6.28</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6.92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7.44</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7.23</v>
      </c>
    </row>
    <row r="35" spans="1:16" x14ac:dyDescent="0.15">
      <c r="A35" s="295" t="str">
        <f>IF(連結実質赤字比率に係る赤字・黒字の構成分析!C$35="",NA(),連結実質赤字比率に係る赤字・黒字の構成分析!C$35)</f>
        <v>大村市下水道事業会計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8.51</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7.98</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7.86</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8.9499999999999993</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9.7799999999999994</v>
      </c>
    </row>
    <row r="36" spans="1:16" x14ac:dyDescent="0.15">
      <c r="A36" s="295" t="str">
        <f>IF(連結実質赤字比率に係る赤字・黒字の構成分析!C$34="",NA(),連結実質赤字比率に係る赤字・黒字の構成分析!C$34)</f>
        <v>大村市モーターボート競走事業会計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73.349999999999994</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110.54</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164.61</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136.07</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127.33</v>
      </c>
    </row>
    <row r="39" spans="1:16" x14ac:dyDescent="0.15">
      <c r="A39" s="293" t="s">
        <v>15</v>
      </c>
    </row>
    <row r="40" spans="1:16" x14ac:dyDescent="0.15">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15">
      <c r="A41" s="296"/>
      <c r="B41" s="296" t="s">
        <v>118</v>
      </c>
      <c r="C41" s="296"/>
      <c r="D41" s="296" t="s">
        <v>120</v>
      </c>
      <c r="E41" s="296" t="s">
        <v>118</v>
      </c>
      <c r="F41" s="296"/>
      <c r="G41" s="296" t="s">
        <v>120</v>
      </c>
      <c r="H41" s="296" t="s">
        <v>118</v>
      </c>
      <c r="I41" s="296"/>
      <c r="J41" s="296" t="s">
        <v>120</v>
      </c>
      <c r="K41" s="296" t="s">
        <v>118</v>
      </c>
      <c r="L41" s="296"/>
      <c r="M41" s="296" t="s">
        <v>120</v>
      </c>
      <c r="N41" s="296" t="s">
        <v>118</v>
      </c>
      <c r="O41" s="296"/>
      <c r="P41" s="296" t="s">
        <v>120</v>
      </c>
    </row>
    <row r="42" spans="1:16" x14ac:dyDescent="0.15">
      <c r="A42" s="296" t="s">
        <v>122</v>
      </c>
      <c r="B42" s="296"/>
      <c r="C42" s="296"/>
      <c r="D42" s="296">
        <f>'実質公債費比率（分子）の構造'!K$52</f>
        <v>3143</v>
      </c>
      <c r="E42" s="296"/>
      <c r="F42" s="296"/>
      <c r="G42" s="296">
        <f>'実質公債費比率（分子）の構造'!L$52</f>
        <v>3428</v>
      </c>
      <c r="H42" s="296"/>
      <c r="I42" s="296"/>
      <c r="J42" s="296">
        <f>'実質公債費比率（分子）の構造'!M$52</f>
        <v>3438</v>
      </c>
      <c r="K42" s="296"/>
      <c r="L42" s="296"/>
      <c r="M42" s="296">
        <f>'実質公債費比率（分子）の構造'!N$52</f>
        <v>3446</v>
      </c>
      <c r="N42" s="296"/>
      <c r="O42" s="296"/>
      <c r="P42" s="296">
        <f>'実質公債費比率（分子）の構造'!O$52</f>
        <v>3691</v>
      </c>
    </row>
    <row r="43" spans="1:16" x14ac:dyDescent="0.15">
      <c r="A43" s="296" t="s">
        <v>44</v>
      </c>
      <c r="B43" s="296">
        <f>'実質公債費比率（分子）の構造'!K$51</f>
        <v>1</v>
      </c>
      <c r="C43" s="296"/>
      <c r="D43" s="296"/>
      <c r="E43" s="296">
        <f>'実質公債費比率（分子）の構造'!L$51</f>
        <v>0</v>
      </c>
      <c r="F43" s="296"/>
      <c r="G43" s="296"/>
      <c r="H43" s="296">
        <f>'実質公債費比率（分子）の構造'!M$51</f>
        <v>0</v>
      </c>
      <c r="I43" s="296"/>
      <c r="J43" s="296"/>
      <c r="K43" s="296">
        <f>'実質公債費比率（分子）の構造'!N$51</f>
        <v>1</v>
      </c>
      <c r="L43" s="296"/>
      <c r="M43" s="296"/>
      <c r="N43" s="296">
        <f>'実質公債費比率（分子）の構造'!O$51</f>
        <v>2</v>
      </c>
      <c r="O43" s="296"/>
      <c r="P43" s="296"/>
    </row>
    <row r="44" spans="1:16" x14ac:dyDescent="0.15">
      <c r="A44" s="296" t="s">
        <v>42</v>
      </c>
      <c r="B44" s="296">
        <f>'実質公債費比率（分子）の構造'!K$50</f>
        <v>17</v>
      </c>
      <c r="C44" s="296"/>
      <c r="D44" s="296"/>
      <c r="E44" s="296">
        <f>'実質公債費比率（分子）の構造'!L$50</f>
        <v>17</v>
      </c>
      <c r="F44" s="296"/>
      <c r="G44" s="296"/>
      <c r="H44" s="296">
        <f>'実質公債費比率（分子）の構造'!M$50</f>
        <v>17</v>
      </c>
      <c r="I44" s="296"/>
      <c r="J44" s="296"/>
      <c r="K44" s="296">
        <f>'実質公債費比率（分子）の構造'!N$50</f>
        <v>17</v>
      </c>
      <c r="L44" s="296"/>
      <c r="M44" s="296"/>
      <c r="N44" s="296">
        <f>'実質公債費比率（分子）の構造'!O$50</f>
        <v>0</v>
      </c>
      <c r="O44" s="296"/>
      <c r="P44" s="296"/>
    </row>
    <row r="45" spans="1:16" x14ac:dyDescent="0.15">
      <c r="A45" s="296" t="s">
        <v>0</v>
      </c>
      <c r="B45" s="296">
        <f>'実質公債費比率（分子）の構造'!K$49</f>
        <v>160</v>
      </c>
      <c r="C45" s="296"/>
      <c r="D45" s="296"/>
      <c r="E45" s="296">
        <f>'実質公債費比率（分子）の構造'!L$49</f>
        <v>161</v>
      </c>
      <c r="F45" s="296"/>
      <c r="G45" s="296"/>
      <c r="H45" s="296">
        <f>'実質公債費比率（分子）の構造'!M$49</f>
        <v>157</v>
      </c>
      <c r="I45" s="296"/>
      <c r="J45" s="296"/>
      <c r="K45" s="296">
        <f>'実質公債費比率（分子）の構造'!N$49</f>
        <v>157</v>
      </c>
      <c r="L45" s="296"/>
      <c r="M45" s="296"/>
      <c r="N45" s="296">
        <f>'実質公債費比率（分子）の構造'!O$49</f>
        <v>150</v>
      </c>
      <c r="O45" s="296"/>
      <c r="P45" s="296"/>
    </row>
    <row r="46" spans="1:16" x14ac:dyDescent="0.15">
      <c r="A46" s="296" t="s">
        <v>37</v>
      </c>
      <c r="B46" s="296">
        <f>'実質公債費比率（分子）の構造'!K$48</f>
        <v>1689</v>
      </c>
      <c r="C46" s="296"/>
      <c r="D46" s="296"/>
      <c r="E46" s="296">
        <f>'実質公債費比率（分子）の構造'!L$48</f>
        <v>1658</v>
      </c>
      <c r="F46" s="296"/>
      <c r="G46" s="296"/>
      <c r="H46" s="296">
        <f>'実質公債費比率（分子）の構造'!M$48</f>
        <v>1755</v>
      </c>
      <c r="I46" s="296"/>
      <c r="J46" s="296"/>
      <c r="K46" s="296">
        <f>'実質公債費比率（分子）の構造'!N$48</f>
        <v>1865</v>
      </c>
      <c r="L46" s="296"/>
      <c r="M46" s="296"/>
      <c r="N46" s="296">
        <f>'実質公債費比率（分子）の構造'!O$48</f>
        <v>1808</v>
      </c>
      <c r="O46" s="296"/>
      <c r="P46" s="296"/>
    </row>
    <row r="47" spans="1:16" x14ac:dyDescent="0.15">
      <c r="A47" s="296" t="s">
        <v>34</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31</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23</v>
      </c>
      <c r="B49" s="296">
        <f>'実質公債費比率（分子）の構造'!K$45</f>
        <v>2979</v>
      </c>
      <c r="C49" s="296"/>
      <c r="D49" s="296"/>
      <c r="E49" s="296">
        <f>'実質公債費比率（分子）の構造'!L$45</f>
        <v>3079</v>
      </c>
      <c r="F49" s="296"/>
      <c r="G49" s="296"/>
      <c r="H49" s="296">
        <f>'実質公債費比率（分子）の構造'!M$45</f>
        <v>3191</v>
      </c>
      <c r="I49" s="296"/>
      <c r="J49" s="296"/>
      <c r="K49" s="296">
        <f>'実質公債費比率（分子）の構造'!N$45</f>
        <v>3230</v>
      </c>
      <c r="L49" s="296"/>
      <c r="M49" s="296"/>
      <c r="N49" s="296">
        <f>'実質公債費比率（分子）の構造'!O$45</f>
        <v>3354</v>
      </c>
      <c r="O49" s="296"/>
      <c r="P49" s="296"/>
    </row>
    <row r="50" spans="1:16" x14ac:dyDescent="0.15">
      <c r="A50" s="296" t="s">
        <v>55</v>
      </c>
      <c r="B50" s="296" t="e">
        <f>NA()</f>
        <v>#N/A</v>
      </c>
      <c r="C50" s="296">
        <f>IF(ISNUMBER('実質公債費比率（分子）の構造'!K$53),'実質公債費比率（分子）の構造'!K$53,NA())</f>
        <v>1703</v>
      </c>
      <c r="D50" s="296" t="e">
        <f>NA()</f>
        <v>#N/A</v>
      </c>
      <c r="E50" s="296" t="e">
        <f>NA()</f>
        <v>#N/A</v>
      </c>
      <c r="F50" s="296">
        <f>IF(ISNUMBER('実質公債費比率（分子）の構造'!L$53),'実質公債費比率（分子）の構造'!L$53,NA())</f>
        <v>1487</v>
      </c>
      <c r="G50" s="296" t="e">
        <f>NA()</f>
        <v>#N/A</v>
      </c>
      <c r="H50" s="296" t="e">
        <f>NA()</f>
        <v>#N/A</v>
      </c>
      <c r="I50" s="296">
        <f>IF(ISNUMBER('実質公債費比率（分子）の構造'!M$53),'実質公債費比率（分子）の構造'!M$53,NA())</f>
        <v>1682</v>
      </c>
      <c r="J50" s="296" t="e">
        <f>NA()</f>
        <v>#N/A</v>
      </c>
      <c r="K50" s="296" t="e">
        <f>NA()</f>
        <v>#N/A</v>
      </c>
      <c r="L50" s="296">
        <f>IF(ISNUMBER('実質公債費比率（分子）の構造'!N$53),'実質公債費比率（分子）の構造'!N$53,NA())</f>
        <v>1824</v>
      </c>
      <c r="M50" s="296" t="e">
        <f>NA()</f>
        <v>#N/A</v>
      </c>
      <c r="N50" s="296" t="e">
        <f>NA()</f>
        <v>#N/A</v>
      </c>
      <c r="O50" s="296">
        <f>IF(ISNUMBER('実質公債費比率（分子）の構造'!O$53),'実質公債費比率（分子）の構造'!O$53,NA())</f>
        <v>1623</v>
      </c>
      <c r="P50" s="296" t="e">
        <f>NA()</f>
        <v>#N/A</v>
      </c>
    </row>
    <row r="53" spans="1:16" x14ac:dyDescent="0.15">
      <c r="A53" s="293" t="s">
        <v>62</v>
      </c>
    </row>
    <row r="54" spans="1:16" x14ac:dyDescent="0.15">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15">
      <c r="A55" s="295"/>
      <c r="B55" s="295" t="s">
        <v>124</v>
      </c>
      <c r="C55" s="295"/>
      <c r="D55" s="295" t="s">
        <v>127</v>
      </c>
      <c r="E55" s="295" t="s">
        <v>124</v>
      </c>
      <c r="F55" s="295"/>
      <c r="G55" s="295" t="s">
        <v>127</v>
      </c>
      <c r="H55" s="295" t="s">
        <v>124</v>
      </c>
      <c r="I55" s="295"/>
      <c r="J55" s="295" t="s">
        <v>127</v>
      </c>
      <c r="K55" s="295" t="s">
        <v>124</v>
      </c>
      <c r="L55" s="295"/>
      <c r="M55" s="295" t="s">
        <v>127</v>
      </c>
      <c r="N55" s="295" t="s">
        <v>124</v>
      </c>
      <c r="O55" s="295"/>
      <c r="P55" s="295" t="s">
        <v>127</v>
      </c>
    </row>
    <row r="56" spans="1:16" x14ac:dyDescent="0.15">
      <c r="A56" s="295" t="s">
        <v>46</v>
      </c>
      <c r="B56" s="295"/>
      <c r="C56" s="295"/>
      <c r="D56" s="295">
        <f>'将来負担比率（分子）の構造'!I$52</f>
        <v>33072</v>
      </c>
      <c r="E56" s="295"/>
      <c r="F56" s="295"/>
      <c r="G56" s="295">
        <f>'将来負担比率（分子）の構造'!J$52</f>
        <v>32702</v>
      </c>
      <c r="H56" s="295"/>
      <c r="I56" s="295"/>
      <c r="J56" s="295">
        <f>'将来負担比率（分子）の構造'!K$52</f>
        <v>32068</v>
      </c>
      <c r="K56" s="295"/>
      <c r="L56" s="295"/>
      <c r="M56" s="295">
        <f>'将来負担比率（分子）の構造'!L$52</f>
        <v>30915</v>
      </c>
      <c r="N56" s="295"/>
      <c r="O56" s="295"/>
      <c r="P56" s="295">
        <f>'将来負担比率（分子）の構造'!M$52</f>
        <v>29881</v>
      </c>
    </row>
    <row r="57" spans="1:16" x14ac:dyDescent="0.15">
      <c r="A57" s="295" t="s">
        <v>99</v>
      </c>
      <c r="B57" s="295"/>
      <c r="C57" s="295"/>
      <c r="D57" s="295">
        <f>'将来負担比率（分子）の構造'!I$51</f>
        <v>9728</v>
      </c>
      <c r="E57" s="295"/>
      <c r="F57" s="295"/>
      <c r="G57" s="295">
        <f>'将来負担比率（分子）の構造'!J$51</f>
        <v>11127</v>
      </c>
      <c r="H57" s="295"/>
      <c r="I57" s="295"/>
      <c r="J57" s="295">
        <f>'将来負担比率（分子）の構造'!K$51</f>
        <v>12355</v>
      </c>
      <c r="K57" s="295"/>
      <c r="L57" s="295"/>
      <c r="M57" s="295">
        <f>'将来負担比率（分子）の構造'!L$51</f>
        <v>11261</v>
      </c>
      <c r="N57" s="295"/>
      <c r="O57" s="295"/>
      <c r="P57" s="295">
        <f>'将来負担比率（分子）の構造'!M$51</f>
        <v>10459</v>
      </c>
    </row>
    <row r="58" spans="1:16" x14ac:dyDescent="0.15">
      <c r="A58" s="295" t="s">
        <v>97</v>
      </c>
      <c r="B58" s="295"/>
      <c r="C58" s="295"/>
      <c r="D58" s="295">
        <f>'将来負担比率（分子）の構造'!I$50</f>
        <v>13265</v>
      </c>
      <c r="E58" s="295"/>
      <c r="F58" s="295"/>
      <c r="G58" s="295">
        <f>'将来負担比率（分子）の構造'!J$50</f>
        <v>14541</v>
      </c>
      <c r="H58" s="295"/>
      <c r="I58" s="295"/>
      <c r="J58" s="295">
        <f>'将来負担比率（分子）の構造'!K$50</f>
        <v>19193</v>
      </c>
      <c r="K58" s="295"/>
      <c r="L58" s="295"/>
      <c r="M58" s="295">
        <f>'将来負担比率（分子）の構造'!L$50</f>
        <v>29796</v>
      </c>
      <c r="N58" s="295"/>
      <c r="O58" s="295"/>
      <c r="P58" s="295">
        <f>'将来負担比率（分子）の構造'!M$50</f>
        <v>41376</v>
      </c>
    </row>
    <row r="59" spans="1:16" x14ac:dyDescent="0.15">
      <c r="A59" s="295" t="s">
        <v>94</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90</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81</v>
      </c>
      <c r="B61" s="295">
        <f>'将来負担比率（分子）の構造'!I$46</f>
        <v>371</v>
      </c>
      <c r="C61" s="295"/>
      <c r="D61" s="295"/>
      <c r="E61" s="295">
        <f>'将来負担比率（分子）の構造'!J$46</f>
        <v>377</v>
      </c>
      <c r="F61" s="295"/>
      <c r="G61" s="295"/>
      <c r="H61" s="295">
        <f>'将来負担比率（分子）の構造'!K$46</f>
        <v>379</v>
      </c>
      <c r="I61" s="295"/>
      <c r="J61" s="295"/>
      <c r="K61" s="295">
        <f>'将来負担比率（分子）の構造'!L$46</f>
        <v>409</v>
      </c>
      <c r="L61" s="295"/>
      <c r="M61" s="295"/>
      <c r="N61" s="295">
        <f>'将来負担比率（分子）の構造'!M$46</f>
        <v>522</v>
      </c>
      <c r="O61" s="295"/>
      <c r="P61" s="295"/>
    </row>
    <row r="62" spans="1:16" x14ac:dyDescent="0.15">
      <c r="A62" s="295" t="s">
        <v>82</v>
      </c>
      <c r="B62" s="295">
        <f>'将来負担比率（分子）の構造'!I$45</f>
        <v>2908</v>
      </c>
      <c r="C62" s="295"/>
      <c r="D62" s="295"/>
      <c r="E62" s="295">
        <f>'将来負担比率（分子）の構造'!J$45</f>
        <v>2692</v>
      </c>
      <c r="F62" s="295"/>
      <c r="G62" s="295"/>
      <c r="H62" s="295">
        <f>'将来負担比率（分子）の構造'!K$45</f>
        <v>2277</v>
      </c>
      <c r="I62" s="295"/>
      <c r="J62" s="295"/>
      <c r="K62" s="295">
        <f>'将来負担比率（分子）の構造'!L$45</f>
        <v>2301</v>
      </c>
      <c r="L62" s="295"/>
      <c r="M62" s="295"/>
      <c r="N62" s="295">
        <f>'将来負担比率（分子）の構造'!M$45</f>
        <v>2381</v>
      </c>
      <c r="O62" s="295"/>
      <c r="P62" s="295"/>
    </row>
    <row r="63" spans="1:16" x14ac:dyDescent="0.15">
      <c r="A63" s="295" t="s">
        <v>80</v>
      </c>
      <c r="B63" s="295">
        <f>'将来負担比率（分子）の構造'!I$44</f>
        <v>813</v>
      </c>
      <c r="C63" s="295"/>
      <c r="D63" s="295"/>
      <c r="E63" s="295">
        <f>'将来負担比率（分子）の構造'!J$44</f>
        <v>684</v>
      </c>
      <c r="F63" s="295"/>
      <c r="G63" s="295"/>
      <c r="H63" s="295">
        <f>'将来負担比率（分子）の構造'!K$44</f>
        <v>568</v>
      </c>
      <c r="I63" s="295"/>
      <c r="J63" s="295"/>
      <c r="K63" s="295">
        <f>'将来負担比率（分子）の構造'!L$44</f>
        <v>430</v>
      </c>
      <c r="L63" s="295"/>
      <c r="M63" s="295"/>
      <c r="N63" s="295">
        <f>'将来負担比率（分子）の構造'!M$44</f>
        <v>486</v>
      </c>
      <c r="O63" s="295"/>
      <c r="P63" s="295"/>
    </row>
    <row r="64" spans="1:16" x14ac:dyDescent="0.15">
      <c r="A64" s="295" t="s">
        <v>78</v>
      </c>
      <c r="B64" s="295">
        <f>'将来負担比率（分子）の構造'!I$43</f>
        <v>18866</v>
      </c>
      <c r="C64" s="295"/>
      <c r="D64" s="295"/>
      <c r="E64" s="295">
        <f>'将来負担比率（分子）の構造'!J$43</f>
        <v>18528</v>
      </c>
      <c r="F64" s="295"/>
      <c r="G64" s="295"/>
      <c r="H64" s="295">
        <f>'将来負担比率（分子）の構造'!K$43</f>
        <v>17127</v>
      </c>
      <c r="I64" s="295"/>
      <c r="J64" s="295"/>
      <c r="K64" s="295">
        <f>'将来負担比率（分子）の構造'!L$43</f>
        <v>15627</v>
      </c>
      <c r="L64" s="295"/>
      <c r="M64" s="295"/>
      <c r="N64" s="295">
        <f>'将来負担比率（分子）の構造'!M$43</f>
        <v>14518</v>
      </c>
      <c r="O64" s="295"/>
      <c r="P64" s="295"/>
    </row>
    <row r="65" spans="1:16" x14ac:dyDescent="0.15">
      <c r="A65" s="295" t="s">
        <v>76</v>
      </c>
      <c r="B65" s="295">
        <f>'将来負担比率（分子）の構造'!I$42</f>
        <v>59</v>
      </c>
      <c r="C65" s="295"/>
      <c r="D65" s="295"/>
      <c r="E65" s="295">
        <f>'将来負担比率（分子）の構造'!J$42</f>
        <v>39</v>
      </c>
      <c r="F65" s="295"/>
      <c r="G65" s="295"/>
      <c r="H65" s="295">
        <f>'将来負担比率（分子）の構造'!K$42</f>
        <v>20</v>
      </c>
      <c r="I65" s="295"/>
      <c r="J65" s="295"/>
      <c r="K65" s="295" t="str">
        <f>'将来負担比率（分子）の構造'!L$42</f>
        <v>-</v>
      </c>
      <c r="L65" s="295"/>
      <c r="M65" s="295"/>
      <c r="N65" s="295" t="str">
        <f>'将来負担比率（分子）の構造'!M$42</f>
        <v>-</v>
      </c>
      <c r="O65" s="295"/>
      <c r="P65" s="295"/>
    </row>
    <row r="66" spans="1:16" x14ac:dyDescent="0.15">
      <c r="A66" s="295" t="s">
        <v>59</v>
      </c>
      <c r="B66" s="295">
        <f>'将来負担比率（分子）の構造'!I$41</f>
        <v>42068</v>
      </c>
      <c r="C66" s="295"/>
      <c r="D66" s="295"/>
      <c r="E66" s="295">
        <f>'将来負担比率（分子）の構造'!J$41</f>
        <v>42471</v>
      </c>
      <c r="F66" s="295"/>
      <c r="G66" s="295"/>
      <c r="H66" s="295">
        <f>'将来負担比率（分子）の構造'!K$41</f>
        <v>42403</v>
      </c>
      <c r="I66" s="295"/>
      <c r="J66" s="295"/>
      <c r="K66" s="295">
        <f>'将来負担比率（分子）の構造'!L$41</f>
        <v>40346</v>
      </c>
      <c r="L66" s="295"/>
      <c r="M66" s="295"/>
      <c r="N66" s="295">
        <f>'将来負担比率（分子）の構造'!M$41</f>
        <v>39487</v>
      </c>
      <c r="O66" s="295"/>
      <c r="P66" s="295"/>
    </row>
    <row r="67" spans="1:16" x14ac:dyDescent="0.15">
      <c r="A67" s="295" t="s">
        <v>103</v>
      </c>
      <c r="B67" s="295" t="e">
        <f>NA()</f>
        <v>#N/A</v>
      </c>
      <c r="C67" s="295">
        <f>IF(ISNUMBER('将来負担比率（分子）の構造'!I$53),IF('将来負担比率（分子）の構造'!I$53&lt;0,0,'将来負担比率（分子）の構造'!I$53),NA())</f>
        <v>9021</v>
      </c>
      <c r="D67" s="295" t="e">
        <f>NA()</f>
        <v>#N/A</v>
      </c>
      <c r="E67" s="295" t="e">
        <f>NA()</f>
        <v>#N/A</v>
      </c>
      <c r="F67" s="295">
        <f>IF(ISNUMBER('将来負担比率（分子）の構造'!J$53),IF('将来負担比率（分子）の構造'!J$53&lt;0,0,'将来負担比率（分子）の構造'!J$53),NA())</f>
        <v>6421</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128</v>
      </c>
      <c r="B70" s="298"/>
      <c r="C70" s="298"/>
      <c r="D70" s="298"/>
      <c r="E70" s="298"/>
      <c r="F70" s="298"/>
    </row>
    <row r="71" spans="1:16" x14ac:dyDescent="0.15">
      <c r="A71" s="297"/>
      <c r="B71" s="297" t="str">
        <f>基金残高に係る経年分析!F54</f>
        <v>R03</v>
      </c>
      <c r="C71" s="297" t="str">
        <f>基金残高に係る経年分析!G54</f>
        <v>R04</v>
      </c>
      <c r="D71" s="297" t="str">
        <f>基金残高に係る経年分析!H54</f>
        <v>R05</v>
      </c>
    </row>
    <row r="72" spans="1:16" x14ac:dyDescent="0.15">
      <c r="A72" s="297" t="s">
        <v>130</v>
      </c>
      <c r="B72" s="299">
        <f>基金残高に係る経年分析!F55</f>
        <v>2562</v>
      </c>
      <c r="C72" s="299">
        <f>基金残高に係る経年分析!G55</f>
        <v>3138</v>
      </c>
      <c r="D72" s="299">
        <f>基金残高に係る経年分析!H55</f>
        <v>4178</v>
      </c>
    </row>
    <row r="73" spans="1:16" x14ac:dyDescent="0.15">
      <c r="A73" s="297" t="s">
        <v>131</v>
      </c>
      <c r="B73" s="299">
        <f>基金残高に係る経年分析!F56</f>
        <v>762</v>
      </c>
      <c r="C73" s="299">
        <f>基金残高に係る経年分析!G56</f>
        <v>1062</v>
      </c>
      <c r="D73" s="299">
        <f>基金残高に係る経年分析!H56</f>
        <v>1034</v>
      </c>
    </row>
    <row r="74" spans="1:16" x14ac:dyDescent="0.15">
      <c r="A74" s="297" t="s">
        <v>133</v>
      </c>
      <c r="B74" s="299">
        <f>基金残高に係る経年分析!F57</f>
        <v>14278</v>
      </c>
      <c r="C74" s="299">
        <f>基金残高に係る経年分析!G57</f>
        <v>23840</v>
      </c>
      <c r="D74" s="299">
        <f>基金残高に係る経年分析!H57</f>
        <v>34225</v>
      </c>
    </row>
  </sheetData>
  <sheetProtection algorithmName="SHA-512" hashValue="0bGpvas+m+Wsf9fv8ZbBfFU5dFhB3wg2jYRRjtq4k+07Y9+gIlKw1hY4pRq2eHwyv3VdNkJ07Zq3VdueQzCiYQ==" saltValue="xSO/F0pLFhGAnXO38+tReg==" spinCount="100000" sheet="1" objects="1" scenarios="1"/>
  <phoneticPr fontId="5"/>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2" t="s">
        <v>296</v>
      </c>
      <c r="DI1" s="683"/>
      <c r="DJ1" s="683"/>
      <c r="DK1" s="683"/>
      <c r="DL1" s="683"/>
      <c r="DM1" s="683"/>
      <c r="DN1" s="684"/>
      <c r="DO1" s="1"/>
      <c r="DP1" s="682" t="s">
        <v>297</v>
      </c>
      <c r="DQ1" s="683"/>
      <c r="DR1" s="683"/>
      <c r="DS1" s="683"/>
      <c r="DT1" s="683"/>
      <c r="DU1" s="683"/>
      <c r="DV1" s="683"/>
      <c r="DW1" s="683"/>
      <c r="DX1" s="683"/>
      <c r="DY1" s="683"/>
      <c r="DZ1" s="683"/>
      <c r="EA1" s="683"/>
      <c r="EB1" s="683"/>
      <c r="EC1" s="684"/>
      <c r="ED1" s="2"/>
      <c r="EE1" s="2"/>
      <c r="EF1" s="2"/>
      <c r="EG1" s="2"/>
      <c r="EH1" s="2"/>
      <c r="EI1" s="2"/>
      <c r="EJ1" s="2"/>
      <c r="EK1" s="2"/>
      <c r="EL1" s="2"/>
      <c r="EM1" s="2"/>
    </row>
    <row r="2" spans="2:143" ht="22.5" customHeight="1" x14ac:dyDescent="0.15">
      <c r="B2" s="40" t="s">
        <v>298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20" t="s">
        <v>119</v>
      </c>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521"/>
      <c r="AJ3" s="521"/>
      <c r="AK3" s="521"/>
      <c r="AL3" s="521"/>
      <c r="AM3" s="521"/>
      <c r="AN3" s="521"/>
      <c r="AO3" s="521"/>
      <c r="AP3" s="520" t="s">
        <v>300</v>
      </c>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63"/>
      <c r="CD3" s="520" t="s">
        <v>301</v>
      </c>
      <c r="CE3" s="521"/>
      <c r="CF3" s="521"/>
      <c r="CG3" s="521"/>
      <c r="CH3" s="521"/>
      <c r="CI3" s="521"/>
      <c r="CJ3" s="521"/>
      <c r="CK3" s="521"/>
      <c r="CL3" s="521"/>
      <c r="CM3" s="521"/>
      <c r="CN3" s="521"/>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1"/>
      <c r="DR3" s="521"/>
      <c r="DS3" s="521"/>
      <c r="DT3" s="521"/>
      <c r="DU3" s="521"/>
      <c r="DV3" s="521"/>
      <c r="DW3" s="521"/>
      <c r="DX3" s="521"/>
      <c r="DY3" s="521"/>
      <c r="DZ3" s="521"/>
      <c r="EA3" s="521"/>
      <c r="EB3" s="521"/>
      <c r="EC3" s="563"/>
    </row>
    <row r="4" spans="2:143" ht="11.25" customHeight="1" x14ac:dyDescent="0.15">
      <c r="B4" s="520" t="s">
        <v>5</v>
      </c>
      <c r="C4" s="521"/>
      <c r="D4" s="521"/>
      <c r="E4" s="521"/>
      <c r="F4" s="521"/>
      <c r="G4" s="521"/>
      <c r="H4" s="521"/>
      <c r="I4" s="521"/>
      <c r="J4" s="521"/>
      <c r="K4" s="521"/>
      <c r="L4" s="521"/>
      <c r="M4" s="521"/>
      <c r="N4" s="521"/>
      <c r="O4" s="521"/>
      <c r="P4" s="521"/>
      <c r="Q4" s="563"/>
      <c r="R4" s="520" t="s">
        <v>305</v>
      </c>
      <c r="S4" s="521"/>
      <c r="T4" s="521"/>
      <c r="U4" s="521"/>
      <c r="V4" s="521"/>
      <c r="W4" s="521"/>
      <c r="X4" s="521"/>
      <c r="Y4" s="563"/>
      <c r="Z4" s="520" t="s">
        <v>307</v>
      </c>
      <c r="AA4" s="521"/>
      <c r="AB4" s="521"/>
      <c r="AC4" s="563"/>
      <c r="AD4" s="520" t="s">
        <v>252</v>
      </c>
      <c r="AE4" s="521"/>
      <c r="AF4" s="521"/>
      <c r="AG4" s="521"/>
      <c r="AH4" s="521"/>
      <c r="AI4" s="521"/>
      <c r="AJ4" s="521"/>
      <c r="AK4" s="563"/>
      <c r="AL4" s="520" t="s">
        <v>307</v>
      </c>
      <c r="AM4" s="521"/>
      <c r="AN4" s="521"/>
      <c r="AO4" s="563"/>
      <c r="AP4" s="685" t="s">
        <v>309</v>
      </c>
      <c r="AQ4" s="685"/>
      <c r="AR4" s="685"/>
      <c r="AS4" s="685"/>
      <c r="AT4" s="685"/>
      <c r="AU4" s="685"/>
      <c r="AV4" s="685"/>
      <c r="AW4" s="685"/>
      <c r="AX4" s="685"/>
      <c r="AY4" s="685"/>
      <c r="AZ4" s="685"/>
      <c r="BA4" s="685"/>
      <c r="BB4" s="685"/>
      <c r="BC4" s="685"/>
      <c r="BD4" s="685"/>
      <c r="BE4" s="685"/>
      <c r="BF4" s="685"/>
      <c r="BG4" s="685" t="s">
        <v>286</v>
      </c>
      <c r="BH4" s="685"/>
      <c r="BI4" s="685"/>
      <c r="BJ4" s="685"/>
      <c r="BK4" s="685"/>
      <c r="BL4" s="685"/>
      <c r="BM4" s="685"/>
      <c r="BN4" s="685"/>
      <c r="BO4" s="685" t="s">
        <v>307</v>
      </c>
      <c r="BP4" s="685"/>
      <c r="BQ4" s="685"/>
      <c r="BR4" s="685"/>
      <c r="BS4" s="685" t="s">
        <v>311</v>
      </c>
      <c r="BT4" s="685"/>
      <c r="BU4" s="685"/>
      <c r="BV4" s="685"/>
      <c r="BW4" s="685"/>
      <c r="BX4" s="685"/>
      <c r="BY4" s="685"/>
      <c r="BZ4" s="685"/>
      <c r="CA4" s="685"/>
      <c r="CB4" s="685"/>
      <c r="CD4" s="520" t="s">
        <v>312</v>
      </c>
      <c r="CE4" s="521"/>
      <c r="CF4" s="521"/>
      <c r="CG4" s="521"/>
      <c r="CH4" s="521"/>
      <c r="CI4" s="521"/>
      <c r="CJ4" s="521"/>
      <c r="CK4" s="521"/>
      <c r="CL4" s="521"/>
      <c r="CM4" s="521"/>
      <c r="CN4" s="521"/>
      <c r="CO4" s="521"/>
      <c r="CP4" s="521"/>
      <c r="CQ4" s="521"/>
      <c r="CR4" s="521"/>
      <c r="CS4" s="521"/>
      <c r="CT4" s="521"/>
      <c r="CU4" s="521"/>
      <c r="CV4" s="521"/>
      <c r="CW4" s="521"/>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63"/>
    </row>
    <row r="5" spans="2:143" ht="11.25" customHeight="1" x14ac:dyDescent="0.15">
      <c r="B5" s="649" t="s">
        <v>304</v>
      </c>
      <c r="C5" s="650"/>
      <c r="D5" s="650"/>
      <c r="E5" s="650"/>
      <c r="F5" s="650"/>
      <c r="G5" s="650"/>
      <c r="H5" s="650"/>
      <c r="I5" s="650"/>
      <c r="J5" s="650"/>
      <c r="K5" s="650"/>
      <c r="L5" s="650"/>
      <c r="M5" s="650"/>
      <c r="N5" s="650"/>
      <c r="O5" s="650"/>
      <c r="P5" s="650"/>
      <c r="Q5" s="651"/>
      <c r="R5" s="646">
        <v>13125729</v>
      </c>
      <c r="S5" s="647"/>
      <c r="T5" s="647"/>
      <c r="U5" s="647"/>
      <c r="V5" s="647"/>
      <c r="W5" s="647"/>
      <c r="X5" s="647"/>
      <c r="Y5" s="669"/>
      <c r="Z5" s="680">
        <v>18.8</v>
      </c>
      <c r="AA5" s="680"/>
      <c r="AB5" s="680"/>
      <c r="AC5" s="680"/>
      <c r="AD5" s="681">
        <v>12270129</v>
      </c>
      <c r="AE5" s="681"/>
      <c r="AF5" s="681"/>
      <c r="AG5" s="681"/>
      <c r="AH5" s="681"/>
      <c r="AI5" s="681"/>
      <c r="AJ5" s="681"/>
      <c r="AK5" s="681"/>
      <c r="AL5" s="670">
        <v>55.3</v>
      </c>
      <c r="AM5" s="653"/>
      <c r="AN5" s="653"/>
      <c r="AO5" s="673"/>
      <c r="AP5" s="649" t="s">
        <v>313</v>
      </c>
      <c r="AQ5" s="650"/>
      <c r="AR5" s="650"/>
      <c r="AS5" s="650"/>
      <c r="AT5" s="650"/>
      <c r="AU5" s="650"/>
      <c r="AV5" s="650"/>
      <c r="AW5" s="650"/>
      <c r="AX5" s="650"/>
      <c r="AY5" s="650"/>
      <c r="AZ5" s="650"/>
      <c r="BA5" s="650"/>
      <c r="BB5" s="650"/>
      <c r="BC5" s="650"/>
      <c r="BD5" s="650"/>
      <c r="BE5" s="650"/>
      <c r="BF5" s="651"/>
      <c r="BG5" s="607">
        <v>12265798</v>
      </c>
      <c r="BH5" s="491"/>
      <c r="BI5" s="491"/>
      <c r="BJ5" s="491"/>
      <c r="BK5" s="491"/>
      <c r="BL5" s="491"/>
      <c r="BM5" s="491"/>
      <c r="BN5" s="620"/>
      <c r="BO5" s="640">
        <v>93.4</v>
      </c>
      <c r="BP5" s="640"/>
      <c r="BQ5" s="640"/>
      <c r="BR5" s="640"/>
      <c r="BS5" s="641">
        <v>185228</v>
      </c>
      <c r="BT5" s="641"/>
      <c r="BU5" s="641"/>
      <c r="BV5" s="641"/>
      <c r="BW5" s="641"/>
      <c r="BX5" s="641"/>
      <c r="BY5" s="641"/>
      <c r="BZ5" s="641"/>
      <c r="CA5" s="641"/>
      <c r="CB5" s="663"/>
      <c r="CD5" s="520" t="s">
        <v>309</v>
      </c>
      <c r="CE5" s="521"/>
      <c r="CF5" s="521"/>
      <c r="CG5" s="521"/>
      <c r="CH5" s="521"/>
      <c r="CI5" s="521"/>
      <c r="CJ5" s="521"/>
      <c r="CK5" s="521"/>
      <c r="CL5" s="521"/>
      <c r="CM5" s="521"/>
      <c r="CN5" s="521"/>
      <c r="CO5" s="521"/>
      <c r="CP5" s="521"/>
      <c r="CQ5" s="563"/>
      <c r="CR5" s="520" t="s">
        <v>315</v>
      </c>
      <c r="CS5" s="521"/>
      <c r="CT5" s="521"/>
      <c r="CU5" s="521"/>
      <c r="CV5" s="521"/>
      <c r="CW5" s="521"/>
      <c r="CX5" s="521"/>
      <c r="CY5" s="563"/>
      <c r="CZ5" s="520" t="s">
        <v>307</v>
      </c>
      <c r="DA5" s="521"/>
      <c r="DB5" s="521"/>
      <c r="DC5" s="563"/>
      <c r="DD5" s="520" t="s">
        <v>317</v>
      </c>
      <c r="DE5" s="521"/>
      <c r="DF5" s="521"/>
      <c r="DG5" s="521"/>
      <c r="DH5" s="521"/>
      <c r="DI5" s="521"/>
      <c r="DJ5" s="521"/>
      <c r="DK5" s="521"/>
      <c r="DL5" s="521"/>
      <c r="DM5" s="521"/>
      <c r="DN5" s="521"/>
      <c r="DO5" s="521"/>
      <c r="DP5" s="563"/>
      <c r="DQ5" s="520" t="s">
        <v>319</v>
      </c>
      <c r="DR5" s="521"/>
      <c r="DS5" s="521"/>
      <c r="DT5" s="521"/>
      <c r="DU5" s="521"/>
      <c r="DV5" s="521"/>
      <c r="DW5" s="521"/>
      <c r="DX5" s="521"/>
      <c r="DY5" s="521"/>
      <c r="DZ5" s="521"/>
      <c r="EA5" s="521"/>
      <c r="EB5" s="521"/>
      <c r="EC5" s="563"/>
    </row>
    <row r="6" spans="2:143" ht="11.25" customHeight="1" x14ac:dyDescent="0.15">
      <c r="B6" s="605" t="s">
        <v>320</v>
      </c>
      <c r="C6" s="394"/>
      <c r="D6" s="394"/>
      <c r="E6" s="394"/>
      <c r="F6" s="394"/>
      <c r="G6" s="394"/>
      <c r="H6" s="394"/>
      <c r="I6" s="394"/>
      <c r="J6" s="394"/>
      <c r="K6" s="394"/>
      <c r="L6" s="394"/>
      <c r="M6" s="394"/>
      <c r="N6" s="394"/>
      <c r="O6" s="394"/>
      <c r="P6" s="394"/>
      <c r="Q6" s="606"/>
      <c r="R6" s="607">
        <v>303124</v>
      </c>
      <c r="S6" s="491"/>
      <c r="T6" s="491"/>
      <c r="U6" s="491"/>
      <c r="V6" s="491"/>
      <c r="W6" s="491"/>
      <c r="X6" s="491"/>
      <c r="Y6" s="620"/>
      <c r="Z6" s="640">
        <v>0.4</v>
      </c>
      <c r="AA6" s="640"/>
      <c r="AB6" s="640"/>
      <c r="AC6" s="640"/>
      <c r="AD6" s="641">
        <v>303124</v>
      </c>
      <c r="AE6" s="641"/>
      <c r="AF6" s="641"/>
      <c r="AG6" s="641"/>
      <c r="AH6" s="641"/>
      <c r="AI6" s="641"/>
      <c r="AJ6" s="641"/>
      <c r="AK6" s="641"/>
      <c r="AL6" s="610">
        <v>1.4</v>
      </c>
      <c r="AM6" s="354"/>
      <c r="AN6" s="354"/>
      <c r="AO6" s="642"/>
      <c r="AP6" s="605" t="s">
        <v>111</v>
      </c>
      <c r="AQ6" s="394"/>
      <c r="AR6" s="394"/>
      <c r="AS6" s="394"/>
      <c r="AT6" s="394"/>
      <c r="AU6" s="394"/>
      <c r="AV6" s="394"/>
      <c r="AW6" s="394"/>
      <c r="AX6" s="394"/>
      <c r="AY6" s="394"/>
      <c r="AZ6" s="394"/>
      <c r="BA6" s="394"/>
      <c r="BB6" s="394"/>
      <c r="BC6" s="394"/>
      <c r="BD6" s="394"/>
      <c r="BE6" s="394"/>
      <c r="BF6" s="606"/>
      <c r="BG6" s="607">
        <v>12265798</v>
      </c>
      <c r="BH6" s="491"/>
      <c r="BI6" s="491"/>
      <c r="BJ6" s="491"/>
      <c r="BK6" s="491"/>
      <c r="BL6" s="491"/>
      <c r="BM6" s="491"/>
      <c r="BN6" s="620"/>
      <c r="BO6" s="640">
        <v>93.4</v>
      </c>
      <c r="BP6" s="640"/>
      <c r="BQ6" s="640"/>
      <c r="BR6" s="640"/>
      <c r="BS6" s="641">
        <v>185228</v>
      </c>
      <c r="BT6" s="641"/>
      <c r="BU6" s="641"/>
      <c r="BV6" s="641"/>
      <c r="BW6" s="641"/>
      <c r="BX6" s="641"/>
      <c r="BY6" s="641"/>
      <c r="BZ6" s="641"/>
      <c r="CA6" s="641"/>
      <c r="CB6" s="663"/>
      <c r="CD6" s="649" t="s">
        <v>321</v>
      </c>
      <c r="CE6" s="650"/>
      <c r="CF6" s="650"/>
      <c r="CG6" s="650"/>
      <c r="CH6" s="650"/>
      <c r="CI6" s="650"/>
      <c r="CJ6" s="650"/>
      <c r="CK6" s="650"/>
      <c r="CL6" s="650"/>
      <c r="CM6" s="650"/>
      <c r="CN6" s="650"/>
      <c r="CO6" s="650"/>
      <c r="CP6" s="650"/>
      <c r="CQ6" s="651"/>
      <c r="CR6" s="607">
        <v>293168</v>
      </c>
      <c r="CS6" s="491"/>
      <c r="CT6" s="491"/>
      <c r="CU6" s="491"/>
      <c r="CV6" s="491"/>
      <c r="CW6" s="491"/>
      <c r="CX6" s="491"/>
      <c r="CY6" s="620"/>
      <c r="CZ6" s="670">
        <v>0.4</v>
      </c>
      <c r="DA6" s="653"/>
      <c r="DB6" s="653"/>
      <c r="DC6" s="671"/>
      <c r="DD6" s="613" t="s">
        <v>198</v>
      </c>
      <c r="DE6" s="491"/>
      <c r="DF6" s="491"/>
      <c r="DG6" s="491"/>
      <c r="DH6" s="491"/>
      <c r="DI6" s="491"/>
      <c r="DJ6" s="491"/>
      <c r="DK6" s="491"/>
      <c r="DL6" s="491"/>
      <c r="DM6" s="491"/>
      <c r="DN6" s="491"/>
      <c r="DO6" s="491"/>
      <c r="DP6" s="620"/>
      <c r="DQ6" s="613">
        <v>293157</v>
      </c>
      <c r="DR6" s="491"/>
      <c r="DS6" s="491"/>
      <c r="DT6" s="491"/>
      <c r="DU6" s="491"/>
      <c r="DV6" s="491"/>
      <c r="DW6" s="491"/>
      <c r="DX6" s="491"/>
      <c r="DY6" s="491"/>
      <c r="DZ6" s="491"/>
      <c r="EA6" s="491"/>
      <c r="EB6" s="491"/>
      <c r="EC6" s="638"/>
    </row>
    <row r="7" spans="2:143" ht="11.25" customHeight="1" x14ac:dyDescent="0.15">
      <c r="B7" s="605" t="s">
        <v>45</v>
      </c>
      <c r="C7" s="394"/>
      <c r="D7" s="394"/>
      <c r="E7" s="394"/>
      <c r="F7" s="394"/>
      <c r="G7" s="394"/>
      <c r="H7" s="394"/>
      <c r="I7" s="394"/>
      <c r="J7" s="394"/>
      <c r="K7" s="394"/>
      <c r="L7" s="394"/>
      <c r="M7" s="394"/>
      <c r="N7" s="394"/>
      <c r="O7" s="394"/>
      <c r="P7" s="394"/>
      <c r="Q7" s="606"/>
      <c r="R7" s="607">
        <v>3531</v>
      </c>
      <c r="S7" s="491"/>
      <c r="T7" s="491"/>
      <c r="U7" s="491"/>
      <c r="V7" s="491"/>
      <c r="W7" s="491"/>
      <c r="X7" s="491"/>
      <c r="Y7" s="620"/>
      <c r="Z7" s="640">
        <v>0</v>
      </c>
      <c r="AA7" s="640"/>
      <c r="AB7" s="640"/>
      <c r="AC7" s="640"/>
      <c r="AD7" s="641">
        <v>3531</v>
      </c>
      <c r="AE7" s="641"/>
      <c r="AF7" s="641"/>
      <c r="AG7" s="641"/>
      <c r="AH7" s="641"/>
      <c r="AI7" s="641"/>
      <c r="AJ7" s="641"/>
      <c r="AK7" s="641"/>
      <c r="AL7" s="610">
        <v>0</v>
      </c>
      <c r="AM7" s="354"/>
      <c r="AN7" s="354"/>
      <c r="AO7" s="642"/>
      <c r="AP7" s="605" t="s">
        <v>322</v>
      </c>
      <c r="AQ7" s="394"/>
      <c r="AR7" s="394"/>
      <c r="AS7" s="394"/>
      <c r="AT7" s="394"/>
      <c r="AU7" s="394"/>
      <c r="AV7" s="394"/>
      <c r="AW7" s="394"/>
      <c r="AX7" s="394"/>
      <c r="AY7" s="394"/>
      <c r="AZ7" s="394"/>
      <c r="BA7" s="394"/>
      <c r="BB7" s="394"/>
      <c r="BC7" s="394"/>
      <c r="BD7" s="394"/>
      <c r="BE7" s="394"/>
      <c r="BF7" s="606"/>
      <c r="BG7" s="607">
        <v>5568082</v>
      </c>
      <c r="BH7" s="491"/>
      <c r="BI7" s="491"/>
      <c r="BJ7" s="491"/>
      <c r="BK7" s="491"/>
      <c r="BL7" s="491"/>
      <c r="BM7" s="491"/>
      <c r="BN7" s="620"/>
      <c r="BO7" s="640">
        <v>42.4</v>
      </c>
      <c r="BP7" s="640"/>
      <c r="BQ7" s="640"/>
      <c r="BR7" s="640"/>
      <c r="BS7" s="641">
        <v>185228</v>
      </c>
      <c r="BT7" s="641"/>
      <c r="BU7" s="641"/>
      <c r="BV7" s="641"/>
      <c r="BW7" s="641"/>
      <c r="BX7" s="641"/>
      <c r="BY7" s="641"/>
      <c r="BZ7" s="641"/>
      <c r="CA7" s="641"/>
      <c r="CB7" s="663"/>
      <c r="CD7" s="605" t="s">
        <v>324</v>
      </c>
      <c r="CE7" s="394"/>
      <c r="CF7" s="394"/>
      <c r="CG7" s="394"/>
      <c r="CH7" s="394"/>
      <c r="CI7" s="394"/>
      <c r="CJ7" s="394"/>
      <c r="CK7" s="394"/>
      <c r="CL7" s="394"/>
      <c r="CM7" s="394"/>
      <c r="CN7" s="394"/>
      <c r="CO7" s="394"/>
      <c r="CP7" s="394"/>
      <c r="CQ7" s="606"/>
      <c r="CR7" s="607">
        <v>20475845</v>
      </c>
      <c r="CS7" s="491"/>
      <c r="CT7" s="491"/>
      <c r="CU7" s="491"/>
      <c r="CV7" s="491"/>
      <c r="CW7" s="491"/>
      <c r="CX7" s="491"/>
      <c r="CY7" s="620"/>
      <c r="CZ7" s="640">
        <v>30.3</v>
      </c>
      <c r="DA7" s="640"/>
      <c r="DB7" s="640"/>
      <c r="DC7" s="640"/>
      <c r="DD7" s="613">
        <v>250588</v>
      </c>
      <c r="DE7" s="491"/>
      <c r="DF7" s="491"/>
      <c r="DG7" s="491"/>
      <c r="DH7" s="491"/>
      <c r="DI7" s="491"/>
      <c r="DJ7" s="491"/>
      <c r="DK7" s="491"/>
      <c r="DL7" s="491"/>
      <c r="DM7" s="491"/>
      <c r="DN7" s="491"/>
      <c r="DO7" s="491"/>
      <c r="DP7" s="620"/>
      <c r="DQ7" s="613">
        <v>19187457</v>
      </c>
      <c r="DR7" s="491"/>
      <c r="DS7" s="491"/>
      <c r="DT7" s="491"/>
      <c r="DU7" s="491"/>
      <c r="DV7" s="491"/>
      <c r="DW7" s="491"/>
      <c r="DX7" s="491"/>
      <c r="DY7" s="491"/>
      <c r="DZ7" s="491"/>
      <c r="EA7" s="491"/>
      <c r="EB7" s="491"/>
      <c r="EC7" s="638"/>
    </row>
    <row r="8" spans="2:143" ht="11.25" customHeight="1" x14ac:dyDescent="0.15">
      <c r="B8" s="605" t="s">
        <v>325</v>
      </c>
      <c r="C8" s="394"/>
      <c r="D8" s="394"/>
      <c r="E8" s="394"/>
      <c r="F8" s="394"/>
      <c r="G8" s="394"/>
      <c r="H8" s="394"/>
      <c r="I8" s="394"/>
      <c r="J8" s="394"/>
      <c r="K8" s="394"/>
      <c r="L8" s="394"/>
      <c r="M8" s="394"/>
      <c r="N8" s="394"/>
      <c r="O8" s="394"/>
      <c r="P8" s="394"/>
      <c r="Q8" s="606"/>
      <c r="R8" s="607">
        <v>44405</v>
      </c>
      <c r="S8" s="491"/>
      <c r="T8" s="491"/>
      <c r="U8" s="491"/>
      <c r="V8" s="491"/>
      <c r="W8" s="491"/>
      <c r="X8" s="491"/>
      <c r="Y8" s="620"/>
      <c r="Z8" s="640">
        <v>0.1</v>
      </c>
      <c r="AA8" s="640"/>
      <c r="AB8" s="640"/>
      <c r="AC8" s="640"/>
      <c r="AD8" s="641">
        <v>44405</v>
      </c>
      <c r="AE8" s="641"/>
      <c r="AF8" s="641"/>
      <c r="AG8" s="641"/>
      <c r="AH8" s="641"/>
      <c r="AI8" s="641"/>
      <c r="AJ8" s="641"/>
      <c r="AK8" s="641"/>
      <c r="AL8" s="610">
        <v>0.2</v>
      </c>
      <c r="AM8" s="354"/>
      <c r="AN8" s="354"/>
      <c r="AO8" s="642"/>
      <c r="AP8" s="605" t="s">
        <v>125</v>
      </c>
      <c r="AQ8" s="394"/>
      <c r="AR8" s="394"/>
      <c r="AS8" s="394"/>
      <c r="AT8" s="394"/>
      <c r="AU8" s="394"/>
      <c r="AV8" s="394"/>
      <c r="AW8" s="394"/>
      <c r="AX8" s="394"/>
      <c r="AY8" s="394"/>
      <c r="AZ8" s="394"/>
      <c r="BA8" s="394"/>
      <c r="BB8" s="394"/>
      <c r="BC8" s="394"/>
      <c r="BD8" s="394"/>
      <c r="BE8" s="394"/>
      <c r="BF8" s="606"/>
      <c r="BG8" s="607">
        <v>172019</v>
      </c>
      <c r="BH8" s="491"/>
      <c r="BI8" s="491"/>
      <c r="BJ8" s="491"/>
      <c r="BK8" s="491"/>
      <c r="BL8" s="491"/>
      <c r="BM8" s="491"/>
      <c r="BN8" s="620"/>
      <c r="BO8" s="640">
        <v>1.3</v>
      </c>
      <c r="BP8" s="640"/>
      <c r="BQ8" s="640"/>
      <c r="BR8" s="640"/>
      <c r="BS8" s="641" t="s">
        <v>198</v>
      </c>
      <c r="BT8" s="641"/>
      <c r="BU8" s="641"/>
      <c r="BV8" s="641"/>
      <c r="BW8" s="641"/>
      <c r="BX8" s="641"/>
      <c r="BY8" s="641"/>
      <c r="BZ8" s="641"/>
      <c r="CA8" s="641"/>
      <c r="CB8" s="663"/>
      <c r="CD8" s="605" t="s">
        <v>327</v>
      </c>
      <c r="CE8" s="394"/>
      <c r="CF8" s="394"/>
      <c r="CG8" s="394"/>
      <c r="CH8" s="394"/>
      <c r="CI8" s="394"/>
      <c r="CJ8" s="394"/>
      <c r="CK8" s="394"/>
      <c r="CL8" s="394"/>
      <c r="CM8" s="394"/>
      <c r="CN8" s="394"/>
      <c r="CO8" s="394"/>
      <c r="CP8" s="394"/>
      <c r="CQ8" s="606"/>
      <c r="CR8" s="607">
        <v>22772370</v>
      </c>
      <c r="CS8" s="491"/>
      <c r="CT8" s="491"/>
      <c r="CU8" s="491"/>
      <c r="CV8" s="491"/>
      <c r="CW8" s="491"/>
      <c r="CX8" s="491"/>
      <c r="CY8" s="620"/>
      <c r="CZ8" s="640">
        <v>33.6</v>
      </c>
      <c r="DA8" s="640"/>
      <c r="DB8" s="640"/>
      <c r="DC8" s="640"/>
      <c r="DD8" s="613">
        <v>2682</v>
      </c>
      <c r="DE8" s="491"/>
      <c r="DF8" s="491"/>
      <c r="DG8" s="491"/>
      <c r="DH8" s="491"/>
      <c r="DI8" s="491"/>
      <c r="DJ8" s="491"/>
      <c r="DK8" s="491"/>
      <c r="DL8" s="491"/>
      <c r="DM8" s="491"/>
      <c r="DN8" s="491"/>
      <c r="DO8" s="491"/>
      <c r="DP8" s="620"/>
      <c r="DQ8" s="613">
        <v>9866925</v>
      </c>
      <c r="DR8" s="491"/>
      <c r="DS8" s="491"/>
      <c r="DT8" s="491"/>
      <c r="DU8" s="491"/>
      <c r="DV8" s="491"/>
      <c r="DW8" s="491"/>
      <c r="DX8" s="491"/>
      <c r="DY8" s="491"/>
      <c r="DZ8" s="491"/>
      <c r="EA8" s="491"/>
      <c r="EB8" s="491"/>
      <c r="EC8" s="638"/>
    </row>
    <row r="9" spans="2:143" ht="11.25" customHeight="1" x14ac:dyDescent="0.15">
      <c r="B9" s="605" t="s">
        <v>328</v>
      </c>
      <c r="C9" s="394"/>
      <c r="D9" s="394"/>
      <c r="E9" s="394"/>
      <c r="F9" s="394"/>
      <c r="G9" s="394"/>
      <c r="H9" s="394"/>
      <c r="I9" s="394"/>
      <c r="J9" s="394"/>
      <c r="K9" s="394"/>
      <c r="L9" s="394"/>
      <c r="M9" s="394"/>
      <c r="N9" s="394"/>
      <c r="O9" s="394"/>
      <c r="P9" s="394"/>
      <c r="Q9" s="606"/>
      <c r="R9" s="607">
        <v>55621</v>
      </c>
      <c r="S9" s="491"/>
      <c r="T9" s="491"/>
      <c r="U9" s="491"/>
      <c r="V9" s="491"/>
      <c r="W9" s="491"/>
      <c r="X9" s="491"/>
      <c r="Y9" s="620"/>
      <c r="Z9" s="640">
        <v>0.1</v>
      </c>
      <c r="AA9" s="640"/>
      <c r="AB9" s="640"/>
      <c r="AC9" s="640"/>
      <c r="AD9" s="641">
        <v>55621</v>
      </c>
      <c r="AE9" s="641"/>
      <c r="AF9" s="641"/>
      <c r="AG9" s="641"/>
      <c r="AH9" s="641"/>
      <c r="AI9" s="641"/>
      <c r="AJ9" s="641"/>
      <c r="AK9" s="641"/>
      <c r="AL9" s="610">
        <v>0.3</v>
      </c>
      <c r="AM9" s="354"/>
      <c r="AN9" s="354"/>
      <c r="AO9" s="642"/>
      <c r="AP9" s="605" t="s">
        <v>330</v>
      </c>
      <c r="AQ9" s="394"/>
      <c r="AR9" s="394"/>
      <c r="AS9" s="394"/>
      <c r="AT9" s="394"/>
      <c r="AU9" s="394"/>
      <c r="AV9" s="394"/>
      <c r="AW9" s="394"/>
      <c r="AX9" s="394"/>
      <c r="AY9" s="394"/>
      <c r="AZ9" s="394"/>
      <c r="BA9" s="394"/>
      <c r="BB9" s="394"/>
      <c r="BC9" s="394"/>
      <c r="BD9" s="394"/>
      <c r="BE9" s="394"/>
      <c r="BF9" s="606"/>
      <c r="BG9" s="607">
        <v>4515556</v>
      </c>
      <c r="BH9" s="491"/>
      <c r="BI9" s="491"/>
      <c r="BJ9" s="491"/>
      <c r="BK9" s="491"/>
      <c r="BL9" s="491"/>
      <c r="BM9" s="491"/>
      <c r="BN9" s="620"/>
      <c r="BO9" s="640">
        <v>34.4</v>
      </c>
      <c r="BP9" s="640"/>
      <c r="BQ9" s="640"/>
      <c r="BR9" s="640"/>
      <c r="BS9" s="641" t="s">
        <v>198</v>
      </c>
      <c r="BT9" s="641"/>
      <c r="BU9" s="641"/>
      <c r="BV9" s="641"/>
      <c r="BW9" s="641"/>
      <c r="BX9" s="641"/>
      <c r="BY9" s="641"/>
      <c r="BZ9" s="641"/>
      <c r="CA9" s="641"/>
      <c r="CB9" s="663"/>
      <c r="CD9" s="605" t="s">
        <v>332</v>
      </c>
      <c r="CE9" s="394"/>
      <c r="CF9" s="394"/>
      <c r="CG9" s="394"/>
      <c r="CH9" s="394"/>
      <c r="CI9" s="394"/>
      <c r="CJ9" s="394"/>
      <c r="CK9" s="394"/>
      <c r="CL9" s="394"/>
      <c r="CM9" s="394"/>
      <c r="CN9" s="394"/>
      <c r="CO9" s="394"/>
      <c r="CP9" s="394"/>
      <c r="CQ9" s="606"/>
      <c r="CR9" s="607">
        <v>4637649</v>
      </c>
      <c r="CS9" s="491"/>
      <c r="CT9" s="491"/>
      <c r="CU9" s="491"/>
      <c r="CV9" s="491"/>
      <c r="CW9" s="491"/>
      <c r="CX9" s="491"/>
      <c r="CY9" s="620"/>
      <c r="CZ9" s="640">
        <v>6.9</v>
      </c>
      <c r="DA9" s="640"/>
      <c r="DB9" s="640"/>
      <c r="DC9" s="640"/>
      <c r="DD9" s="613">
        <v>52272</v>
      </c>
      <c r="DE9" s="491"/>
      <c r="DF9" s="491"/>
      <c r="DG9" s="491"/>
      <c r="DH9" s="491"/>
      <c r="DI9" s="491"/>
      <c r="DJ9" s="491"/>
      <c r="DK9" s="491"/>
      <c r="DL9" s="491"/>
      <c r="DM9" s="491"/>
      <c r="DN9" s="491"/>
      <c r="DO9" s="491"/>
      <c r="DP9" s="620"/>
      <c r="DQ9" s="613">
        <v>3193787</v>
      </c>
      <c r="DR9" s="491"/>
      <c r="DS9" s="491"/>
      <c r="DT9" s="491"/>
      <c r="DU9" s="491"/>
      <c r="DV9" s="491"/>
      <c r="DW9" s="491"/>
      <c r="DX9" s="491"/>
      <c r="DY9" s="491"/>
      <c r="DZ9" s="491"/>
      <c r="EA9" s="491"/>
      <c r="EB9" s="491"/>
      <c r="EC9" s="638"/>
    </row>
    <row r="10" spans="2:143" ht="11.25" customHeight="1" x14ac:dyDescent="0.15">
      <c r="B10" s="605" t="s">
        <v>132</v>
      </c>
      <c r="C10" s="394"/>
      <c r="D10" s="394"/>
      <c r="E10" s="394"/>
      <c r="F10" s="394"/>
      <c r="G10" s="394"/>
      <c r="H10" s="394"/>
      <c r="I10" s="394"/>
      <c r="J10" s="394"/>
      <c r="K10" s="394"/>
      <c r="L10" s="394"/>
      <c r="M10" s="394"/>
      <c r="N10" s="394"/>
      <c r="O10" s="394"/>
      <c r="P10" s="394"/>
      <c r="Q10" s="606"/>
      <c r="R10" s="607" t="s">
        <v>198</v>
      </c>
      <c r="S10" s="491"/>
      <c r="T10" s="491"/>
      <c r="U10" s="491"/>
      <c r="V10" s="491"/>
      <c r="W10" s="491"/>
      <c r="X10" s="491"/>
      <c r="Y10" s="620"/>
      <c r="Z10" s="640" t="s">
        <v>198</v>
      </c>
      <c r="AA10" s="640"/>
      <c r="AB10" s="640"/>
      <c r="AC10" s="640"/>
      <c r="AD10" s="641" t="s">
        <v>198</v>
      </c>
      <c r="AE10" s="641"/>
      <c r="AF10" s="641"/>
      <c r="AG10" s="641"/>
      <c r="AH10" s="641"/>
      <c r="AI10" s="641"/>
      <c r="AJ10" s="641"/>
      <c r="AK10" s="641"/>
      <c r="AL10" s="610" t="s">
        <v>198</v>
      </c>
      <c r="AM10" s="354"/>
      <c r="AN10" s="354"/>
      <c r="AO10" s="642"/>
      <c r="AP10" s="605" t="s">
        <v>189</v>
      </c>
      <c r="AQ10" s="394"/>
      <c r="AR10" s="394"/>
      <c r="AS10" s="394"/>
      <c r="AT10" s="394"/>
      <c r="AU10" s="394"/>
      <c r="AV10" s="394"/>
      <c r="AW10" s="394"/>
      <c r="AX10" s="394"/>
      <c r="AY10" s="394"/>
      <c r="AZ10" s="394"/>
      <c r="BA10" s="394"/>
      <c r="BB10" s="394"/>
      <c r="BC10" s="394"/>
      <c r="BD10" s="394"/>
      <c r="BE10" s="394"/>
      <c r="BF10" s="606"/>
      <c r="BG10" s="607">
        <v>231505</v>
      </c>
      <c r="BH10" s="491"/>
      <c r="BI10" s="491"/>
      <c r="BJ10" s="491"/>
      <c r="BK10" s="491"/>
      <c r="BL10" s="491"/>
      <c r="BM10" s="491"/>
      <c r="BN10" s="620"/>
      <c r="BO10" s="640">
        <v>1.8</v>
      </c>
      <c r="BP10" s="640"/>
      <c r="BQ10" s="640"/>
      <c r="BR10" s="640"/>
      <c r="BS10" s="641" t="s">
        <v>198</v>
      </c>
      <c r="BT10" s="641"/>
      <c r="BU10" s="641"/>
      <c r="BV10" s="641"/>
      <c r="BW10" s="641"/>
      <c r="BX10" s="641"/>
      <c r="BY10" s="641"/>
      <c r="BZ10" s="641"/>
      <c r="CA10" s="641"/>
      <c r="CB10" s="663"/>
      <c r="CD10" s="605" t="s">
        <v>225</v>
      </c>
      <c r="CE10" s="394"/>
      <c r="CF10" s="394"/>
      <c r="CG10" s="394"/>
      <c r="CH10" s="394"/>
      <c r="CI10" s="394"/>
      <c r="CJ10" s="394"/>
      <c r="CK10" s="394"/>
      <c r="CL10" s="394"/>
      <c r="CM10" s="394"/>
      <c r="CN10" s="394"/>
      <c r="CO10" s="394"/>
      <c r="CP10" s="394"/>
      <c r="CQ10" s="606"/>
      <c r="CR10" s="607">
        <v>19477</v>
      </c>
      <c r="CS10" s="491"/>
      <c r="CT10" s="491"/>
      <c r="CU10" s="491"/>
      <c r="CV10" s="491"/>
      <c r="CW10" s="491"/>
      <c r="CX10" s="491"/>
      <c r="CY10" s="620"/>
      <c r="CZ10" s="640">
        <v>0</v>
      </c>
      <c r="DA10" s="640"/>
      <c r="DB10" s="640"/>
      <c r="DC10" s="640"/>
      <c r="DD10" s="613" t="s">
        <v>198</v>
      </c>
      <c r="DE10" s="491"/>
      <c r="DF10" s="491"/>
      <c r="DG10" s="491"/>
      <c r="DH10" s="491"/>
      <c r="DI10" s="491"/>
      <c r="DJ10" s="491"/>
      <c r="DK10" s="491"/>
      <c r="DL10" s="491"/>
      <c r="DM10" s="491"/>
      <c r="DN10" s="491"/>
      <c r="DO10" s="491"/>
      <c r="DP10" s="620"/>
      <c r="DQ10" s="613">
        <v>18111</v>
      </c>
      <c r="DR10" s="491"/>
      <c r="DS10" s="491"/>
      <c r="DT10" s="491"/>
      <c r="DU10" s="491"/>
      <c r="DV10" s="491"/>
      <c r="DW10" s="491"/>
      <c r="DX10" s="491"/>
      <c r="DY10" s="491"/>
      <c r="DZ10" s="491"/>
      <c r="EA10" s="491"/>
      <c r="EB10" s="491"/>
      <c r="EC10" s="638"/>
    </row>
    <row r="11" spans="2:143" ht="11.25" customHeight="1" x14ac:dyDescent="0.15">
      <c r="B11" s="605" t="s">
        <v>109</v>
      </c>
      <c r="C11" s="394"/>
      <c r="D11" s="394"/>
      <c r="E11" s="394"/>
      <c r="F11" s="394"/>
      <c r="G11" s="394"/>
      <c r="H11" s="394"/>
      <c r="I11" s="394"/>
      <c r="J11" s="394"/>
      <c r="K11" s="394"/>
      <c r="L11" s="394"/>
      <c r="M11" s="394"/>
      <c r="N11" s="394"/>
      <c r="O11" s="394"/>
      <c r="P11" s="394"/>
      <c r="Q11" s="606"/>
      <c r="R11" s="607">
        <v>2359501</v>
      </c>
      <c r="S11" s="491"/>
      <c r="T11" s="491"/>
      <c r="U11" s="491"/>
      <c r="V11" s="491"/>
      <c r="W11" s="491"/>
      <c r="X11" s="491"/>
      <c r="Y11" s="620"/>
      <c r="Z11" s="610">
        <v>3.4</v>
      </c>
      <c r="AA11" s="354"/>
      <c r="AB11" s="354"/>
      <c r="AC11" s="621"/>
      <c r="AD11" s="613">
        <v>2359501</v>
      </c>
      <c r="AE11" s="491"/>
      <c r="AF11" s="491"/>
      <c r="AG11" s="491"/>
      <c r="AH11" s="491"/>
      <c r="AI11" s="491"/>
      <c r="AJ11" s="491"/>
      <c r="AK11" s="620"/>
      <c r="AL11" s="610">
        <v>10.6</v>
      </c>
      <c r="AM11" s="354"/>
      <c r="AN11" s="354"/>
      <c r="AO11" s="642"/>
      <c r="AP11" s="605" t="s">
        <v>335</v>
      </c>
      <c r="AQ11" s="394"/>
      <c r="AR11" s="394"/>
      <c r="AS11" s="394"/>
      <c r="AT11" s="394"/>
      <c r="AU11" s="394"/>
      <c r="AV11" s="394"/>
      <c r="AW11" s="394"/>
      <c r="AX11" s="394"/>
      <c r="AY11" s="394"/>
      <c r="AZ11" s="394"/>
      <c r="BA11" s="394"/>
      <c r="BB11" s="394"/>
      <c r="BC11" s="394"/>
      <c r="BD11" s="394"/>
      <c r="BE11" s="394"/>
      <c r="BF11" s="606"/>
      <c r="BG11" s="607">
        <v>649002</v>
      </c>
      <c r="BH11" s="491"/>
      <c r="BI11" s="491"/>
      <c r="BJ11" s="491"/>
      <c r="BK11" s="491"/>
      <c r="BL11" s="491"/>
      <c r="BM11" s="491"/>
      <c r="BN11" s="620"/>
      <c r="BO11" s="640">
        <v>4.9000000000000004</v>
      </c>
      <c r="BP11" s="640"/>
      <c r="BQ11" s="640"/>
      <c r="BR11" s="640"/>
      <c r="BS11" s="641">
        <v>185228</v>
      </c>
      <c r="BT11" s="641"/>
      <c r="BU11" s="641"/>
      <c r="BV11" s="641"/>
      <c r="BW11" s="641"/>
      <c r="BX11" s="641"/>
      <c r="BY11" s="641"/>
      <c r="BZ11" s="641"/>
      <c r="CA11" s="641"/>
      <c r="CB11" s="663"/>
      <c r="CD11" s="605" t="s">
        <v>338</v>
      </c>
      <c r="CE11" s="394"/>
      <c r="CF11" s="394"/>
      <c r="CG11" s="394"/>
      <c r="CH11" s="394"/>
      <c r="CI11" s="394"/>
      <c r="CJ11" s="394"/>
      <c r="CK11" s="394"/>
      <c r="CL11" s="394"/>
      <c r="CM11" s="394"/>
      <c r="CN11" s="394"/>
      <c r="CO11" s="394"/>
      <c r="CP11" s="394"/>
      <c r="CQ11" s="606"/>
      <c r="CR11" s="607">
        <v>1235197</v>
      </c>
      <c r="CS11" s="491"/>
      <c r="CT11" s="491"/>
      <c r="CU11" s="491"/>
      <c r="CV11" s="491"/>
      <c r="CW11" s="491"/>
      <c r="CX11" s="491"/>
      <c r="CY11" s="620"/>
      <c r="CZ11" s="640">
        <v>1.8</v>
      </c>
      <c r="DA11" s="640"/>
      <c r="DB11" s="640"/>
      <c r="DC11" s="640"/>
      <c r="DD11" s="613">
        <v>227861</v>
      </c>
      <c r="DE11" s="491"/>
      <c r="DF11" s="491"/>
      <c r="DG11" s="491"/>
      <c r="DH11" s="491"/>
      <c r="DI11" s="491"/>
      <c r="DJ11" s="491"/>
      <c r="DK11" s="491"/>
      <c r="DL11" s="491"/>
      <c r="DM11" s="491"/>
      <c r="DN11" s="491"/>
      <c r="DO11" s="491"/>
      <c r="DP11" s="620"/>
      <c r="DQ11" s="613">
        <v>878570</v>
      </c>
      <c r="DR11" s="491"/>
      <c r="DS11" s="491"/>
      <c r="DT11" s="491"/>
      <c r="DU11" s="491"/>
      <c r="DV11" s="491"/>
      <c r="DW11" s="491"/>
      <c r="DX11" s="491"/>
      <c r="DY11" s="491"/>
      <c r="DZ11" s="491"/>
      <c r="EA11" s="491"/>
      <c r="EB11" s="491"/>
      <c r="EC11" s="638"/>
    </row>
    <row r="12" spans="2:143" ht="11.25" customHeight="1" x14ac:dyDescent="0.15">
      <c r="B12" s="605" t="s">
        <v>150</v>
      </c>
      <c r="C12" s="394"/>
      <c r="D12" s="394"/>
      <c r="E12" s="394"/>
      <c r="F12" s="394"/>
      <c r="G12" s="394"/>
      <c r="H12" s="394"/>
      <c r="I12" s="394"/>
      <c r="J12" s="394"/>
      <c r="K12" s="394"/>
      <c r="L12" s="394"/>
      <c r="M12" s="394"/>
      <c r="N12" s="394"/>
      <c r="O12" s="394"/>
      <c r="P12" s="394"/>
      <c r="Q12" s="606"/>
      <c r="R12" s="607">
        <v>20237</v>
      </c>
      <c r="S12" s="491"/>
      <c r="T12" s="491"/>
      <c r="U12" s="491"/>
      <c r="V12" s="491"/>
      <c r="W12" s="491"/>
      <c r="X12" s="491"/>
      <c r="Y12" s="620"/>
      <c r="Z12" s="640">
        <v>0</v>
      </c>
      <c r="AA12" s="640"/>
      <c r="AB12" s="640"/>
      <c r="AC12" s="640"/>
      <c r="AD12" s="641">
        <v>20237</v>
      </c>
      <c r="AE12" s="641"/>
      <c r="AF12" s="641"/>
      <c r="AG12" s="641"/>
      <c r="AH12" s="641"/>
      <c r="AI12" s="641"/>
      <c r="AJ12" s="641"/>
      <c r="AK12" s="641"/>
      <c r="AL12" s="610">
        <v>0.1</v>
      </c>
      <c r="AM12" s="354"/>
      <c r="AN12" s="354"/>
      <c r="AO12" s="642"/>
      <c r="AP12" s="605" t="s">
        <v>339</v>
      </c>
      <c r="AQ12" s="394"/>
      <c r="AR12" s="394"/>
      <c r="AS12" s="394"/>
      <c r="AT12" s="394"/>
      <c r="AU12" s="394"/>
      <c r="AV12" s="394"/>
      <c r="AW12" s="394"/>
      <c r="AX12" s="394"/>
      <c r="AY12" s="394"/>
      <c r="AZ12" s="394"/>
      <c r="BA12" s="394"/>
      <c r="BB12" s="394"/>
      <c r="BC12" s="394"/>
      <c r="BD12" s="394"/>
      <c r="BE12" s="394"/>
      <c r="BF12" s="606"/>
      <c r="BG12" s="607">
        <v>5629786</v>
      </c>
      <c r="BH12" s="491"/>
      <c r="BI12" s="491"/>
      <c r="BJ12" s="491"/>
      <c r="BK12" s="491"/>
      <c r="BL12" s="491"/>
      <c r="BM12" s="491"/>
      <c r="BN12" s="620"/>
      <c r="BO12" s="640">
        <v>42.9</v>
      </c>
      <c r="BP12" s="640"/>
      <c r="BQ12" s="640"/>
      <c r="BR12" s="640"/>
      <c r="BS12" s="641" t="s">
        <v>198</v>
      </c>
      <c r="BT12" s="641"/>
      <c r="BU12" s="641"/>
      <c r="BV12" s="641"/>
      <c r="BW12" s="641"/>
      <c r="BX12" s="641"/>
      <c r="BY12" s="641"/>
      <c r="BZ12" s="641"/>
      <c r="CA12" s="641"/>
      <c r="CB12" s="663"/>
      <c r="CD12" s="605" t="s">
        <v>95</v>
      </c>
      <c r="CE12" s="394"/>
      <c r="CF12" s="394"/>
      <c r="CG12" s="394"/>
      <c r="CH12" s="394"/>
      <c r="CI12" s="394"/>
      <c r="CJ12" s="394"/>
      <c r="CK12" s="394"/>
      <c r="CL12" s="394"/>
      <c r="CM12" s="394"/>
      <c r="CN12" s="394"/>
      <c r="CO12" s="394"/>
      <c r="CP12" s="394"/>
      <c r="CQ12" s="606"/>
      <c r="CR12" s="607">
        <v>1603635</v>
      </c>
      <c r="CS12" s="491"/>
      <c r="CT12" s="491"/>
      <c r="CU12" s="491"/>
      <c r="CV12" s="491"/>
      <c r="CW12" s="491"/>
      <c r="CX12" s="491"/>
      <c r="CY12" s="620"/>
      <c r="CZ12" s="640">
        <v>2.4</v>
      </c>
      <c r="DA12" s="640"/>
      <c r="DB12" s="640"/>
      <c r="DC12" s="640"/>
      <c r="DD12" s="613">
        <v>27701</v>
      </c>
      <c r="DE12" s="491"/>
      <c r="DF12" s="491"/>
      <c r="DG12" s="491"/>
      <c r="DH12" s="491"/>
      <c r="DI12" s="491"/>
      <c r="DJ12" s="491"/>
      <c r="DK12" s="491"/>
      <c r="DL12" s="491"/>
      <c r="DM12" s="491"/>
      <c r="DN12" s="491"/>
      <c r="DO12" s="491"/>
      <c r="DP12" s="620"/>
      <c r="DQ12" s="613">
        <v>898785</v>
      </c>
      <c r="DR12" s="491"/>
      <c r="DS12" s="491"/>
      <c r="DT12" s="491"/>
      <c r="DU12" s="491"/>
      <c r="DV12" s="491"/>
      <c r="DW12" s="491"/>
      <c r="DX12" s="491"/>
      <c r="DY12" s="491"/>
      <c r="DZ12" s="491"/>
      <c r="EA12" s="491"/>
      <c r="EB12" s="491"/>
      <c r="EC12" s="638"/>
    </row>
    <row r="13" spans="2:143" ht="11.25" customHeight="1" x14ac:dyDescent="0.15">
      <c r="B13" s="605" t="s">
        <v>340</v>
      </c>
      <c r="C13" s="394"/>
      <c r="D13" s="394"/>
      <c r="E13" s="394"/>
      <c r="F13" s="394"/>
      <c r="G13" s="394"/>
      <c r="H13" s="394"/>
      <c r="I13" s="394"/>
      <c r="J13" s="394"/>
      <c r="K13" s="394"/>
      <c r="L13" s="394"/>
      <c r="M13" s="394"/>
      <c r="N13" s="394"/>
      <c r="O13" s="394"/>
      <c r="P13" s="394"/>
      <c r="Q13" s="606"/>
      <c r="R13" s="607" t="s">
        <v>198</v>
      </c>
      <c r="S13" s="491"/>
      <c r="T13" s="491"/>
      <c r="U13" s="491"/>
      <c r="V13" s="491"/>
      <c r="W13" s="491"/>
      <c r="X13" s="491"/>
      <c r="Y13" s="620"/>
      <c r="Z13" s="640" t="s">
        <v>198</v>
      </c>
      <c r="AA13" s="640"/>
      <c r="AB13" s="640"/>
      <c r="AC13" s="640"/>
      <c r="AD13" s="641" t="s">
        <v>198</v>
      </c>
      <c r="AE13" s="641"/>
      <c r="AF13" s="641"/>
      <c r="AG13" s="641"/>
      <c r="AH13" s="641"/>
      <c r="AI13" s="641"/>
      <c r="AJ13" s="641"/>
      <c r="AK13" s="641"/>
      <c r="AL13" s="610" t="s">
        <v>198</v>
      </c>
      <c r="AM13" s="354"/>
      <c r="AN13" s="354"/>
      <c r="AO13" s="642"/>
      <c r="AP13" s="605" t="s">
        <v>341</v>
      </c>
      <c r="AQ13" s="394"/>
      <c r="AR13" s="394"/>
      <c r="AS13" s="394"/>
      <c r="AT13" s="394"/>
      <c r="AU13" s="394"/>
      <c r="AV13" s="394"/>
      <c r="AW13" s="394"/>
      <c r="AX13" s="394"/>
      <c r="AY13" s="394"/>
      <c r="AZ13" s="394"/>
      <c r="BA13" s="394"/>
      <c r="BB13" s="394"/>
      <c r="BC13" s="394"/>
      <c r="BD13" s="394"/>
      <c r="BE13" s="394"/>
      <c r="BF13" s="606"/>
      <c r="BG13" s="607">
        <v>5482262</v>
      </c>
      <c r="BH13" s="491"/>
      <c r="BI13" s="491"/>
      <c r="BJ13" s="491"/>
      <c r="BK13" s="491"/>
      <c r="BL13" s="491"/>
      <c r="BM13" s="491"/>
      <c r="BN13" s="620"/>
      <c r="BO13" s="640">
        <v>41.8</v>
      </c>
      <c r="BP13" s="640"/>
      <c r="BQ13" s="640"/>
      <c r="BR13" s="640"/>
      <c r="BS13" s="641" t="s">
        <v>198</v>
      </c>
      <c r="BT13" s="641"/>
      <c r="BU13" s="641"/>
      <c r="BV13" s="641"/>
      <c r="BW13" s="641"/>
      <c r="BX13" s="641"/>
      <c r="BY13" s="641"/>
      <c r="BZ13" s="641"/>
      <c r="CA13" s="641"/>
      <c r="CB13" s="663"/>
      <c r="CD13" s="605" t="s">
        <v>343</v>
      </c>
      <c r="CE13" s="394"/>
      <c r="CF13" s="394"/>
      <c r="CG13" s="394"/>
      <c r="CH13" s="394"/>
      <c r="CI13" s="394"/>
      <c r="CJ13" s="394"/>
      <c r="CK13" s="394"/>
      <c r="CL13" s="394"/>
      <c r="CM13" s="394"/>
      <c r="CN13" s="394"/>
      <c r="CO13" s="394"/>
      <c r="CP13" s="394"/>
      <c r="CQ13" s="606"/>
      <c r="CR13" s="607">
        <v>4426612</v>
      </c>
      <c r="CS13" s="491"/>
      <c r="CT13" s="491"/>
      <c r="CU13" s="491"/>
      <c r="CV13" s="491"/>
      <c r="CW13" s="491"/>
      <c r="CX13" s="491"/>
      <c r="CY13" s="620"/>
      <c r="CZ13" s="640">
        <v>6.5</v>
      </c>
      <c r="DA13" s="640"/>
      <c r="DB13" s="640"/>
      <c r="DC13" s="640"/>
      <c r="DD13" s="613">
        <v>2660507</v>
      </c>
      <c r="DE13" s="491"/>
      <c r="DF13" s="491"/>
      <c r="DG13" s="491"/>
      <c r="DH13" s="491"/>
      <c r="DI13" s="491"/>
      <c r="DJ13" s="491"/>
      <c r="DK13" s="491"/>
      <c r="DL13" s="491"/>
      <c r="DM13" s="491"/>
      <c r="DN13" s="491"/>
      <c r="DO13" s="491"/>
      <c r="DP13" s="620"/>
      <c r="DQ13" s="613">
        <v>2017105</v>
      </c>
      <c r="DR13" s="491"/>
      <c r="DS13" s="491"/>
      <c r="DT13" s="491"/>
      <c r="DU13" s="491"/>
      <c r="DV13" s="491"/>
      <c r="DW13" s="491"/>
      <c r="DX13" s="491"/>
      <c r="DY13" s="491"/>
      <c r="DZ13" s="491"/>
      <c r="EA13" s="491"/>
      <c r="EB13" s="491"/>
      <c r="EC13" s="638"/>
    </row>
    <row r="14" spans="2:143" ht="11.25" customHeight="1" x14ac:dyDescent="0.15">
      <c r="B14" s="605" t="s">
        <v>344</v>
      </c>
      <c r="C14" s="394"/>
      <c r="D14" s="394"/>
      <c r="E14" s="394"/>
      <c r="F14" s="394"/>
      <c r="G14" s="394"/>
      <c r="H14" s="394"/>
      <c r="I14" s="394"/>
      <c r="J14" s="394"/>
      <c r="K14" s="394"/>
      <c r="L14" s="394"/>
      <c r="M14" s="394"/>
      <c r="N14" s="394"/>
      <c r="O14" s="394"/>
      <c r="P14" s="394"/>
      <c r="Q14" s="606"/>
      <c r="R14" s="607">
        <v>761</v>
      </c>
      <c r="S14" s="491"/>
      <c r="T14" s="491"/>
      <c r="U14" s="491"/>
      <c r="V14" s="491"/>
      <c r="W14" s="491"/>
      <c r="X14" s="491"/>
      <c r="Y14" s="620"/>
      <c r="Z14" s="640">
        <v>0</v>
      </c>
      <c r="AA14" s="640"/>
      <c r="AB14" s="640"/>
      <c r="AC14" s="640"/>
      <c r="AD14" s="641">
        <v>761</v>
      </c>
      <c r="AE14" s="641"/>
      <c r="AF14" s="641"/>
      <c r="AG14" s="641"/>
      <c r="AH14" s="641"/>
      <c r="AI14" s="641"/>
      <c r="AJ14" s="641"/>
      <c r="AK14" s="641"/>
      <c r="AL14" s="610">
        <v>0</v>
      </c>
      <c r="AM14" s="354"/>
      <c r="AN14" s="354"/>
      <c r="AO14" s="642"/>
      <c r="AP14" s="605" t="s">
        <v>216</v>
      </c>
      <c r="AQ14" s="394"/>
      <c r="AR14" s="394"/>
      <c r="AS14" s="394"/>
      <c r="AT14" s="394"/>
      <c r="AU14" s="394"/>
      <c r="AV14" s="394"/>
      <c r="AW14" s="394"/>
      <c r="AX14" s="394"/>
      <c r="AY14" s="394"/>
      <c r="AZ14" s="394"/>
      <c r="BA14" s="394"/>
      <c r="BB14" s="394"/>
      <c r="BC14" s="394"/>
      <c r="BD14" s="394"/>
      <c r="BE14" s="394"/>
      <c r="BF14" s="606"/>
      <c r="BG14" s="607">
        <v>379908</v>
      </c>
      <c r="BH14" s="491"/>
      <c r="BI14" s="491"/>
      <c r="BJ14" s="491"/>
      <c r="BK14" s="491"/>
      <c r="BL14" s="491"/>
      <c r="BM14" s="491"/>
      <c r="BN14" s="620"/>
      <c r="BO14" s="640">
        <v>2.9</v>
      </c>
      <c r="BP14" s="640"/>
      <c r="BQ14" s="640"/>
      <c r="BR14" s="640"/>
      <c r="BS14" s="641" t="s">
        <v>198</v>
      </c>
      <c r="BT14" s="641"/>
      <c r="BU14" s="641"/>
      <c r="BV14" s="641"/>
      <c r="BW14" s="641"/>
      <c r="BX14" s="641"/>
      <c r="BY14" s="641"/>
      <c r="BZ14" s="641"/>
      <c r="CA14" s="641"/>
      <c r="CB14" s="663"/>
      <c r="CD14" s="605" t="s">
        <v>71</v>
      </c>
      <c r="CE14" s="394"/>
      <c r="CF14" s="394"/>
      <c r="CG14" s="394"/>
      <c r="CH14" s="394"/>
      <c r="CI14" s="394"/>
      <c r="CJ14" s="394"/>
      <c r="CK14" s="394"/>
      <c r="CL14" s="394"/>
      <c r="CM14" s="394"/>
      <c r="CN14" s="394"/>
      <c r="CO14" s="394"/>
      <c r="CP14" s="394"/>
      <c r="CQ14" s="606"/>
      <c r="CR14" s="607">
        <v>1116868</v>
      </c>
      <c r="CS14" s="491"/>
      <c r="CT14" s="491"/>
      <c r="CU14" s="491"/>
      <c r="CV14" s="491"/>
      <c r="CW14" s="491"/>
      <c r="CX14" s="491"/>
      <c r="CY14" s="620"/>
      <c r="CZ14" s="640">
        <v>1.7</v>
      </c>
      <c r="DA14" s="640"/>
      <c r="DB14" s="640"/>
      <c r="DC14" s="640"/>
      <c r="DD14" s="613">
        <v>84566</v>
      </c>
      <c r="DE14" s="491"/>
      <c r="DF14" s="491"/>
      <c r="DG14" s="491"/>
      <c r="DH14" s="491"/>
      <c r="DI14" s="491"/>
      <c r="DJ14" s="491"/>
      <c r="DK14" s="491"/>
      <c r="DL14" s="491"/>
      <c r="DM14" s="491"/>
      <c r="DN14" s="491"/>
      <c r="DO14" s="491"/>
      <c r="DP14" s="620"/>
      <c r="DQ14" s="613">
        <v>1040665</v>
      </c>
      <c r="DR14" s="491"/>
      <c r="DS14" s="491"/>
      <c r="DT14" s="491"/>
      <c r="DU14" s="491"/>
      <c r="DV14" s="491"/>
      <c r="DW14" s="491"/>
      <c r="DX14" s="491"/>
      <c r="DY14" s="491"/>
      <c r="DZ14" s="491"/>
      <c r="EA14" s="491"/>
      <c r="EB14" s="491"/>
      <c r="EC14" s="638"/>
    </row>
    <row r="15" spans="2:143" ht="11.25" customHeight="1" x14ac:dyDescent="0.15">
      <c r="B15" s="605" t="s">
        <v>314</v>
      </c>
      <c r="C15" s="394"/>
      <c r="D15" s="394"/>
      <c r="E15" s="394"/>
      <c r="F15" s="394"/>
      <c r="G15" s="394"/>
      <c r="H15" s="394"/>
      <c r="I15" s="394"/>
      <c r="J15" s="394"/>
      <c r="K15" s="394"/>
      <c r="L15" s="394"/>
      <c r="M15" s="394"/>
      <c r="N15" s="394"/>
      <c r="O15" s="394"/>
      <c r="P15" s="394"/>
      <c r="Q15" s="606"/>
      <c r="R15" s="607" t="s">
        <v>198</v>
      </c>
      <c r="S15" s="491"/>
      <c r="T15" s="491"/>
      <c r="U15" s="491"/>
      <c r="V15" s="491"/>
      <c r="W15" s="491"/>
      <c r="X15" s="491"/>
      <c r="Y15" s="620"/>
      <c r="Z15" s="640" t="s">
        <v>198</v>
      </c>
      <c r="AA15" s="640"/>
      <c r="AB15" s="640"/>
      <c r="AC15" s="640"/>
      <c r="AD15" s="641" t="s">
        <v>198</v>
      </c>
      <c r="AE15" s="641"/>
      <c r="AF15" s="641"/>
      <c r="AG15" s="641"/>
      <c r="AH15" s="641"/>
      <c r="AI15" s="641"/>
      <c r="AJ15" s="641"/>
      <c r="AK15" s="641"/>
      <c r="AL15" s="610" t="s">
        <v>198</v>
      </c>
      <c r="AM15" s="354"/>
      <c r="AN15" s="354"/>
      <c r="AO15" s="642"/>
      <c r="AP15" s="605" t="s">
        <v>346</v>
      </c>
      <c r="AQ15" s="394"/>
      <c r="AR15" s="394"/>
      <c r="AS15" s="394"/>
      <c r="AT15" s="394"/>
      <c r="AU15" s="394"/>
      <c r="AV15" s="394"/>
      <c r="AW15" s="394"/>
      <c r="AX15" s="394"/>
      <c r="AY15" s="394"/>
      <c r="AZ15" s="394"/>
      <c r="BA15" s="394"/>
      <c r="BB15" s="394"/>
      <c r="BC15" s="394"/>
      <c r="BD15" s="394"/>
      <c r="BE15" s="394"/>
      <c r="BF15" s="606"/>
      <c r="BG15" s="607">
        <v>687994</v>
      </c>
      <c r="BH15" s="491"/>
      <c r="BI15" s="491"/>
      <c r="BJ15" s="491"/>
      <c r="BK15" s="491"/>
      <c r="BL15" s="491"/>
      <c r="BM15" s="491"/>
      <c r="BN15" s="620"/>
      <c r="BO15" s="640">
        <v>5.2</v>
      </c>
      <c r="BP15" s="640"/>
      <c r="BQ15" s="640"/>
      <c r="BR15" s="640"/>
      <c r="BS15" s="641" t="s">
        <v>198</v>
      </c>
      <c r="BT15" s="641"/>
      <c r="BU15" s="641"/>
      <c r="BV15" s="641"/>
      <c r="BW15" s="641"/>
      <c r="BX15" s="641"/>
      <c r="BY15" s="641"/>
      <c r="BZ15" s="641"/>
      <c r="CA15" s="641"/>
      <c r="CB15" s="663"/>
      <c r="CD15" s="605" t="s">
        <v>347</v>
      </c>
      <c r="CE15" s="394"/>
      <c r="CF15" s="394"/>
      <c r="CG15" s="394"/>
      <c r="CH15" s="394"/>
      <c r="CI15" s="394"/>
      <c r="CJ15" s="394"/>
      <c r="CK15" s="394"/>
      <c r="CL15" s="394"/>
      <c r="CM15" s="394"/>
      <c r="CN15" s="394"/>
      <c r="CO15" s="394"/>
      <c r="CP15" s="394"/>
      <c r="CQ15" s="606"/>
      <c r="CR15" s="607">
        <v>6748394</v>
      </c>
      <c r="CS15" s="491"/>
      <c r="CT15" s="491"/>
      <c r="CU15" s="491"/>
      <c r="CV15" s="491"/>
      <c r="CW15" s="491"/>
      <c r="CX15" s="491"/>
      <c r="CY15" s="620"/>
      <c r="CZ15" s="640">
        <v>10</v>
      </c>
      <c r="DA15" s="640"/>
      <c r="DB15" s="640"/>
      <c r="DC15" s="640"/>
      <c r="DD15" s="613">
        <v>3456818</v>
      </c>
      <c r="DE15" s="491"/>
      <c r="DF15" s="491"/>
      <c r="DG15" s="491"/>
      <c r="DH15" s="491"/>
      <c r="DI15" s="491"/>
      <c r="DJ15" s="491"/>
      <c r="DK15" s="491"/>
      <c r="DL15" s="491"/>
      <c r="DM15" s="491"/>
      <c r="DN15" s="491"/>
      <c r="DO15" s="491"/>
      <c r="DP15" s="620"/>
      <c r="DQ15" s="613">
        <v>4233357</v>
      </c>
      <c r="DR15" s="491"/>
      <c r="DS15" s="491"/>
      <c r="DT15" s="491"/>
      <c r="DU15" s="491"/>
      <c r="DV15" s="491"/>
      <c r="DW15" s="491"/>
      <c r="DX15" s="491"/>
      <c r="DY15" s="491"/>
      <c r="DZ15" s="491"/>
      <c r="EA15" s="491"/>
      <c r="EB15" s="491"/>
      <c r="EC15" s="638"/>
    </row>
    <row r="16" spans="2:143" ht="11.25" customHeight="1" x14ac:dyDescent="0.15">
      <c r="B16" s="605" t="s">
        <v>348</v>
      </c>
      <c r="C16" s="394"/>
      <c r="D16" s="394"/>
      <c r="E16" s="394"/>
      <c r="F16" s="394"/>
      <c r="G16" s="394"/>
      <c r="H16" s="394"/>
      <c r="I16" s="394"/>
      <c r="J16" s="394"/>
      <c r="K16" s="394"/>
      <c r="L16" s="394"/>
      <c r="M16" s="394"/>
      <c r="N16" s="394"/>
      <c r="O16" s="394"/>
      <c r="P16" s="394"/>
      <c r="Q16" s="606"/>
      <c r="R16" s="607">
        <v>18221</v>
      </c>
      <c r="S16" s="491"/>
      <c r="T16" s="491"/>
      <c r="U16" s="491"/>
      <c r="V16" s="491"/>
      <c r="W16" s="491"/>
      <c r="X16" s="491"/>
      <c r="Y16" s="620"/>
      <c r="Z16" s="640">
        <v>0</v>
      </c>
      <c r="AA16" s="640"/>
      <c r="AB16" s="640"/>
      <c r="AC16" s="640"/>
      <c r="AD16" s="641">
        <v>18221</v>
      </c>
      <c r="AE16" s="641"/>
      <c r="AF16" s="641"/>
      <c r="AG16" s="641"/>
      <c r="AH16" s="641"/>
      <c r="AI16" s="641"/>
      <c r="AJ16" s="641"/>
      <c r="AK16" s="641"/>
      <c r="AL16" s="610">
        <v>0.1</v>
      </c>
      <c r="AM16" s="354"/>
      <c r="AN16" s="354"/>
      <c r="AO16" s="642"/>
      <c r="AP16" s="605" t="s">
        <v>349</v>
      </c>
      <c r="AQ16" s="394"/>
      <c r="AR16" s="394"/>
      <c r="AS16" s="394"/>
      <c r="AT16" s="394"/>
      <c r="AU16" s="394"/>
      <c r="AV16" s="394"/>
      <c r="AW16" s="394"/>
      <c r="AX16" s="394"/>
      <c r="AY16" s="394"/>
      <c r="AZ16" s="394"/>
      <c r="BA16" s="394"/>
      <c r="BB16" s="394"/>
      <c r="BC16" s="394"/>
      <c r="BD16" s="394"/>
      <c r="BE16" s="394"/>
      <c r="BF16" s="606"/>
      <c r="BG16" s="607">
        <v>28</v>
      </c>
      <c r="BH16" s="491"/>
      <c r="BI16" s="491"/>
      <c r="BJ16" s="491"/>
      <c r="BK16" s="491"/>
      <c r="BL16" s="491"/>
      <c r="BM16" s="491"/>
      <c r="BN16" s="620"/>
      <c r="BO16" s="640">
        <v>0</v>
      </c>
      <c r="BP16" s="640"/>
      <c r="BQ16" s="640"/>
      <c r="BR16" s="640"/>
      <c r="BS16" s="641" t="s">
        <v>198</v>
      </c>
      <c r="BT16" s="641"/>
      <c r="BU16" s="641"/>
      <c r="BV16" s="641"/>
      <c r="BW16" s="641"/>
      <c r="BX16" s="641"/>
      <c r="BY16" s="641"/>
      <c r="BZ16" s="641"/>
      <c r="CA16" s="641"/>
      <c r="CB16" s="663"/>
      <c r="CD16" s="605" t="s">
        <v>350</v>
      </c>
      <c r="CE16" s="394"/>
      <c r="CF16" s="394"/>
      <c r="CG16" s="394"/>
      <c r="CH16" s="394"/>
      <c r="CI16" s="394"/>
      <c r="CJ16" s="394"/>
      <c r="CK16" s="394"/>
      <c r="CL16" s="394"/>
      <c r="CM16" s="394"/>
      <c r="CN16" s="394"/>
      <c r="CO16" s="394"/>
      <c r="CP16" s="394"/>
      <c r="CQ16" s="606"/>
      <c r="CR16" s="607">
        <v>469012</v>
      </c>
      <c r="CS16" s="491"/>
      <c r="CT16" s="491"/>
      <c r="CU16" s="491"/>
      <c r="CV16" s="491"/>
      <c r="CW16" s="491"/>
      <c r="CX16" s="491"/>
      <c r="CY16" s="620"/>
      <c r="CZ16" s="640">
        <v>0.7</v>
      </c>
      <c r="DA16" s="640"/>
      <c r="DB16" s="640"/>
      <c r="DC16" s="640"/>
      <c r="DD16" s="613" t="s">
        <v>198</v>
      </c>
      <c r="DE16" s="491"/>
      <c r="DF16" s="491"/>
      <c r="DG16" s="491"/>
      <c r="DH16" s="491"/>
      <c r="DI16" s="491"/>
      <c r="DJ16" s="491"/>
      <c r="DK16" s="491"/>
      <c r="DL16" s="491"/>
      <c r="DM16" s="491"/>
      <c r="DN16" s="491"/>
      <c r="DO16" s="491"/>
      <c r="DP16" s="620"/>
      <c r="DQ16" s="613">
        <v>81027</v>
      </c>
      <c r="DR16" s="491"/>
      <c r="DS16" s="491"/>
      <c r="DT16" s="491"/>
      <c r="DU16" s="491"/>
      <c r="DV16" s="491"/>
      <c r="DW16" s="491"/>
      <c r="DX16" s="491"/>
      <c r="DY16" s="491"/>
      <c r="DZ16" s="491"/>
      <c r="EA16" s="491"/>
      <c r="EB16" s="491"/>
      <c r="EC16" s="638"/>
    </row>
    <row r="17" spans="2:133" ht="11.25" customHeight="1" x14ac:dyDescent="0.15">
      <c r="B17" s="605" t="s">
        <v>351</v>
      </c>
      <c r="C17" s="394"/>
      <c r="D17" s="394"/>
      <c r="E17" s="394"/>
      <c r="F17" s="394"/>
      <c r="G17" s="394"/>
      <c r="H17" s="394"/>
      <c r="I17" s="394"/>
      <c r="J17" s="394"/>
      <c r="K17" s="394"/>
      <c r="L17" s="394"/>
      <c r="M17" s="394"/>
      <c r="N17" s="394"/>
      <c r="O17" s="394"/>
      <c r="P17" s="394"/>
      <c r="Q17" s="606"/>
      <c r="R17" s="607">
        <v>144320</v>
      </c>
      <c r="S17" s="491"/>
      <c r="T17" s="491"/>
      <c r="U17" s="491"/>
      <c r="V17" s="491"/>
      <c r="W17" s="491"/>
      <c r="X17" s="491"/>
      <c r="Y17" s="620"/>
      <c r="Z17" s="640">
        <v>0.2</v>
      </c>
      <c r="AA17" s="640"/>
      <c r="AB17" s="640"/>
      <c r="AC17" s="640"/>
      <c r="AD17" s="641">
        <v>144320</v>
      </c>
      <c r="AE17" s="641"/>
      <c r="AF17" s="641"/>
      <c r="AG17" s="641"/>
      <c r="AH17" s="641"/>
      <c r="AI17" s="641"/>
      <c r="AJ17" s="641"/>
      <c r="AK17" s="641"/>
      <c r="AL17" s="610">
        <v>0.7</v>
      </c>
      <c r="AM17" s="354"/>
      <c r="AN17" s="354"/>
      <c r="AO17" s="642"/>
      <c r="AP17" s="605" t="s">
        <v>352</v>
      </c>
      <c r="AQ17" s="394"/>
      <c r="AR17" s="394"/>
      <c r="AS17" s="394"/>
      <c r="AT17" s="394"/>
      <c r="AU17" s="394"/>
      <c r="AV17" s="394"/>
      <c r="AW17" s="394"/>
      <c r="AX17" s="394"/>
      <c r="AY17" s="394"/>
      <c r="AZ17" s="394"/>
      <c r="BA17" s="394"/>
      <c r="BB17" s="394"/>
      <c r="BC17" s="394"/>
      <c r="BD17" s="394"/>
      <c r="BE17" s="394"/>
      <c r="BF17" s="606"/>
      <c r="BG17" s="607" t="s">
        <v>198</v>
      </c>
      <c r="BH17" s="491"/>
      <c r="BI17" s="491"/>
      <c r="BJ17" s="491"/>
      <c r="BK17" s="491"/>
      <c r="BL17" s="491"/>
      <c r="BM17" s="491"/>
      <c r="BN17" s="620"/>
      <c r="BO17" s="640" t="s">
        <v>198</v>
      </c>
      <c r="BP17" s="640"/>
      <c r="BQ17" s="640"/>
      <c r="BR17" s="640"/>
      <c r="BS17" s="641" t="s">
        <v>198</v>
      </c>
      <c r="BT17" s="641"/>
      <c r="BU17" s="641"/>
      <c r="BV17" s="641"/>
      <c r="BW17" s="641"/>
      <c r="BX17" s="641"/>
      <c r="BY17" s="641"/>
      <c r="BZ17" s="641"/>
      <c r="CA17" s="641"/>
      <c r="CB17" s="663"/>
      <c r="CD17" s="605" t="s">
        <v>354</v>
      </c>
      <c r="CE17" s="394"/>
      <c r="CF17" s="394"/>
      <c r="CG17" s="394"/>
      <c r="CH17" s="394"/>
      <c r="CI17" s="394"/>
      <c r="CJ17" s="394"/>
      <c r="CK17" s="394"/>
      <c r="CL17" s="394"/>
      <c r="CM17" s="394"/>
      <c r="CN17" s="394"/>
      <c r="CO17" s="394"/>
      <c r="CP17" s="394"/>
      <c r="CQ17" s="606"/>
      <c r="CR17" s="607">
        <v>3886789</v>
      </c>
      <c r="CS17" s="491"/>
      <c r="CT17" s="491"/>
      <c r="CU17" s="491"/>
      <c r="CV17" s="491"/>
      <c r="CW17" s="491"/>
      <c r="CX17" s="491"/>
      <c r="CY17" s="620"/>
      <c r="CZ17" s="640">
        <v>5.7</v>
      </c>
      <c r="DA17" s="640"/>
      <c r="DB17" s="640"/>
      <c r="DC17" s="640"/>
      <c r="DD17" s="613" t="s">
        <v>198</v>
      </c>
      <c r="DE17" s="491"/>
      <c r="DF17" s="491"/>
      <c r="DG17" s="491"/>
      <c r="DH17" s="491"/>
      <c r="DI17" s="491"/>
      <c r="DJ17" s="491"/>
      <c r="DK17" s="491"/>
      <c r="DL17" s="491"/>
      <c r="DM17" s="491"/>
      <c r="DN17" s="491"/>
      <c r="DO17" s="491"/>
      <c r="DP17" s="620"/>
      <c r="DQ17" s="613">
        <v>3711126</v>
      </c>
      <c r="DR17" s="491"/>
      <c r="DS17" s="491"/>
      <c r="DT17" s="491"/>
      <c r="DU17" s="491"/>
      <c r="DV17" s="491"/>
      <c r="DW17" s="491"/>
      <c r="DX17" s="491"/>
      <c r="DY17" s="491"/>
      <c r="DZ17" s="491"/>
      <c r="EA17" s="491"/>
      <c r="EB17" s="491"/>
      <c r="EC17" s="638"/>
    </row>
    <row r="18" spans="2:133" ht="11.25" customHeight="1" x14ac:dyDescent="0.15">
      <c r="B18" s="605" t="s">
        <v>355</v>
      </c>
      <c r="C18" s="394"/>
      <c r="D18" s="394"/>
      <c r="E18" s="394"/>
      <c r="F18" s="394"/>
      <c r="G18" s="394"/>
      <c r="H18" s="394"/>
      <c r="I18" s="394"/>
      <c r="J18" s="394"/>
      <c r="K18" s="394"/>
      <c r="L18" s="394"/>
      <c r="M18" s="394"/>
      <c r="N18" s="394"/>
      <c r="O18" s="394"/>
      <c r="P18" s="394"/>
      <c r="Q18" s="606"/>
      <c r="R18" s="607">
        <v>138117</v>
      </c>
      <c r="S18" s="491"/>
      <c r="T18" s="491"/>
      <c r="U18" s="491"/>
      <c r="V18" s="491"/>
      <c r="W18" s="491"/>
      <c r="X18" s="491"/>
      <c r="Y18" s="620"/>
      <c r="Z18" s="640">
        <v>0.2</v>
      </c>
      <c r="AA18" s="640"/>
      <c r="AB18" s="640"/>
      <c r="AC18" s="640"/>
      <c r="AD18" s="641">
        <v>138117</v>
      </c>
      <c r="AE18" s="641"/>
      <c r="AF18" s="641"/>
      <c r="AG18" s="641"/>
      <c r="AH18" s="641"/>
      <c r="AI18" s="641"/>
      <c r="AJ18" s="641"/>
      <c r="AK18" s="641"/>
      <c r="AL18" s="610">
        <v>0.6</v>
      </c>
      <c r="AM18" s="354"/>
      <c r="AN18" s="354"/>
      <c r="AO18" s="642"/>
      <c r="AP18" s="605" t="s">
        <v>105</v>
      </c>
      <c r="AQ18" s="394"/>
      <c r="AR18" s="394"/>
      <c r="AS18" s="394"/>
      <c r="AT18" s="394"/>
      <c r="AU18" s="394"/>
      <c r="AV18" s="394"/>
      <c r="AW18" s="394"/>
      <c r="AX18" s="394"/>
      <c r="AY18" s="394"/>
      <c r="AZ18" s="394"/>
      <c r="BA18" s="394"/>
      <c r="BB18" s="394"/>
      <c r="BC18" s="394"/>
      <c r="BD18" s="394"/>
      <c r="BE18" s="394"/>
      <c r="BF18" s="606"/>
      <c r="BG18" s="607" t="s">
        <v>198</v>
      </c>
      <c r="BH18" s="491"/>
      <c r="BI18" s="491"/>
      <c r="BJ18" s="491"/>
      <c r="BK18" s="491"/>
      <c r="BL18" s="491"/>
      <c r="BM18" s="491"/>
      <c r="BN18" s="620"/>
      <c r="BO18" s="640" t="s">
        <v>198</v>
      </c>
      <c r="BP18" s="640"/>
      <c r="BQ18" s="640"/>
      <c r="BR18" s="640"/>
      <c r="BS18" s="641" t="s">
        <v>198</v>
      </c>
      <c r="BT18" s="641"/>
      <c r="BU18" s="641"/>
      <c r="BV18" s="641"/>
      <c r="BW18" s="641"/>
      <c r="BX18" s="641"/>
      <c r="BY18" s="641"/>
      <c r="BZ18" s="641"/>
      <c r="CA18" s="641"/>
      <c r="CB18" s="663"/>
      <c r="CD18" s="605" t="s">
        <v>356</v>
      </c>
      <c r="CE18" s="394"/>
      <c r="CF18" s="394"/>
      <c r="CG18" s="394"/>
      <c r="CH18" s="394"/>
      <c r="CI18" s="394"/>
      <c r="CJ18" s="394"/>
      <c r="CK18" s="394"/>
      <c r="CL18" s="394"/>
      <c r="CM18" s="394"/>
      <c r="CN18" s="394"/>
      <c r="CO18" s="394"/>
      <c r="CP18" s="394"/>
      <c r="CQ18" s="606"/>
      <c r="CR18" s="607" t="s">
        <v>198</v>
      </c>
      <c r="CS18" s="491"/>
      <c r="CT18" s="491"/>
      <c r="CU18" s="491"/>
      <c r="CV18" s="491"/>
      <c r="CW18" s="491"/>
      <c r="CX18" s="491"/>
      <c r="CY18" s="620"/>
      <c r="CZ18" s="640" t="s">
        <v>198</v>
      </c>
      <c r="DA18" s="640"/>
      <c r="DB18" s="640"/>
      <c r="DC18" s="640"/>
      <c r="DD18" s="613" t="s">
        <v>198</v>
      </c>
      <c r="DE18" s="491"/>
      <c r="DF18" s="491"/>
      <c r="DG18" s="491"/>
      <c r="DH18" s="491"/>
      <c r="DI18" s="491"/>
      <c r="DJ18" s="491"/>
      <c r="DK18" s="491"/>
      <c r="DL18" s="491"/>
      <c r="DM18" s="491"/>
      <c r="DN18" s="491"/>
      <c r="DO18" s="491"/>
      <c r="DP18" s="620"/>
      <c r="DQ18" s="613" t="s">
        <v>198</v>
      </c>
      <c r="DR18" s="491"/>
      <c r="DS18" s="491"/>
      <c r="DT18" s="491"/>
      <c r="DU18" s="491"/>
      <c r="DV18" s="491"/>
      <c r="DW18" s="491"/>
      <c r="DX18" s="491"/>
      <c r="DY18" s="491"/>
      <c r="DZ18" s="491"/>
      <c r="EA18" s="491"/>
      <c r="EB18" s="491"/>
      <c r="EC18" s="638"/>
    </row>
    <row r="19" spans="2:133" ht="11.25" customHeight="1" x14ac:dyDescent="0.15">
      <c r="B19" s="605" t="s">
        <v>357</v>
      </c>
      <c r="C19" s="394"/>
      <c r="D19" s="394"/>
      <c r="E19" s="394"/>
      <c r="F19" s="394"/>
      <c r="G19" s="394"/>
      <c r="H19" s="394"/>
      <c r="I19" s="394"/>
      <c r="J19" s="394"/>
      <c r="K19" s="394"/>
      <c r="L19" s="394"/>
      <c r="M19" s="394"/>
      <c r="N19" s="394"/>
      <c r="O19" s="394"/>
      <c r="P19" s="394"/>
      <c r="Q19" s="606"/>
      <c r="R19" s="607">
        <v>135564</v>
      </c>
      <c r="S19" s="491"/>
      <c r="T19" s="491"/>
      <c r="U19" s="491"/>
      <c r="V19" s="491"/>
      <c r="W19" s="491"/>
      <c r="X19" s="491"/>
      <c r="Y19" s="620"/>
      <c r="Z19" s="640">
        <v>0.2</v>
      </c>
      <c r="AA19" s="640"/>
      <c r="AB19" s="640"/>
      <c r="AC19" s="640"/>
      <c r="AD19" s="641">
        <v>135564</v>
      </c>
      <c r="AE19" s="641"/>
      <c r="AF19" s="641"/>
      <c r="AG19" s="641"/>
      <c r="AH19" s="641"/>
      <c r="AI19" s="641"/>
      <c r="AJ19" s="641"/>
      <c r="AK19" s="641"/>
      <c r="AL19" s="610">
        <v>0.6</v>
      </c>
      <c r="AM19" s="354"/>
      <c r="AN19" s="354"/>
      <c r="AO19" s="642"/>
      <c r="AP19" s="605" t="s">
        <v>228</v>
      </c>
      <c r="AQ19" s="394"/>
      <c r="AR19" s="394"/>
      <c r="AS19" s="394"/>
      <c r="AT19" s="394"/>
      <c r="AU19" s="394"/>
      <c r="AV19" s="394"/>
      <c r="AW19" s="394"/>
      <c r="AX19" s="394"/>
      <c r="AY19" s="394"/>
      <c r="AZ19" s="394"/>
      <c r="BA19" s="394"/>
      <c r="BB19" s="394"/>
      <c r="BC19" s="394"/>
      <c r="BD19" s="394"/>
      <c r="BE19" s="394"/>
      <c r="BF19" s="606"/>
      <c r="BG19" s="607">
        <v>859931</v>
      </c>
      <c r="BH19" s="491"/>
      <c r="BI19" s="491"/>
      <c r="BJ19" s="491"/>
      <c r="BK19" s="491"/>
      <c r="BL19" s="491"/>
      <c r="BM19" s="491"/>
      <c r="BN19" s="620"/>
      <c r="BO19" s="640">
        <v>6.6</v>
      </c>
      <c r="BP19" s="640"/>
      <c r="BQ19" s="640"/>
      <c r="BR19" s="640"/>
      <c r="BS19" s="641" t="s">
        <v>198</v>
      </c>
      <c r="BT19" s="641"/>
      <c r="BU19" s="641"/>
      <c r="BV19" s="641"/>
      <c r="BW19" s="641"/>
      <c r="BX19" s="641"/>
      <c r="BY19" s="641"/>
      <c r="BZ19" s="641"/>
      <c r="CA19" s="641"/>
      <c r="CB19" s="663"/>
      <c r="CD19" s="605" t="s">
        <v>359</v>
      </c>
      <c r="CE19" s="394"/>
      <c r="CF19" s="394"/>
      <c r="CG19" s="394"/>
      <c r="CH19" s="394"/>
      <c r="CI19" s="394"/>
      <c r="CJ19" s="394"/>
      <c r="CK19" s="394"/>
      <c r="CL19" s="394"/>
      <c r="CM19" s="394"/>
      <c r="CN19" s="394"/>
      <c r="CO19" s="394"/>
      <c r="CP19" s="394"/>
      <c r="CQ19" s="606"/>
      <c r="CR19" s="607" t="s">
        <v>198</v>
      </c>
      <c r="CS19" s="491"/>
      <c r="CT19" s="491"/>
      <c r="CU19" s="491"/>
      <c r="CV19" s="491"/>
      <c r="CW19" s="491"/>
      <c r="CX19" s="491"/>
      <c r="CY19" s="620"/>
      <c r="CZ19" s="640" t="s">
        <v>198</v>
      </c>
      <c r="DA19" s="640"/>
      <c r="DB19" s="640"/>
      <c r="DC19" s="640"/>
      <c r="DD19" s="613" t="s">
        <v>198</v>
      </c>
      <c r="DE19" s="491"/>
      <c r="DF19" s="491"/>
      <c r="DG19" s="491"/>
      <c r="DH19" s="491"/>
      <c r="DI19" s="491"/>
      <c r="DJ19" s="491"/>
      <c r="DK19" s="491"/>
      <c r="DL19" s="491"/>
      <c r="DM19" s="491"/>
      <c r="DN19" s="491"/>
      <c r="DO19" s="491"/>
      <c r="DP19" s="620"/>
      <c r="DQ19" s="613" t="s">
        <v>198</v>
      </c>
      <c r="DR19" s="491"/>
      <c r="DS19" s="491"/>
      <c r="DT19" s="491"/>
      <c r="DU19" s="491"/>
      <c r="DV19" s="491"/>
      <c r="DW19" s="491"/>
      <c r="DX19" s="491"/>
      <c r="DY19" s="491"/>
      <c r="DZ19" s="491"/>
      <c r="EA19" s="491"/>
      <c r="EB19" s="491"/>
      <c r="EC19" s="638"/>
    </row>
    <row r="20" spans="2:133" ht="11.25" customHeight="1" x14ac:dyDescent="0.15">
      <c r="B20" s="657" t="s">
        <v>360</v>
      </c>
      <c r="C20" s="658"/>
      <c r="D20" s="658"/>
      <c r="E20" s="658"/>
      <c r="F20" s="658"/>
      <c r="G20" s="658"/>
      <c r="H20" s="658"/>
      <c r="I20" s="658"/>
      <c r="J20" s="658"/>
      <c r="K20" s="658"/>
      <c r="L20" s="658"/>
      <c r="M20" s="658"/>
      <c r="N20" s="658"/>
      <c r="O20" s="658"/>
      <c r="P20" s="658"/>
      <c r="Q20" s="659"/>
      <c r="R20" s="607">
        <v>2553</v>
      </c>
      <c r="S20" s="491"/>
      <c r="T20" s="491"/>
      <c r="U20" s="491"/>
      <c r="V20" s="491"/>
      <c r="W20" s="491"/>
      <c r="X20" s="491"/>
      <c r="Y20" s="620"/>
      <c r="Z20" s="640">
        <v>0</v>
      </c>
      <c r="AA20" s="640"/>
      <c r="AB20" s="640"/>
      <c r="AC20" s="640"/>
      <c r="AD20" s="641">
        <v>2553</v>
      </c>
      <c r="AE20" s="641"/>
      <c r="AF20" s="641"/>
      <c r="AG20" s="641"/>
      <c r="AH20" s="641"/>
      <c r="AI20" s="641"/>
      <c r="AJ20" s="641"/>
      <c r="AK20" s="641"/>
      <c r="AL20" s="610">
        <v>0</v>
      </c>
      <c r="AM20" s="354"/>
      <c r="AN20" s="354"/>
      <c r="AO20" s="642"/>
      <c r="AP20" s="605" t="s">
        <v>361</v>
      </c>
      <c r="AQ20" s="394"/>
      <c r="AR20" s="394"/>
      <c r="AS20" s="394"/>
      <c r="AT20" s="394"/>
      <c r="AU20" s="394"/>
      <c r="AV20" s="394"/>
      <c r="AW20" s="394"/>
      <c r="AX20" s="394"/>
      <c r="AY20" s="394"/>
      <c r="AZ20" s="394"/>
      <c r="BA20" s="394"/>
      <c r="BB20" s="394"/>
      <c r="BC20" s="394"/>
      <c r="BD20" s="394"/>
      <c r="BE20" s="394"/>
      <c r="BF20" s="606"/>
      <c r="BG20" s="607">
        <v>859931</v>
      </c>
      <c r="BH20" s="491"/>
      <c r="BI20" s="491"/>
      <c r="BJ20" s="491"/>
      <c r="BK20" s="491"/>
      <c r="BL20" s="491"/>
      <c r="BM20" s="491"/>
      <c r="BN20" s="620"/>
      <c r="BO20" s="640">
        <v>6.6</v>
      </c>
      <c r="BP20" s="640"/>
      <c r="BQ20" s="640"/>
      <c r="BR20" s="640"/>
      <c r="BS20" s="641" t="s">
        <v>198</v>
      </c>
      <c r="BT20" s="641"/>
      <c r="BU20" s="641"/>
      <c r="BV20" s="641"/>
      <c r="BW20" s="641"/>
      <c r="BX20" s="641"/>
      <c r="BY20" s="641"/>
      <c r="BZ20" s="641"/>
      <c r="CA20" s="641"/>
      <c r="CB20" s="663"/>
      <c r="CD20" s="605" t="s">
        <v>192</v>
      </c>
      <c r="CE20" s="394"/>
      <c r="CF20" s="394"/>
      <c r="CG20" s="394"/>
      <c r="CH20" s="394"/>
      <c r="CI20" s="394"/>
      <c r="CJ20" s="394"/>
      <c r="CK20" s="394"/>
      <c r="CL20" s="394"/>
      <c r="CM20" s="394"/>
      <c r="CN20" s="394"/>
      <c r="CO20" s="394"/>
      <c r="CP20" s="394"/>
      <c r="CQ20" s="606"/>
      <c r="CR20" s="607">
        <v>67685016</v>
      </c>
      <c r="CS20" s="491"/>
      <c r="CT20" s="491"/>
      <c r="CU20" s="491"/>
      <c r="CV20" s="491"/>
      <c r="CW20" s="491"/>
      <c r="CX20" s="491"/>
      <c r="CY20" s="620"/>
      <c r="CZ20" s="640">
        <v>100</v>
      </c>
      <c r="DA20" s="640"/>
      <c r="DB20" s="640"/>
      <c r="DC20" s="640"/>
      <c r="DD20" s="613">
        <v>6762995</v>
      </c>
      <c r="DE20" s="491"/>
      <c r="DF20" s="491"/>
      <c r="DG20" s="491"/>
      <c r="DH20" s="491"/>
      <c r="DI20" s="491"/>
      <c r="DJ20" s="491"/>
      <c r="DK20" s="491"/>
      <c r="DL20" s="491"/>
      <c r="DM20" s="491"/>
      <c r="DN20" s="491"/>
      <c r="DO20" s="491"/>
      <c r="DP20" s="620"/>
      <c r="DQ20" s="613">
        <v>45420072</v>
      </c>
      <c r="DR20" s="491"/>
      <c r="DS20" s="491"/>
      <c r="DT20" s="491"/>
      <c r="DU20" s="491"/>
      <c r="DV20" s="491"/>
      <c r="DW20" s="491"/>
      <c r="DX20" s="491"/>
      <c r="DY20" s="491"/>
      <c r="DZ20" s="491"/>
      <c r="EA20" s="491"/>
      <c r="EB20" s="491"/>
      <c r="EC20" s="638"/>
    </row>
    <row r="21" spans="2:133" ht="11.25" customHeight="1" x14ac:dyDescent="0.15">
      <c r="B21" s="605" t="s">
        <v>336</v>
      </c>
      <c r="C21" s="394"/>
      <c r="D21" s="394"/>
      <c r="E21" s="394"/>
      <c r="F21" s="394"/>
      <c r="G21" s="394"/>
      <c r="H21" s="394"/>
      <c r="I21" s="394"/>
      <c r="J21" s="394"/>
      <c r="K21" s="394"/>
      <c r="L21" s="394"/>
      <c r="M21" s="394"/>
      <c r="N21" s="394"/>
      <c r="O21" s="394"/>
      <c r="P21" s="394"/>
      <c r="Q21" s="606"/>
      <c r="R21" s="607">
        <v>6842545</v>
      </c>
      <c r="S21" s="491"/>
      <c r="T21" s="491"/>
      <c r="U21" s="491"/>
      <c r="V21" s="491"/>
      <c r="W21" s="491"/>
      <c r="X21" s="491"/>
      <c r="Y21" s="620"/>
      <c r="Z21" s="640">
        <v>9.8000000000000007</v>
      </c>
      <c r="AA21" s="640"/>
      <c r="AB21" s="640"/>
      <c r="AC21" s="640"/>
      <c r="AD21" s="641">
        <v>6621213</v>
      </c>
      <c r="AE21" s="641"/>
      <c r="AF21" s="641"/>
      <c r="AG21" s="641"/>
      <c r="AH21" s="641"/>
      <c r="AI21" s="641"/>
      <c r="AJ21" s="641"/>
      <c r="AK21" s="641"/>
      <c r="AL21" s="610">
        <v>29.8</v>
      </c>
      <c r="AM21" s="354"/>
      <c r="AN21" s="354"/>
      <c r="AO21" s="642"/>
      <c r="AP21" s="605" t="s">
        <v>363</v>
      </c>
      <c r="AQ21" s="664"/>
      <c r="AR21" s="664"/>
      <c r="AS21" s="664"/>
      <c r="AT21" s="664"/>
      <c r="AU21" s="664"/>
      <c r="AV21" s="664"/>
      <c r="AW21" s="664"/>
      <c r="AX21" s="664"/>
      <c r="AY21" s="664"/>
      <c r="AZ21" s="664"/>
      <c r="BA21" s="664"/>
      <c r="BB21" s="664"/>
      <c r="BC21" s="664"/>
      <c r="BD21" s="664"/>
      <c r="BE21" s="664"/>
      <c r="BF21" s="665"/>
      <c r="BG21" s="607">
        <v>4331</v>
      </c>
      <c r="BH21" s="491"/>
      <c r="BI21" s="491"/>
      <c r="BJ21" s="491"/>
      <c r="BK21" s="491"/>
      <c r="BL21" s="491"/>
      <c r="BM21" s="491"/>
      <c r="BN21" s="620"/>
      <c r="BO21" s="640">
        <v>0</v>
      </c>
      <c r="BP21" s="640"/>
      <c r="BQ21" s="640"/>
      <c r="BR21" s="640"/>
      <c r="BS21" s="641" t="s">
        <v>198</v>
      </c>
      <c r="BT21" s="641"/>
      <c r="BU21" s="641"/>
      <c r="BV21" s="641"/>
      <c r="BW21" s="641"/>
      <c r="BX21" s="641"/>
      <c r="BY21" s="641"/>
      <c r="BZ21" s="641"/>
      <c r="CA21" s="641"/>
      <c r="CB21" s="663"/>
      <c r="CD21" s="585"/>
      <c r="CE21" s="586"/>
      <c r="CF21" s="586"/>
      <c r="CG21" s="586"/>
      <c r="CH21" s="586"/>
      <c r="CI21" s="586"/>
      <c r="CJ21" s="586"/>
      <c r="CK21" s="586"/>
      <c r="CL21" s="586"/>
      <c r="CM21" s="586"/>
      <c r="CN21" s="586"/>
      <c r="CO21" s="586"/>
      <c r="CP21" s="586"/>
      <c r="CQ21" s="587"/>
      <c r="CR21" s="674"/>
      <c r="CS21" s="675"/>
      <c r="CT21" s="675"/>
      <c r="CU21" s="675"/>
      <c r="CV21" s="675"/>
      <c r="CW21" s="675"/>
      <c r="CX21" s="675"/>
      <c r="CY21" s="676"/>
      <c r="CZ21" s="677"/>
      <c r="DA21" s="677"/>
      <c r="DB21" s="677"/>
      <c r="DC21" s="677"/>
      <c r="DD21" s="678"/>
      <c r="DE21" s="675"/>
      <c r="DF21" s="675"/>
      <c r="DG21" s="675"/>
      <c r="DH21" s="675"/>
      <c r="DI21" s="675"/>
      <c r="DJ21" s="675"/>
      <c r="DK21" s="675"/>
      <c r="DL21" s="675"/>
      <c r="DM21" s="675"/>
      <c r="DN21" s="675"/>
      <c r="DO21" s="675"/>
      <c r="DP21" s="676"/>
      <c r="DQ21" s="678"/>
      <c r="DR21" s="675"/>
      <c r="DS21" s="675"/>
      <c r="DT21" s="675"/>
      <c r="DU21" s="675"/>
      <c r="DV21" s="675"/>
      <c r="DW21" s="675"/>
      <c r="DX21" s="675"/>
      <c r="DY21" s="675"/>
      <c r="DZ21" s="675"/>
      <c r="EA21" s="675"/>
      <c r="EB21" s="675"/>
      <c r="EC21" s="679"/>
    </row>
    <row r="22" spans="2:133" ht="11.25" customHeight="1" x14ac:dyDescent="0.15">
      <c r="B22" s="605" t="s">
        <v>290</v>
      </c>
      <c r="C22" s="394"/>
      <c r="D22" s="394"/>
      <c r="E22" s="394"/>
      <c r="F22" s="394"/>
      <c r="G22" s="394"/>
      <c r="H22" s="394"/>
      <c r="I22" s="394"/>
      <c r="J22" s="394"/>
      <c r="K22" s="394"/>
      <c r="L22" s="394"/>
      <c r="M22" s="394"/>
      <c r="N22" s="394"/>
      <c r="O22" s="394"/>
      <c r="P22" s="394"/>
      <c r="Q22" s="606"/>
      <c r="R22" s="607">
        <v>6621213</v>
      </c>
      <c r="S22" s="491"/>
      <c r="T22" s="491"/>
      <c r="U22" s="491"/>
      <c r="V22" s="491"/>
      <c r="W22" s="491"/>
      <c r="X22" s="491"/>
      <c r="Y22" s="620"/>
      <c r="Z22" s="640">
        <v>9.5</v>
      </c>
      <c r="AA22" s="640"/>
      <c r="AB22" s="640"/>
      <c r="AC22" s="640"/>
      <c r="AD22" s="641">
        <v>6621213</v>
      </c>
      <c r="AE22" s="641"/>
      <c r="AF22" s="641"/>
      <c r="AG22" s="641"/>
      <c r="AH22" s="641"/>
      <c r="AI22" s="641"/>
      <c r="AJ22" s="641"/>
      <c r="AK22" s="641"/>
      <c r="AL22" s="610">
        <v>29.8</v>
      </c>
      <c r="AM22" s="354"/>
      <c r="AN22" s="354"/>
      <c r="AO22" s="642"/>
      <c r="AP22" s="605" t="s">
        <v>364</v>
      </c>
      <c r="AQ22" s="664"/>
      <c r="AR22" s="664"/>
      <c r="AS22" s="664"/>
      <c r="AT22" s="664"/>
      <c r="AU22" s="664"/>
      <c r="AV22" s="664"/>
      <c r="AW22" s="664"/>
      <c r="AX22" s="664"/>
      <c r="AY22" s="664"/>
      <c r="AZ22" s="664"/>
      <c r="BA22" s="664"/>
      <c r="BB22" s="664"/>
      <c r="BC22" s="664"/>
      <c r="BD22" s="664"/>
      <c r="BE22" s="664"/>
      <c r="BF22" s="665"/>
      <c r="BG22" s="607" t="s">
        <v>198</v>
      </c>
      <c r="BH22" s="491"/>
      <c r="BI22" s="491"/>
      <c r="BJ22" s="491"/>
      <c r="BK22" s="491"/>
      <c r="BL22" s="491"/>
      <c r="BM22" s="491"/>
      <c r="BN22" s="620"/>
      <c r="BO22" s="640" t="s">
        <v>198</v>
      </c>
      <c r="BP22" s="640"/>
      <c r="BQ22" s="640"/>
      <c r="BR22" s="640"/>
      <c r="BS22" s="641" t="s">
        <v>198</v>
      </c>
      <c r="BT22" s="641"/>
      <c r="BU22" s="641"/>
      <c r="BV22" s="641"/>
      <c r="BW22" s="641"/>
      <c r="BX22" s="641"/>
      <c r="BY22" s="641"/>
      <c r="BZ22" s="641"/>
      <c r="CA22" s="641"/>
      <c r="CB22" s="663"/>
      <c r="CD22" s="520" t="s">
        <v>366</v>
      </c>
      <c r="CE22" s="521"/>
      <c r="CF22" s="521"/>
      <c r="CG22" s="521"/>
      <c r="CH22" s="521"/>
      <c r="CI22" s="521"/>
      <c r="CJ22" s="521"/>
      <c r="CK22" s="521"/>
      <c r="CL22" s="521"/>
      <c r="CM22" s="521"/>
      <c r="CN22" s="521"/>
      <c r="CO22" s="521"/>
      <c r="CP22" s="521"/>
      <c r="CQ22" s="521"/>
      <c r="CR22" s="521"/>
      <c r="CS22" s="521"/>
      <c r="CT22" s="521"/>
      <c r="CU22" s="521"/>
      <c r="CV22" s="521"/>
      <c r="CW22" s="521"/>
      <c r="CX22" s="521"/>
      <c r="CY22" s="521"/>
      <c r="CZ22" s="521"/>
      <c r="DA22" s="521"/>
      <c r="DB22" s="521"/>
      <c r="DC22" s="521"/>
      <c r="DD22" s="521"/>
      <c r="DE22" s="521"/>
      <c r="DF22" s="521"/>
      <c r="DG22" s="521"/>
      <c r="DH22" s="521"/>
      <c r="DI22" s="521"/>
      <c r="DJ22" s="521"/>
      <c r="DK22" s="521"/>
      <c r="DL22" s="521"/>
      <c r="DM22" s="521"/>
      <c r="DN22" s="521"/>
      <c r="DO22" s="521"/>
      <c r="DP22" s="521"/>
      <c r="DQ22" s="521"/>
      <c r="DR22" s="521"/>
      <c r="DS22" s="521"/>
      <c r="DT22" s="521"/>
      <c r="DU22" s="521"/>
      <c r="DV22" s="521"/>
      <c r="DW22" s="521"/>
      <c r="DX22" s="521"/>
      <c r="DY22" s="521"/>
      <c r="DZ22" s="521"/>
      <c r="EA22" s="521"/>
      <c r="EB22" s="521"/>
      <c r="EC22" s="563"/>
    </row>
    <row r="23" spans="2:133" ht="11.25" customHeight="1" x14ac:dyDescent="0.15">
      <c r="B23" s="605" t="s">
        <v>288</v>
      </c>
      <c r="C23" s="394"/>
      <c r="D23" s="394"/>
      <c r="E23" s="394"/>
      <c r="F23" s="394"/>
      <c r="G23" s="394"/>
      <c r="H23" s="394"/>
      <c r="I23" s="394"/>
      <c r="J23" s="394"/>
      <c r="K23" s="394"/>
      <c r="L23" s="394"/>
      <c r="M23" s="394"/>
      <c r="N23" s="394"/>
      <c r="O23" s="394"/>
      <c r="P23" s="394"/>
      <c r="Q23" s="606"/>
      <c r="R23" s="607">
        <v>221332</v>
      </c>
      <c r="S23" s="491"/>
      <c r="T23" s="491"/>
      <c r="U23" s="491"/>
      <c r="V23" s="491"/>
      <c r="W23" s="491"/>
      <c r="X23" s="491"/>
      <c r="Y23" s="620"/>
      <c r="Z23" s="640">
        <v>0.3</v>
      </c>
      <c r="AA23" s="640"/>
      <c r="AB23" s="640"/>
      <c r="AC23" s="640"/>
      <c r="AD23" s="641" t="s">
        <v>198</v>
      </c>
      <c r="AE23" s="641"/>
      <c r="AF23" s="641"/>
      <c r="AG23" s="641"/>
      <c r="AH23" s="641"/>
      <c r="AI23" s="641"/>
      <c r="AJ23" s="641"/>
      <c r="AK23" s="641"/>
      <c r="AL23" s="610" t="s">
        <v>198</v>
      </c>
      <c r="AM23" s="354"/>
      <c r="AN23" s="354"/>
      <c r="AO23" s="642"/>
      <c r="AP23" s="605" t="s">
        <v>61</v>
      </c>
      <c r="AQ23" s="664"/>
      <c r="AR23" s="664"/>
      <c r="AS23" s="664"/>
      <c r="AT23" s="664"/>
      <c r="AU23" s="664"/>
      <c r="AV23" s="664"/>
      <c r="AW23" s="664"/>
      <c r="AX23" s="664"/>
      <c r="AY23" s="664"/>
      <c r="AZ23" s="664"/>
      <c r="BA23" s="664"/>
      <c r="BB23" s="664"/>
      <c r="BC23" s="664"/>
      <c r="BD23" s="664"/>
      <c r="BE23" s="664"/>
      <c r="BF23" s="665"/>
      <c r="BG23" s="607">
        <v>855600</v>
      </c>
      <c r="BH23" s="491"/>
      <c r="BI23" s="491"/>
      <c r="BJ23" s="491"/>
      <c r="BK23" s="491"/>
      <c r="BL23" s="491"/>
      <c r="BM23" s="491"/>
      <c r="BN23" s="620"/>
      <c r="BO23" s="640">
        <v>6.5</v>
      </c>
      <c r="BP23" s="640"/>
      <c r="BQ23" s="640"/>
      <c r="BR23" s="640"/>
      <c r="BS23" s="641" t="s">
        <v>198</v>
      </c>
      <c r="BT23" s="641"/>
      <c r="BU23" s="641"/>
      <c r="BV23" s="641"/>
      <c r="BW23" s="641"/>
      <c r="BX23" s="641"/>
      <c r="BY23" s="641"/>
      <c r="BZ23" s="641"/>
      <c r="CA23" s="641"/>
      <c r="CB23" s="663"/>
      <c r="CD23" s="520" t="s">
        <v>309</v>
      </c>
      <c r="CE23" s="521"/>
      <c r="CF23" s="521"/>
      <c r="CG23" s="521"/>
      <c r="CH23" s="521"/>
      <c r="CI23" s="521"/>
      <c r="CJ23" s="521"/>
      <c r="CK23" s="521"/>
      <c r="CL23" s="521"/>
      <c r="CM23" s="521"/>
      <c r="CN23" s="521"/>
      <c r="CO23" s="521"/>
      <c r="CP23" s="521"/>
      <c r="CQ23" s="563"/>
      <c r="CR23" s="520" t="s">
        <v>367</v>
      </c>
      <c r="CS23" s="521"/>
      <c r="CT23" s="521"/>
      <c r="CU23" s="521"/>
      <c r="CV23" s="521"/>
      <c r="CW23" s="521"/>
      <c r="CX23" s="521"/>
      <c r="CY23" s="563"/>
      <c r="CZ23" s="520" t="s">
        <v>370</v>
      </c>
      <c r="DA23" s="521"/>
      <c r="DB23" s="521"/>
      <c r="DC23" s="563"/>
      <c r="DD23" s="520" t="s">
        <v>294</v>
      </c>
      <c r="DE23" s="521"/>
      <c r="DF23" s="521"/>
      <c r="DG23" s="521"/>
      <c r="DH23" s="521"/>
      <c r="DI23" s="521"/>
      <c r="DJ23" s="521"/>
      <c r="DK23" s="563"/>
      <c r="DL23" s="666" t="s">
        <v>373</v>
      </c>
      <c r="DM23" s="667"/>
      <c r="DN23" s="667"/>
      <c r="DO23" s="667"/>
      <c r="DP23" s="667"/>
      <c r="DQ23" s="667"/>
      <c r="DR23" s="667"/>
      <c r="DS23" s="667"/>
      <c r="DT23" s="667"/>
      <c r="DU23" s="667"/>
      <c r="DV23" s="668"/>
      <c r="DW23" s="520" t="s">
        <v>374</v>
      </c>
      <c r="DX23" s="521"/>
      <c r="DY23" s="521"/>
      <c r="DZ23" s="521"/>
      <c r="EA23" s="521"/>
      <c r="EB23" s="521"/>
      <c r="EC23" s="563"/>
    </row>
    <row r="24" spans="2:133" ht="11.25" customHeight="1" x14ac:dyDescent="0.15">
      <c r="B24" s="605" t="s">
        <v>375</v>
      </c>
      <c r="C24" s="394"/>
      <c r="D24" s="394"/>
      <c r="E24" s="394"/>
      <c r="F24" s="394"/>
      <c r="G24" s="394"/>
      <c r="H24" s="394"/>
      <c r="I24" s="394"/>
      <c r="J24" s="394"/>
      <c r="K24" s="394"/>
      <c r="L24" s="394"/>
      <c r="M24" s="394"/>
      <c r="N24" s="394"/>
      <c r="O24" s="394"/>
      <c r="P24" s="394"/>
      <c r="Q24" s="606"/>
      <c r="R24" s="607" t="s">
        <v>198</v>
      </c>
      <c r="S24" s="491"/>
      <c r="T24" s="491"/>
      <c r="U24" s="491"/>
      <c r="V24" s="491"/>
      <c r="W24" s="491"/>
      <c r="X24" s="491"/>
      <c r="Y24" s="620"/>
      <c r="Z24" s="640" t="s">
        <v>198</v>
      </c>
      <c r="AA24" s="640"/>
      <c r="AB24" s="640"/>
      <c r="AC24" s="640"/>
      <c r="AD24" s="641" t="s">
        <v>198</v>
      </c>
      <c r="AE24" s="641"/>
      <c r="AF24" s="641"/>
      <c r="AG24" s="641"/>
      <c r="AH24" s="641"/>
      <c r="AI24" s="641"/>
      <c r="AJ24" s="641"/>
      <c r="AK24" s="641"/>
      <c r="AL24" s="610" t="s">
        <v>198</v>
      </c>
      <c r="AM24" s="354"/>
      <c r="AN24" s="354"/>
      <c r="AO24" s="642"/>
      <c r="AP24" s="605" t="s">
        <v>376</v>
      </c>
      <c r="AQ24" s="664"/>
      <c r="AR24" s="664"/>
      <c r="AS24" s="664"/>
      <c r="AT24" s="664"/>
      <c r="AU24" s="664"/>
      <c r="AV24" s="664"/>
      <c r="AW24" s="664"/>
      <c r="AX24" s="664"/>
      <c r="AY24" s="664"/>
      <c r="AZ24" s="664"/>
      <c r="BA24" s="664"/>
      <c r="BB24" s="664"/>
      <c r="BC24" s="664"/>
      <c r="BD24" s="664"/>
      <c r="BE24" s="664"/>
      <c r="BF24" s="665"/>
      <c r="BG24" s="607" t="s">
        <v>198</v>
      </c>
      <c r="BH24" s="491"/>
      <c r="BI24" s="491"/>
      <c r="BJ24" s="491"/>
      <c r="BK24" s="491"/>
      <c r="BL24" s="491"/>
      <c r="BM24" s="491"/>
      <c r="BN24" s="620"/>
      <c r="BO24" s="640" t="s">
        <v>198</v>
      </c>
      <c r="BP24" s="640"/>
      <c r="BQ24" s="640"/>
      <c r="BR24" s="640"/>
      <c r="BS24" s="641" t="s">
        <v>198</v>
      </c>
      <c r="BT24" s="641"/>
      <c r="BU24" s="641"/>
      <c r="BV24" s="641"/>
      <c r="BW24" s="641"/>
      <c r="BX24" s="641"/>
      <c r="BY24" s="641"/>
      <c r="BZ24" s="641"/>
      <c r="CA24" s="641"/>
      <c r="CB24" s="663"/>
      <c r="CD24" s="649" t="s">
        <v>379</v>
      </c>
      <c r="CE24" s="650"/>
      <c r="CF24" s="650"/>
      <c r="CG24" s="650"/>
      <c r="CH24" s="650"/>
      <c r="CI24" s="650"/>
      <c r="CJ24" s="650"/>
      <c r="CK24" s="650"/>
      <c r="CL24" s="650"/>
      <c r="CM24" s="650"/>
      <c r="CN24" s="650"/>
      <c r="CO24" s="650"/>
      <c r="CP24" s="650"/>
      <c r="CQ24" s="651"/>
      <c r="CR24" s="646">
        <v>26908956</v>
      </c>
      <c r="CS24" s="647"/>
      <c r="CT24" s="647"/>
      <c r="CU24" s="647"/>
      <c r="CV24" s="647"/>
      <c r="CW24" s="647"/>
      <c r="CX24" s="647"/>
      <c r="CY24" s="669"/>
      <c r="CZ24" s="670">
        <v>39.799999999999997</v>
      </c>
      <c r="DA24" s="653"/>
      <c r="DB24" s="653"/>
      <c r="DC24" s="671"/>
      <c r="DD24" s="672">
        <v>14676265</v>
      </c>
      <c r="DE24" s="647"/>
      <c r="DF24" s="647"/>
      <c r="DG24" s="647"/>
      <c r="DH24" s="647"/>
      <c r="DI24" s="647"/>
      <c r="DJ24" s="647"/>
      <c r="DK24" s="669"/>
      <c r="DL24" s="672">
        <v>12653415</v>
      </c>
      <c r="DM24" s="647"/>
      <c r="DN24" s="647"/>
      <c r="DO24" s="647"/>
      <c r="DP24" s="647"/>
      <c r="DQ24" s="647"/>
      <c r="DR24" s="647"/>
      <c r="DS24" s="647"/>
      <c r="DT24" s="647"/>
      <c r="DU24" s="647"/>
      <c r="DV24" s="669"/>
      <c r="DW24" s="670">
        <v>56.8</v>
      </c>
      <c r="DX24" s="653"/>
      <c r="DY24" s="653"/>
      <c r="DZ24" s="653"/>
      <c r="EA24" s="653"/>
      <c r="EB24" s="653"/>
      <c r="EC24" s="673"/>
    </row>
    <row r="25" spans="2:133" ht="11.25" customHeight="1" x14ac:dyDescent="0.15">
      <c r="B25" s="605" t="s">
        <v>87</v>
      </c>
      <c r="C25" s="394"/>
      <c r="D25" s="394"/>
      <c r="E25" s="394"/>
      <c r="F25" s="394"/>
      <c r="G25" s="394"/>
      <c r="H25" s="394"/>
      <c r="I25" s="394"/>
      <c r="J25" s="394"/>
      <c r="K25" s="394"/>
      <c r="L25" s="394"/>
      <c r="M25" s="394"/>
      <c r="N25" s="394"/>
      <c r="O25" s="394"/>
      <c r="P25" s="394"/>
      <c r="Q25" s="606"/>
      <c r="R25" s="607">
        <v>23056112</v>
      </c>
      <c r="S25" s="491"/>
      <c r="T25" s="491"/>
      <c r="U25" s="491"/>
      <c r="V25" s="491"/>
      <c r="W25" s="491"/>
      <c r="X25" s="491"/>
      <c r="Y25" s="620"/>
      <c r="Z25" s="640">
        <v>33</v>
      </c>
      <c r="AA25" s="640"/>
      <c r="AB25" s="640"/>
      <c r="AC25" s="640"/>
      <c r="AD25" s="641">
        <v>21979180</v>
      </c>
      <c r="AE25" s="641"/>
      <c r="AF25" s="641"/>
      <c r="AG25" s="641"/>
      <c r="AH25" s="641"/>
      <c r="AI25" s="641"/>
      <c r="AJ25" s="641"/>
      <c r="AK25" s="641"/>
      <c r="AL25" s="610">
        <v>99</v>
      </c>
      <c r="AM25" s="354"/>
      <c r="AN25" s="354"/>
      <c r="AO25" s="642"/>
      <c r="AP25" s="605" t="s">
        <v>268</v>
      </c>
      <c r="AQ25" s="664"/>
      <c r="AR25" s="664"/>
      <c r="AS25" s="664"/>
      <c r="AT25" s="664"/>
      <c r="AU25" s="664"/>
      <c r="AV25" s="664"/>
      <c r="AW25" s="664"/>
      <c r="AX25" s="664"/>
      <c r="AY25" s="664"/>
      <c r="AZ25" s="664"/>
      <c r="BA25" s="664"/>
      <c r="BB25" s="664"/>
      <c r="BC25" s="664"/>
      <c r="BD25" s="664"/>
      <c r="BE25" s="664"/>
      <c r="BF25" s="665"/>
      <c r="BG25" s="607" t="s">
        <v>198</v>
      </c>
      <c r="BH25" s="491"/>
      <c r="BI25" s="491"/>
      <c r="BJ25" s="491"/>
      <c r="BK25" s="491"/>
      <c r="BL25" s="491"/>
      <c r="BM25" s="491"/>
      <c r="BN25" s="620"/>
      <c r="BO25" s="640" t="s">
        <v>198</v>
      </c>
      <c r="BP25" s="640"/>
      <c r="BQ25" s="640"/>
      <c r="BR25" s="640"/>
      <c r="BS25" s="641" t="s">
        <v>198</v>
      </c>
      <c r="BT25" s="641"/>
      <c r="BU25" s="641"/>
      <c r="BV25" s="641"/>
      <c r="BW25" s="641"/>
      <c r="BX25" s="641"/>
      <c r="BY25" s="641"/>
      <c r="BZ25" s="641"/>
      <c r="CA25" s="641"/>
      <c r="CB25" s="663"/>
      <c r="CD25" s="605" t="s">
        <v>197</v>
      </c>
      <c r="CE25" s="394"/>
      <c r="CF25" s="394"/>
      <c r="CG25" s="394"/>
      <c r="CH25" s="394"/>
      <c r="CI25" s="394"/>
      <c r="CJ25" s="394"/>
      <c r="CK25" s="394"/>
      <c r="CL25" s="394"/>
      <c r="CM25" s="394"/>
      <c r="CN25" s="394"/>
      <c r="CO25" s="394"/>
      <c r="CP25" s="394"/>
      <c r="CQ25" s="606"/>
      <c r="CR25" s="607">
        <v>5802940</v>
      </c>
      <c r="CS25" s="608"/>
      <c r="CT25" s="608"/>
      <c r="CU25" s="608"/>
      <c r="CV25" s="608"/>
      <c r="CW25" s="608"/>
      <c r="CX25" s="608"/>
      <c r="CY25" s="609"/>
      <c r="CZ25" s="610">
        <v>8.6</v>
      </c>
      <c r="DA25" s="611"/>
      <c r="DB25" s="611"/>
      <c r="DC25" s="612"/>
      <c r="DD25" s="613">
        <v>5307072</v>
      </c>
      <c r="DE25" s="608"/>
      <c r="DF25" s="608"/>
      <c r="DG25" s="608"/>
      <c r="DH25" s="608"/>
      <c r="DI25" s="608"/>
      <c r="DJ25" s="608"/>
      <c r="DK25" s="609"/>
      <c r="DL25" s="613">
        <v>5129962</v>
      </c>
      <c r="DM25" s="608"/>
      <c r="DN25" s="608"/>
      <c r="DO25" s="608"/>
      <c r="DP25" s="608"/>
      <c r="DQ25" s="608"/>
      <c r="DR25" s="608"/>
      <c r="DS25" s="608"/>
      <c r="DT25" s="608"/>
      <c r="DU25" s="608"/>
      <c r="DV25" s="609"/>
      <c r="DW25" s="610">
        <v>23</v>
      </c>
      <c r="DX25" s="611"/>
      <c r="DY25" s="611"/>
      <c r="DZ25" s="611"/>
      <c r="EA25" s="611"/>
      <c r="EB25" s="611"/>
      <c r="EC25" s="639"/>
    </row>
    <row r="26" spans="2:133" ht="11.25" customHeight="1" x14ac:dyDescent="0.15">
      <c r="B26" s="605" t="s">
        <v>382</v>
      </c>
      <c r="C26" s="394"/>
      <c r="D26" s="394"/>
      <c r="E26" s="394"/>
      <c r="F26" s="394"/>
      <c r="G26" s="394"/>
      <c r="H26" s="394"/>
      <c r="I26" s="394"/>
      <c r="J26" s="394"/>
      <c r="K26" s="394"/>
      <c r="L26" s="394"/>
      <c r="M26" s="394"/>
      <c r="N26" s="394"/>
      <c r="O26" s="394"/>
      <c r="P26" s="394"/>
      <c r="Q26" s="606"/>
      <c r="R26" s="607">
        <v>10338</v>
      </c>
      <c r="S26" s="491"/>
      <c r="T26" s="491"/>
      <c r="U26" s="491"/>
      <c r="V26" s="491"/>
      <c r="W26" s="491"/>
      <c r="X26" s="491"/>
      <c r="Y26" s="620"/>
      <c r="Z26" s="640">
        <v>0</v>
      </c>
      <c r="AA26" s="640"/>
      <c r="AB26" s="640"/>
      <c r="AC26" s="640"/>
      <c r="AD26" s="641">
        <v>10338</v>
      </c>
      <c r="AE26" s="641"/>
      <c r="AF26" s="641"/>
      <c r="AG26" s="641"/>
      <c r="AH26" s="641"/>
      <c r="AI26" s="641"/>
      <c r="AJ26" s="641"/>
      <c r="AK26" s="641"/>
      <c r="AL26" s="610">
        <v>0</v>
      </c>
      <c r="AM26" s="354"/>
      <c r="AN26" s="354"/>
      <c r="AO26" s="642"/>
      <c r="AP26" s="605" t="s">
        <v>384</v>
      </c>
      <c r="AQ26" s="664"/>
      <c r="AR26" s="664"/>
      <c r="AS26" s="664"/>
      <c r="AT26" s="664"/>
      <c r="AU26" s="664"/>
      <c r="AV26" s="664"/>
      <c r="AW26" s="664"/>
      <c r="AX26" s="664"/>
      <c r="AY26" s="664"/>
      <c r="AZ26" s="664"/>
      <c r="BA26" s="664"/>
      <c r="BB26" s="664"/>
      <c r="BC26" s="664"/>
      <c r="BD26" s="664"/>
      <c r="BE26" s="664"/>
      <c r="BF26" s="665"/>
      <c r="BG26" s="607" t="s">
        <v>198</v>
      </c>
      <c r="BH26" s="491"/>
      <c r="BI26" s="491"/>
      <c r="BJ26" s="491"/>
      <c r="BK26" s="491"/>
      <c r="BL26" s="491"/>
      <c r="BM26" s="491"/>
      <c r="BN26" s="620"/>
      <c r="BO26" s="640" t="s">
        <v>198</v>
      </c>
      <c r="BP26" s="640"/>
      <c r="BQ26" s="640"/>
      <c r="BR26" s="640"/>
      <c r="BS26" s="641" t="s">
        <v>198</v>
      </c>
      <c r="BT26" s="641"/>
      <c r="BU26" s="641"/>
      <c r="BV26" s="641"/>
      <c r="BW26" s="641"/>
      <c r="BX26" s="641"/>
      <c r="BY26" s="641"/>
      <c r="BZ26" s="641"/>
      <c r="CA26" s="641"/>
      <c r="CB26" s="663"/>
      <c r="CD26" s="605" t="s">
        <v>126</v>
      </c>
      <c r="CE26" s="394"/>
      <c r="CF26" s="394"/>
      <c r="CG26" s="394"/>
      <c r="CH26" s="394"/>
      <c r="CI26" s="394"/>
      <c r="CJ26" s="394"/>
      <c r="CK26" s="394"/>
      <c r="CL26" s="394"/>
      <c r="CM26" s="394"/>
      <c r="CN26" s="394"/>
      <c r="CO26" s="394"/>
      <c r="CP26" s="394"/>
      <c r="CQ26" s="606"/>
      <c r="CR26" s="607">
        <v>3303296</v>
      </c>
      <c r="CS26" s="491"/>
      <c r="CT26" s="491"/>
      <c r="CU26" s="491"/>
      <c r="CV26" s="491"/>
      <c r="CW26" s="491"/>
      <c r="CX26" s="491"/>
      <c r="CY26" s="620"/>
      <c r="CZ26" s="610">
        <v>4.9000000000000004</v>
      </c>
      <c r="DA26" s="611"/>
      <c r="DB26" s="611"/>
      <c r="DC26" s="612"/>
      <c r="DD26" s="613">
        <v>3007969</v>
      </c>
      <c r="DE26" s="491"/>
      <c r="DF26" s="491"/>
      <c r="DG26" s="491"/>
      <c r="DH26" s="491"/>
      <c r="DI26" s="491"/>
      <c r="DJ26" s="491"/>
      <c r="DK26" s="620"/>
      <c r="DL26" s="613" t="s">
        <v>198</v>
      </c>
      <c r="DM26" s="491"/>
      <c r="DN26" s="491"/>
      <c r="DO26" s="491"/>
      <c r="DP26" s="491"/>
      <c r="DQ26" s="491"/>
      <c r="DR26" s="491"/>
      <c r="DS26" s="491"/>
      <c r="DT26" s="491"/>
      <c r="DU26" s="491"/>
      <c r="DV26" s="620"/>
      <c r="DW26" s="610" t="s">
        <v>198</v>
      </c>
      <c r="DX26" s="611"/>
      <c r="DY26" s="611"/>
      <c r="DZ26" s="611"/>
      <c r="EA26" s="611"/>
      <c r="EB26" s="611"/>
      <c r="EC26" s="639"/>
    </row>
    <row r="27" spans="2:133" ht="11.25" customHeight="1" x14ac:dyDescent="0.15">
      <c r="B27" s="605" t="s">
        <v>160</v>
      </c>
      <c r="C27" s="394"/>
      <c r="D27" s="394"/>
      <c r="E27" s="394"/>
      <c r="F27" s="394"/>
      <c r="G27" s="394"/>
      <c r="H27" s="394"/>
      <c r="I27" s="394"/>
      <c r="J27" s="394"/>
      <c r="K27" s="394"/>
      <c r="L27" s="394"/>
      <c r="M27" s="394"/>
      <c r="N27" s="394"/>
      <c r="O27" s="394"/>
      <c r="P27" s="394"/>
      <c r="Q27" s="606"/>
      <c r="R27" s="607">
        <v>198249</v>
      </c>
      <c r="S27" s="491"/>
      <c r="T27" s="491"/>
      <c r="U27" s="491"/>
      <c r="V27" s="491"/>
      <c r="W27" s="491"/>
      <c r="X27" s="491"/>
      <c r="Y27" s="620"/>
      <c r="Z27" s="640">
        <v>0.3</v>
      </c>
      <c r="AA27" s="640"/>
      <c r="AB27" s="640"/>
      <c r="AC27" s="640"/>
      <c r="AD27" s="641" t="s">
        <v>198</v>
      </c>
      <c r="AE27" s="641"/>
      <c r="AF27" s="641"/>
      <c r="AG27" s="641"/>
      <c r="AH27" s="641"/>
      <c r="AI27" s="641"/>
      <c r="AJ27" s="641"/>
      <c r="AK27" s="641"/>
      <c r="AL27" s="610" t="s">
        <v>198</v>
      </c>
      <c r="AM27" s="354"/>
      <c r="AN27" s="354"/>
      <c r="AO27" s="642"/>
      <c r="AP27" s="605" t="s">
        <v>386</v>
      </c>
      <c r="AQ27" s="394"/>
      <c r="AR27" s="394"/>
      <c r="AS27" s="394"/>
      <c r="AT27" s="394"/>
      <c r="AU27" s="394"/>
      <c r="AV27" s="394"/>
      <c r="AW27" s="394"/>
      <c r="AX27" s="394"/>
      <c r="AY27" s="394"/>
      <c r="AZ27" s="394"/>
      <c r="BA27" s="394"/>
      <c r="BB27" s="394"/>
      <c r="BC27" s="394"/>
      <c r="BD27" s="394"/>
      <c r="BE27" s="394"/>
      <c r="BF27" s="606"/>
      <c r="BG27" s="607">
        <v>13125729</v>
      </c>
      <c r="BH27" s="491"/>
      <c r="BI27" s="491"/>
      <c r="BJ27" s="491"/>
      <c r="BK27" s="491"/>
      <c r="BL27" s="491"/>
      <c r="BM27" s="491"/>
      <c r="BN27" s="620"/>
      <c r="BO27" s="640">
        <v>100</v>
      </c>
      <c r="BP27" s="640"/>
      <c r="BQ27" s="640"/>
      <c r="BR27" s="640"/>
      <c r="BS27" s="641">
        <v>185228</v>
      </c>
      <c r="BT27" s="641"/>
      <c r="BU27" s="641"/>
      <c r="BV27" s="641"/>
      <c r="BW27" s="641"/>
      <c r="BX27" s="641"/>
      <c r="BY27" s="641"/>
      <c r="BZ27" s="641"/>
      <c r="CA27" s="641"/>
      <c r="CB27" s="663"/>
      <c r="CD27" s="605" t="s">
        <v>221</v>
      </c>
      <c r="CE27" s="394"/>
      <c r="CF27" s="394"/>
      <c r="CG27" s="394"/>
      <c r="CH27" s="394"/>
      <c r="CI27" s="394"/>
      <c r="CJ27" s="394"/>
      <c r="CK27" s="394"/>
      <c r="CL27" s="394"/>
      <c r="CM27" s="394"/>
      <c r="CN27" s="394"/>
      <c r="CO27" s="394"/>
      <c r="CP27" s="394"/>
      <c r="CQ27" s="606"/>
      <c r="CR27" s="607">
        <v>17240854</v>
      </c>
      <c r="CS27" s="608"/>
      <c r="CT27" s="608"/>
      <c r="CU27" s="608"/>
      <c r="CV27" s="608"/>
      <c r="CW27" s="608"/>
      <c r="CX27" s="608"/>
      <c r="CY27" s="609"/>
      <c r="CZ27" s="610">
        <v>25.5</v>
      </c>
      <c r="DA27" s="611"/>
      <c r="DB27" s="611"/>
      <c r="DC27" s="612"/>
      <c r="DD27" s="613">
        <v>5679694</v>
      </c>
      <c r="DE27" s="608"/>
      <c r="DF27" s="608"/>
      <c r="DG27" s="608"/>
      <c r="DH27" s="608"/>
      <c r="DI27" s="608"/>
      <c r="DJ27" s="608"/>
      <c r="DK27" s="609"/>
      <c r="DL27" s="613">
        <v>4342934</v>
      </c>
      <c r="DM27" s="608"/>
      <c r="DN27" s="608"/>
      <c r="DO27" s="608"/>
      <c r="DP27" s="608"/>
      <c r="DQ27" s="608"/>
      <c r="DR27" s="608"/>
      <c r="DS27" s="608"/>
      <c r="DT27" s="608"/>
      <c r="DU27" s="608"/>
      <c r="DV27" s="609"/>
      <c r="DW27" s="610">
        <v>19.5</v>
      </c>
      <c r="DX27" s="611"/>
      <c r="DY27" s="611"/>
      <c r="DZ27" s="611"/>
      <c r="EA27" s="611"/>
      <c r="EB27" s="611"/>
      <c r="EC27" s="639"/>
    </row>
    <row r="28" spans="2:133" ht="11.25" customHeight="1" x14ac:dyDescent="0.15">
      <c r="B28" s="605" t="s">
        <v>308</v>
      </c>
      <c r="C28" s="394"/>
      <c r="D28" s="394"/>
      <c r="E28" s="394"/>
      <c r="F28" s="394"/>
      <c r="G28" s="394"/>
      <c r="H28" s="394"/>
      <c r="I28" s="394"/>
      <c r="J28" s="394"/>
      <c r="K28" s="394"/>
      <c r="L28" s="394"/>
      <c r="M28" s="394"/>
      <c r="N28" s="394"/>
      <c r="O28" s="394"/>
      <c r="P28" s="394"/>
      <c r="Q28" s="606"/>
      <c r="R28" s="607">
        <v>482107</v>
      </c>
      <c r="S28" s="491"/>
      <c r="T28" s="491"/>
      <c r="U28" s="491"/>
      <c r="V28" s="491"/>
      <c r="W28" s="491"/>
      <c r="X28" s="491"/>
      <c r="Y28" s="620"/>
      <c r="Z28" s="640">
        <v>0.7</v>
      </c>
      <c r="AA28" s="640"/>
      <c r="AB28" s="640"/>
      <c r="AC28" s="640"/>
      <c r="AD28" s="641">
        <v>17551</v>
      </c>
      <c r="AE28" s="641"/>
      <c r="AF28" s="641"/>
      <c r="AG28" s="641"/>
      <c r="AH28" s="641"/>
      <c r="AI28" s="641"/>
      <c r="AJ28" s="641"/>
      <c r="AK28" s="641"/>
      <c r="AL28" s="610">
        <v>0.1</v>
      </c>
      <c r="AM28" s="354"/>
      <c r="AN28" s="354"/>
      <c r="AO28" s="642"/>
      <c r="AP28" s="605"/>
      <c r="AQ28" s="394"/>
      <c r="AR28" s="394"/>
      <c r="AS28" s="394"/>
      <c r="AT28" s="394"/>
      <c r="AU28" s="394"/>
      <c r="AV28" s="394"/>
      <c r="AW28" s="394"/>
      <c r="AX28" s="394"/>
      <c r="AY28" s="394"/>
      <c r="AZ28" s="394"/>
      <c r="BA28" s="394"/>
      <c r="BB28" s="394"/>
      <c r="BC28" s="394"/>
      <c r="BD28" s="394"/>
      <c r="BE28" s="394"/>
      <c r="BF28" s="606"/>
      <c r="BG28" s="607"/>
      <c r="BH28" s="491"/>
      <c r="BI28" s="491"/>
      <c r="BJ28" s="491"/>
      <c r="BK28" s="491"/>
      <c r="BL28" s="491"/>
      <c r="BM28" s="491"/>
      <c r="BN28" s="620"/>
      <c r="BO28" s="640"/>
      <c r="BP28" s="640"/>
      <c r="BQ28" s="640"/>
      <c r="BR28" s="640"/>
      <c r="BS28" s="613"/>
      <c r="BT28" s="491"/>
      <c r="BU28" s="491"/>
      <c r="BV28" s="491"/>
      <c r="BW28" s="491"/>
      <c r="BX28" s="491"/>
      <c r="BY28" s="491"/>
      <c r="BZ28" s="491"/>
      <c r="CA28" s="491"/>
      <c r="CB28" s="638"/>
      <c r="CD28" s="605" t="s">
        <v>380</v>
      </c>
      <c r="CE28" s="394"/>
      <c r="CF28" s="394"/>
      <c r="CG28" s="394"/>
      <c r="CH28" s="394"/>
      <c r="CI28" s="394"/>
      <c r="CJ28" s="394"/>
      <c r="CK28" s="394"/>
      <c r="CL28" s="394"/>
      <c r="CM28" s="394"/>
      <c r="CN28" s="394"/>
      <c r="CO28" s="394"/>
      <c r="CP28" s="394"/>
      <c r="CQ28" s="606"/>
      <c r="CR28" s="607">
        <v>3865162</v>
      </c>
      <c r="CS28" s="491"/>
      <c r="CT28" s="491"/>
      <c r="CU28" s="491"/>
      <c r="CV28" s="491"/>
      <c r="CW28" s="491"/>
      <c r="CX28" s="491"/>
      <c r="CY28" s="620"/>
      <c r="CZ28" s="610">
        <v>5.7</v>
      </c>
      <c r="DA28" s="611"/>
      <c r="DB28" s="611"/>
      <c r="DC28" s="612"/>
      <c r="DD28" s="613">
        <v>3689499</v>
      </c>
      <c r="DE28" s="491"/>
      <c r="DF28" s="491"/>
      <c r="DG28" s="491"/>
      <c r="DH28" s="491"/>
      <c r="DI28" s="491"/>
      <c r="DJ28" s="491"/>
      <c r="DK28" s="620"/>
      <c r="DL28" s="613">
        <v>3180519</v>
      </c>
      <c r="DM28" s="491"/>
      <c r="DN28" s="491"/>
      <c r="DO28" s="491"/>
      <c r="DP28" s="491"/>
      <c r="DQ28" s="491"/>
      <c r="DR28" s="491"/>
      <c r="DS28" s="491"/>
      <c r="DT28" s="491"/>
      <c r="DU28" s="491"/>
      <c r="DV28" s="620"/>
      <c r="DW28" s="610">
        <v>14.3</v>
      </c>
      <c r="DX28" s="611"/>
      <c r="DY28" s="611"/>
      <c r="DZ28" s="611"/>
      <c r="EA28" s="611"/>
      <c r="EB28" s="611"/>
      <c r="EC28" s="639"/>
    </row>
    <row r="29" spans="2:133" ht="11.25" customHeight="1" x14ac:dyDescent="0.15">
      <c r="B29" s="605" t="s">
        <v>18</v>
      </c>
      <c r="C29" s="394"/>
      <c r="D29" s="394"/>
      <c r="E29" s="394"/>
      <c r="F29" s="394"/>
      <c r="G29" s="394"/>
      <c r="H29" s="394"/>
      <c r="I29" s="394"/>
      <c r="J29" s="394"/>
      <c r="K29" s="394"/>
      <c r="L29" s="394"/>
      <c r="M29" s="394"/>
      <c r="N29" s="394"/>
      <c r="O29" s="394"/>
      <c r="P29" s="394"/>
      <c r="Q29" s="606"/>
      <c r="R29" s="607">
        <v>223982</v>
      </c>
      <c r="S29" s="491"/>
      <c r="T29" s="491"/>
      <c r="U29" s="491"/>
      <c r="V29" s="491"/>
      <c r="W29" s="491"/>
      <c r="X29" s="491"/>
      <c r="Y29" s="620"/>
      <c r="Z29" s="640">
        <v>0.3</v>
      </c>
      <c r="AA29" s="640"/>
      <c r="AB29" s="640"/>
      <c r="AC29" s="640"/>
      <c r="AD29" s="641" t="s">
        <v>198</v>
      </c>
      <c r="AE29" s="641"/>
      <c r="AF29" s="641"/>
      <c r="AG29" s="641"/>
      <c r="AH29" s="641"/>
      <c r="AI29" s="641"/>
      <c r="AJ29" s="641"/>
      <c r="AK29" s="641"/>
      <c r="AL29" s="610" t="s">
        <v>198</v>
      </c>
      <c r="AM29" s="354"/>
      <c r="AN29" s="354"/>
      <c r="AO29" s="642"/>
      <c r="AP29" s="585"/>
      <c r="AQ29" s="586"/>
      <c r="AR29" s="586"/>
      <c r="AS29" s="586"/>
      <c r="AT29" s="586"/>
      <c r="AU29" s="586"/>
      <c r="AV29" s="586"/>
      <c r="AW29" s="586"/>
      <c r="AX29" s="586"/>
      <c r="AY29" s="586"/>
      <c r="AZ29" s="586"/>
      <c r="BA29" s="586"/>
      <c r="BB29" s="586"/>
      <c r="BC29" s="586"/>
      <c r="BD29" s="586"/>
      <c r="BE29" s="586"/>
      <c r="BF29" s="587"/>
      <c r="BG29" s="607"/>
      <c r="BH29" s="491"/>
      <c r="BI29" s="491"/>
      <c r="BJ29" s="491"/>
      <c r="BK29" s="491"/>
      <c r="BL29" s="491"/>
      <c r="BM29" s="491"/>
      <c r="BN29" s="620"/>
      <c r="BO29" s="640"/>
      <c r="BP29" s="640"/>
      <c r="BQ29" s="640"/>
      <c r="BR29" s="640"/>
      <c r="BS29" s="641"/>
      <c r="BT29" s="641"/>
      <c r="BU29" s="641"/>
      <c r="BV29" s="641"/>
      <c r="BW29" s="641"/>
      <c r="BX29" s="641"/>
      <c r="BY29" s="641"/>
      <c r="BZ29" s="641"/>
      <c r="CA29" s="641"/>
      <c r="CB29" s="663"/>
      <c r="CD29" s="385" t="s">
        <v>174</v>
      </c>
      <c r="CE29" s="387"/>
      <c r="CF29" s="605" t="s">
        <v>23</v>
      </c>
      <c r="CG29" s="394"/>
      <c r="CH29" s="394"/>
      <c r="CI29" s="394"/>
      <c r="CJ29" s="394"/>
      <c r="CK29" s="394"/>
      <c r="CL29" s="394"/>
      <c r="CM29" s="394"/>
      <c r="CN29" s="394"/>
      <c r="CO29" s="394"/>
      <c r="CP29" s="394"/>
      <c r="CQ29" s="606"/>
      <c r="CR29" s="607">
        <v>3863465</v>
      </c>
      <c r="CS29" s="608"/>
      <c r="CT29" s="608"/>
      <c r="CU29" s="608"/>
      <c r="CV29" s="608"/>
      <c r="CW29" s="608"/>
      <c r="CX29" s="608"/>
      <c r="CY29" s="609"/>
      <c r="CZ29" s="610">
        <v>5.7</v>
      </c>
      <c r="DA29" s="611"/>
      <c r="DB29" s="611"/>
      <c r="DC29" s="612"/>
      <c r="DD29" s="613">
        <v>3687802</v>
      </c>
      <c r="DE29" s="608"/>
      <c r="DF29" s="608"/>
      <c r="DG29" s="608"/>
      <c r="DH29" s="608"/>
      <c r="DI29" s="608"/>
      <c r="DJ29" s="608"/>
      <c r="DK29" s="609"/>
      <c r="DL29" s="613">
        <v>3178822</v>
      </c>
      <c r="DM29" s="608"/>
      <c r="DN29" s="608"/>
      <c r="DO29" s="608"/>
      <c r="DP29" s="608"/>
      <c r="DQ29" s="608"/>
      <c r="DR29" s="608"/>
      <c r="DS29" s="608"/>
      <c r="DT29" s="608"/>
      <c r="DU29" s="608"/>
      <c r="DV29" s="609"/>
      <c r="DW29" s="610">
        <v>14.3</v>
      </c>
      <c r="DX29" s="611"/>
      <c r="DY29" s="611"/>
      <c r="DZ29" s="611"/>
      <c r="EA29" s="611"/>
      <c r="EB29" s="611"/>
      <c r="EC29" s="639"/>
    </row>
    <row r="30" spans="2:133" ht="11.25" customHeight="1" x14ac:dyDescent="0.15">
      <c r="B30" s="605" t="s">
        <v>337</v>
      </c>
      <c r="C30" s="394"/>
      <c r="D30" s="394"/>
      <c r="E30" s="394"/>
      <c r="F30" s="394"/>
      <c r="G30" s="394"/>
      <c r="H30" s="394"/>
      <c r="I30" s="394"/>
      <c r="J30" s="394"/>
      <c r="K30" s="394"/>
      <c r="L30" s="394"/>
      <c r="M30" s="394"/>
      <c r="N30" s="394"/>
      <c r="O30" s="394"/>
      <c r="P30" s="394"/>
      <c r="Q30" s="606"/>
      <c r="R30" s="607">
        <v>12856100</v>
      </c>
      <c r="S30" s="491"/>
      <c r="T30" s="491"/>
      <c r="U30" s="491"/>
      <c r="V30" s="491"/>
      <c r="W30" s="491"/>
      <c r="X30" s="491"/>
      <c r="Y30" s="620"/>
      <c r="Z30" s="640">
        <v>18.399999999999999</v>
      </c>
      <c r="AA30" s="640"/>
      <c r="AB30" s="640"/>
      <c r="AC30" s="640"/>
      <c r="AD30" s="641" t="s">
        <v>198</v>
      </c>
      <c r="AE30" s="641"/>
      <c r="AF30" s="641"/>
      <c r="AG30" s="641"/>
      <c r="AH30" s="641"/>
      <c r="AI30" s="641"/>
      <c r="AJ30" s="641"/>
      <c r="AK30" s="641"/>
      <c r="AL30" s="610" t="s">
        <v>198</v>
      </c>
      <c r="AM30" s="354"/>
      <c r="AN30" s="354"/>
      <c r="AO30" s="642"/>
      <c r="AP30" s="520" t="s">
        <v>309</v>
      </c>
      <c r="AQ30" s="521"/>
      <c r="AR30" s="521"/>
      <c r="AS30" s="521"/>
      <c r="AT30" s="521"/>
      <c r="AU30" s="521"/>
      <c r="AV30" s="521"/>
      <c r="AW30" s="521"/>
      <c r="AX30" s="521"/>
      <c r="AY30" s="521"/>
      <c r="AZ30" s="521"/>
      <c r="BA30" s="521"/>
      <c r="BB30" s="521"/>
      <c r="BC30" s="521"/>
      <c r="BD30" s="521"/>
      <c r="BE30" s="521"/>
      <c r="BF30" s="563"/>
      <c r="BG30" s="520" t="s">
        <v>388</v>
      </c>
      <c r="BH30" s="661"/>
      <c r="BI30" s="661"/>
      <c r="BJ30" s="661"/>
      <c r="BK30" s="661"/>
      <c r="BL30" s="661"/>
      <c r="BM30" s="661"/>
      <c r="BN30" s="661"/>
      <c r="BO30" s="661"/>
      <c r="BP30" s="661"/>
      <c r="BQ30" s="662"/>
      <c r="BR30" s="520" t="s">
        <v>390</v>
      </c>
      <c r="BS30" s="661"/>
      <c r="BT30" s="661"/>
      <c r="BU30" s="661"/>
      <c r="BV30" s="661"/>
      <c r="BW30" s="661"/>
      <c r="BX30" s="661"/>
      <c r="BY30" s="661"/>
      <c r="BZ30" s="661"/>
      <c r="CA30" s="661"/>
      <c r="CB30" s="662"/>
      <c r="CD30" s="388"/>
      <c r="CE30" s="390"/>
      <c r="CF30" s="605" t="s">
        <v>391</v>
      </c>
      <c r="CG30" s="394"/>
      <c r="CH30" s="394"/>
      <c r="CI30" s="394"/>
      <c r="CJ30" s="394"/>
      <c r="CK30" s="394"/>
      <c r="CL30" s="394"/>
      <c r="CM30" s="394"/>
      <c r="CN30" s="394"/>
      <c r="CO30" s="394"/>
      <c r="CP30" s="394"/>
      <c r="CQ30" s="606"/>
      <c r="CR30" s="607">
        <v>3683254</v>
      </c>
      <c r="CS30" s="491"/>
      <c r="CT30" s="491"/>
      <c r="CU30" s="491"/>
      <c r="CV30" s="491"/>
      <c r="CW30" s="491"/>
      <c r="CX30" s="491"/>
      <c r="CY30" s="620"/>
      <c r="CZ30" s="610">
        <v>5.4</v>
      </c>
      <c r="DA30" s="611"/>
      <c r="DB30" s="611"/>
      <c r="DC30" s="612"/>
      <c r="DD30" s="613">
        <v>3528426</v>
      </c>
      <c r="DE30" s="491"/>
      <c r="DF30" s="491"/>
      <c r="DG30" s="491"/>
      <c r="DH30" s="491"/>
      <c r="DI30" s="491"/>
      <c r="DJ30" s="491"/>
      <c r="DK30" s="620"/>
      <c r="DL30" s="613">
        <v>3019446</v>
      </c>
      <c r="DM30" s="491"/>
      <c r="DN30" s="491"/>
      <c r="DO30" s="491"/>
      <c r="DP30" s="491"/>
      <c r="DQ30" s="491"/>
      <c r="DR30" s="491"/>
      <c r="DS30" s="491"/>
      <c r="DT30" s="491"/>
      <c r="DU30" s="491"/>
      <c r="DV30" s="620"/>
      <c r="DW30" s="610">
        <v>13.6</v>
      </c>
      <c r="DX30" s="611"/>
      <c r="DY30" s="611"/>
      <c r="DZ30" s="611"/>
      <c r="EA30" s="611"/>
      <c r="EB30" s="611"/>
      <c r="EC30" s="639"/>
    </row>
    <row r="31" spans="2:133" ht="11.25" customHeight="1" x14ac:dyDescent="0.15">
      <c r="B31" s="657" t="s">
        <v>54</v>
      </c>
      <c r="C31" s="658"/>
      <c r="D31" s="658"/>
      <c r="E31" s="658"/>
      <c r="F31" s="658"/>
      <c r="G31" s="658"/>
      <c r="H31" s="658"/>
      <c r="I31" s="658"/>
      <c r="J31" s="658"/>
      <c r="K31" s="658"/>
      <c r="L31" s="658"/>
      <c r="M31" s="658"/>
      <c r="N31" s="658"/>
      <c r="O31" s="658"/>
      <c r="P31" s="658"/>
      <c r="Q31" s="659"/>
      <c r="R31" s="607">
        <v>149155</v>
      </c>
      <c r="S31" s="491"/>
      <c r="T31" s="491"/>
      <c r="U31" s="491"/>
      <c r="V31" s="491"/>
      <c r="W31" s="491"/>
      <c r="X31" s="491"/>
      <c r="Y31" s="620"/>
      <c r="Z31" s="640">
        <v>0.2</v>
      </c>
      <c r="AA31" s="640"/>
      <c r="AB31" s="640"/>
      <c r="AC31" s="640"/>
      <c r="AD31" s="641">
        <v>149155</v>
      </c>
      <c r="AE31" s="641"/>
      <c r="AF31" s="641"/>
      <c r="AG31" s="641"/>
      <c r="AH31" s="641"/>
      <c r="AI31" s="641"/>
      <c r="AJ31" s="641"/>
      <c r="AK31" s="641"/>
      <c r="AL31" s="610">
        <v>0.7</v>
      </c>
      <c r="AM31" s="354"/>
      <c r="AN31" s="354"/>
      <c r="AO31" s="642"/>
      <c r="AP31" s="377" t="s">
        <v>4</v>
      </c>
      <c r="AQ31" s="378"/>
      <c r="AR31" s="378"/>
      <c r="AS31" s="378"/>
      <c r="AT31" s="602" t="s">
        <v>393</v>
      </c>
      <c r="AU31" s="42"/>
      <c r="AV31" s="42"/>
      <c r="AW31" s="42"/>
      <c r="AX31" s="649" t="s">
        <v>269</v>
      </c>
      <c r="AY31" s="650"/>
      <c r="AZ31" s="650"/>
      <c r="BA31" s="650"/>
      <c r="BB31" s="650"/>
      <c r="BC31" s="650"/>
      <c r="BD31" s="650"/>
      <c r="BE31" s="650"/>
      <c r="BF31" s="651"/>
      <c r="BG31" s="660">
        <v>99.5</v>
      </c>
      <c r="BH31" s="654"/>
      <c r="BI31" s="654"/>
      <c r="BJ31" s="654"/>
      <c r="BK31" s="654"/>
      <c r="BL31" s="654"/>
      <c r="BM31" s="653">
        <v>98.2</v>
      </c>
      <c r="BN31" s="654"/>
      <c r="BO31" s="654"/>
      <c r="BP31" s="654"/>
      <c r="BQ31" s="655"/>
      <c r="BR31" s="660">
        <v>99.5</v>
      </c>
      <c r="BS31" s="654"/>
      <c r="BT31" s="654"/>
      <c r="BU31" s="654"/>
      <c r="BV31" s="654"/>
      <c r="BW31" s="654"/>
      <c r="BX31" s="653">
        <v>98</v>
      </c>
      <c r="BY31" s="654"/>
      <c r="BZ31" s="654"/>
      <c r="CA31" s="654"/>
      <c r="CB31" s="655"/>
      <c r="CD31" s="388"/>
      <c r="CE31" s="390"/>
      <c r="CF31" s="605" t="s">
        <v>310</v>
      </c>
      <c r="CG31" s="394"/>
      <c r="CH31" s="394"/>
      <c r="CI31" s="394"/>
      <c r="CJ31" s="394"/>
      <c r="CK31" s="394"/>
      <c r="CL31" s="394"/>
      <c r="CM31" s="394"/>
      <c r="CN31" s="394"/>
      <c r="CO31" s="394"/>
      <c r="CP31" s="394"/>
      <c r="CQ31" s="606"/>
      <c r="CR31" s="607">
        <v>180211</v>
      </c>
      <c r="CS31" s="608"/>
      <c r="CT31" s="608"/>
      <c r="CU31" s="608"/>
      <c r="CV31" s="608"/>
      <c r="CW31" s="608"/>
      <c r="CX31" s="608"/>
      <c r="CY31" s="609"/>
      <c r="CZ31" s="610">
        <v>0.3</v>
      </c>
      <c r="DA31" s="611"/>
      <c r="DB31" s="611"/>
      <c r="DC31" s="612"/>
      <c r="DD31" s="613">
        <v>159376</v>
      </c>
      <c r="DE31" s="608"/>
      <c r="DF31" s="608"/>
      <c r="DG31" s="608"/>
      <c r="DH31" s="608"/>
      <c r="DI31" s="608"/>
      <c r="DJ31" s="608"/>
      <c r="DK31" s="609"/>
      <c r="DL31" s="613">
        <v>159376</v>
      </c>
      <c r="DM31" s="608"/>
      <c r="DN31" s="608"/>
      <c r="DO31" s="608"/>
      <c r="DP31" s="608"/>
      <c r="DQ31" s="608"/>
      <c r="DR31" s="608"/>
      <c r="DS31" s="608"/>
      <c r="DT31" s="608"/>
      <c r="DU31" s="608"/>
      <c r="DV31" s="609"/>
      <c r="DW31" s="610">
        <v>0.7</v>
      </c>
      <c r="DX31" s="611"/>
      <c r="DY31" s="611"/>
      <c r="DZ31" s="611"/>
      <c r="EA31" s="611"/>
      <c r="EB31" s="611"/>
      <c r="EC31" s="639"/>
    </row>
    <row r="32" spans="2:133" ht="11.25" customHeight="1" x14ac:dyDescent="0.15">
      <c r="B32" s="605" t="s">
        <v>394</v>
      </c>
      <c r="C32" s="394"/>
      <c r="D32" s="394"/>
      <c r="E32" s="394"/>
      <c r="F32" s="394"/>
      <c r="G32" s="394"/>
      <c r="H32" s="394"/>
      <c r="I32" s="394"/>
      <c r="J32" s="394"/>
      <c r="K32" s="394"/>
      <c r="L32" s="394"/>
      <c r="M32" s="394"/>
      <c r="N32" s="394"/>
      <c r="O32" s="394"/>
      <c r="P32" s="394"/>
      <c r="Q32" s="606"/>
      <c r="R32" s="607">
        <v>4749097</v>
      </c>
      <c r="S32" s="491"/>
      <c r="T32" s="491"/>
      <c r="U32" s="491"/>
      <c r="V32" s="491"/>
      <c r="W32" s="491"/>
      <c r="X32" s="491"/>
      <c r="Y32" s="620"/>
      <c r="Z32" s="640">
        <v>6.8</v>
      </c>
      <c r="AA32" s="640"/>
      <c r="AB32" s="640"/>
      <c r="AC32" s="640"/>
      <c r="AD32" s="641" t="s">
        <v>198</v>
      </c>
      <c r="AE32" s="641"/>
      <c r="AF32" s="641"/>
      <c r="AG32" s="641"/>
      <c r="AH32" s="641"/>
      <c r="AI32" s="641"/>
      <c r="AJ32" s="641"/>
      <c r="AK32" s="641"/>
      <c r="AL32" s="610" t="s">
        <v>198</v>
      </c>
      <c r="AM32" s="354"/>
      <c r="AN32" s="354"/>
      <c r="AO32" s="642"/>
      <c r="AP32" s="601"/>
      <c r="AQ32" s="443"/>
      <c r="AR32" s="443"/>
      <c r="AS32" s="443"/>
      <c r="AT32" s="603"/>
      <c r="AU32" s="1" t="s">
        <v>244</v>
      </c>
      <c r="AX32" s="605" t="s">
        <v>368</v>
      </c>
      <c r="AY32" s="394"/>
      <c r="AZ32" s="394"/>
      <c r="BA32" s="394"/>
      <c r="BB32" s="394"/>
      <c r="BC32" s="394"/>
      <c r="BD32" s="394"/>
      <c r="BE32" s="394"/>
      <c r="BF32" s="606"/>
      <c r="BG32" s="656">
        <v>99.4</v>
      </c>
      <c r="BH32" s="608"/>
      <c r="BI32" s="608"/>
      <c r="BJ32" s="608"/>
      <c r="BK32" s="608"/>
      <c r="BL32" s="608"/>
      <c r="BM32" s="354">
        <v>98.4</v>
      </c>
      <c r="BN32" s="608"/>
      <c r="BO32" s="608"/>
      <c r="BP32" s="608"/>
      <c r="BQ32" s="637"/>
      <c r="BR32" s="656">
        <v>99.4</v>
      </c>
      <c r="BS32" s="608"/>
      <c r="BT32" s="608"/>
      <c r="BU32" s="608"/>
      <c r="BV32" s="608"/>
      <c r="BW32" s="608"/>
      <c r="BX32" s="354">
        <v>98.3</v>
      </c>
      <c r="BY32" s="608"/>
      <c r="BZ32" s="608"/>
      <c r="CA32" s="608"/>
      <c r="CB32" s="637"/>
      <c r="CD32" s="391"/>
      <c r="CE32" s="393"/>
      <c r="CF32" s="605" t="s">
        <v>395</v>
      </c>
      <c r="CG32" s="394"/>
      <c r="CH32" s="394"/>
      <c r="CI32" s="394"/>
      <c r="CJ32" s="394"/>
      <c r="CK32" s="394"/>
      <c r="CL32" s="394"/>
      <c r="CM32" s="394"/>
      <c r="CN32" s="394"/>
      <c r="CO32" s="394"/>
      <c r="CP32" s="394"/>
      <c r="CQ32" s="606"/>
      <c r="CR32" s="607">
        <v>1697</v>
      </c>
      <c r="CS32" s="491"/>
      <c r="CT32" s="491"/>
      <c r="CU32" s="491"/>
      <c r="CV32" s="491"/>
      <c r="CW32" s="491"/>
      <c r="CX32" s="491"/>
      <c r="CY32" s="620"/>
      <c r="CZ32" s="610">
        <v>0</v>
      </c>
      <c r="DA32" s="611"/>
      <c r="DB32" s="611"/>
      <c r="DC32" s="612"/>
      <c r="DD32" s="613">
        <v>1697</v>
      </c>
      <c r="DE32" s="491"/>
      <c r="DF32" s="491"/>
      <c r="DG32" s="491"/>
      <c r="DH32" s="491"/>
      <c r="DI32" s="491"/>
      <c r="DJ32" s="491"/>
      <c r="DK32" s="620"/>
      <c r="DL32" s="613">
        <v>1697</v>
      </c>
      <c r="DM32" s="491"/>
      <c r="DN32" s="491"/>
      <c r="DO32" s="491"/>
      <c r="DP32" s="491"/>
      <c r="DQ32" s="491"/>
      <c r="DR32" s="491"/>
      <c r="DS32" s="491"/>
      <c r="DT32" s="491"/>
      <c r="DU32" s="491"/>
      <c r="DV32" s="620"/>
      <c r="DW32" s="610">
        <v>0</v>
      </c>
      <c r="DX32" s="611"/>
      <c r="DY32" s="611"/>
      <c r="DZ32" s="611"/>
      <c r="EA32" s="611"/>
      <c r="EB32" s="611"/>
      <c r="EC32" s="639"/>
    </row>
    <row r="33" spans="2:133" ht="11.25" customHeight="1" x14ac:dyDescent="0.15">
      <c r="B33" s="605" t="s">
        <v>136</v>
      </c>
      <c r="C33" s="394"/>
      <c r="D33" s="394"/>
      <c r="E33" s="394"/>
      <c r="F33" s="394"/>
      <c r="G33" s="394"/>
      <c r="H33" s="394"/>
      <c r="I33" s="394"/>
      <c r="J33" s="394"/>
      <c r="K33" s="394"/>
      <c r="L33" s="394"/>
      <c r="M33" s="394"/>
      <c r="N33" s="394"/>
      <c r="O33" s="394"/>
      <c r="P33" s="394"/>
      <c r="Q33" s="606"/>
      <c r="R33" s="607">
        <v>239903</v>
      </c>
      <c r="S33" s="491"/>
      <c r="T33" s="491"/>
      <c r="U33" s="491"/>
      <c r="V33" s="491"/>
      <c r="W33" s="491"/>
      <c r="X33" s="491"/>
      <c r="Y33" s="620"/>
      <c r="Z33" s="640">
        <v>0.3</v>
      </c>
      <c r="AA33" s="640"/>
      <c r="AB33" s="640"/>
      <c r="AC33" s="640"/>
      <c r="AD33" s="641">
        <v>35003</v>
      </c>
      <c r="AE33" s="641"/>
      <c r="AF33" s="641"/>
      <c r="AG33" s="641"/>
      <c r="AH33" s="641"/>
      <c r="AI33" s="641"/>
      <c r="AJ33" s="641"/>
      <c r="AK33" s="641"/>
      <c r="AL33" s="610">
        <v>0.2</v>
      </c>
      <c r="AM33" s="354"/>
      <c r="AN33" s="354"/>
      <c r="AO33" s="642"/>
      <c r="AP33" s="380"/>
      <c r="AQ33" s="381"/>
      <c r="AR33" s="381"/>
      <c r="AS33" s="381"/>
      <c r="AT33" s="604"/>
      <c r="AU33" s="43"/>
      <c r="AV33" s="43"/>
      <c r="AW33" s="43"/>
      <c r="AX33" s="585" t="s">
        <v>162</v>
      </c>
      <c r="AY33" s="586"/>
      <c r="AZ33" s="586"/>
      <c r="BA33" s="586"/>
      <c r="BB33" s="586"/>
      <c r="BC33" s="586"/>
      <c r="BD33" s="586"/>
      <c r="BE33" s="586"/>
      <c r="BF33" s="587"/>
      <c r="BG33" s="652">
        <v>99.6</v>
      </c>
      <c r="BH33" s="589"/>
      <c r="BI33" s="589"/>
      <c r="BJ33" s="589"/>
      <c r="BK33" s="589"/>
      <c r="BL33" s="589"/>
      <c r="BM33" s="633">
        <v>97.9</v>
      </c>
      <c r="BN33" s="589"/>
      <c r="BO33" s="589"/>
      <c r="BP33" s="589"/>
      <c r="BQ33" s="628"/>
      <c r="BR33" s="652">
        <v>99.5</v>
      </c>
      <c r="BS33" s="589"/>
      <c r="BT33" s="589"/>
      <c r="BU33" s="589"/>
      <c r="BV33" s="589"/>
      <c r="BW33" s="589"/>
      <c r="BX33" s="633">
        <v>97.5</v>
      </c>
      <c r="BY33" s="589"/>
      <c r="BZ33" s="589"/>
      <c r="CA33" s="589"/>
      <c r="CB33" s="628"/>
      <c r="CD33" s="605" t="s">
        <v>398</v>
      </c>
      <c r="CE33" s="394"/>
      <c r="CF33" s="394"/>
      <c r="CG33" s="394"/>
      <c r="CH33" s="394"/>
      <c r="CI33" s="394"/>
      <c r="CJ33" s="394"/>
      <c r="CK33" s="394"/>
      <c r="CL33" s="394"/>
      <c r="CM33" s="394"/>
      <c r="CN33" s="394"/>
      <c r="CO33" s="394"/>
      <c r="CP33" s="394"/>
      <c r="CQ33" s="606"/>
      <c r="CR33" s="607">
        <v>33544053</v>
      </c>
      <c r="CS33" s="608"/>
      <c r="CT33" s="608"/>
      <c r="CU33" s="608"/>
      <c r="CV33" s="608"/>
      <c r="CW33" s="608"/>
      <c r="CX33" s="608"/>
      <c r="CY33" s="609"/>
      <c r="CZ33" s="610">
        <v>49.6</v>
      </c>
      <c r="DA33" s="611"/>
      <c r="DB33" s="611"/>
      <c r="DC33" s="612"/>
      <c r="DD33" s="613">
        <v>28160268</v>
      </c>
      <c r="DE33" s="608"/>
      <c r="DF33" s="608"/>
      <c r="DG33" s="608"/>
      <c r="DH33" s="608"/>
      <c r="DI33" s="608"/>
      <c r="DJ33" s="608"/>
      <c r="DK33" s="609"/>
      <c r="DL33" s="613">
        <v>9215490</v>
      </c>
      <c r="DM33" s="608"/>
      <c r="DN33" s="608"/>
      <c r="DO33" s="608"/>
      <c r="DP33" s="608"/>
      <c r="DQ33" s="608"/>
      <c r="DR33" s="608"/>
      <c r="DS33" s="608"/>
      <c r="DT33" s="608"/>
      <c r="DU33" s="608"/>
      <c r="DV33" s="609"/>
      <c r="DW33" s="610">
        <v>41.4</v>
      </c>
      <c r="DX33" s="611"/>
      <c r="DY33" s="611"/>
      <c r="DZ33" s="611"/>
      <c r="EA33" s="611"/>
      <c r="EB33" s="611"/>
      <c r="EC33" s="639"/>
    </row>
    <row r="34" spans="2:133" ht="11.25" customHeight="1" x14ac:dyDescent="0.15">
      <c r="B34" s="605" t="s">
        <v>151</v>
      </c>
      <c r="C34" s="394"/>
      <c r="D34" s="394"/>
      <c r="E34" s="394"/>
      <c r="F34" s="394"/>
      <c r="G34" s="394"/>
      <c r="H34" s="394"/>
      <c r="I34" s="394"/>
      <c r="J34" s="394"/>
      <c r="K34" s="394"/>
      <c r="L34" s="394"/>
      <c r="M34" s="394"/>
      <c r="N34" s="394"/>
      <c r="O34" s="394"/>
      <c r="P34" s="394"/>
      <c r="Q34" s="606"/>
      <c r="R34" s="607">
        <v>481976</v>
      </c>
      <c r="S34" s="491"/>
      <c r="T34" s="491"/>
      <c r="U34" s="491"/>
      <c r="V34" s="491"/>
      <c r="W34" s="491"/>
      <c r="X34" s="491"/>
      <c r="Y34" s="620"/>
      <c r="Z34" s="640">
        <v>0.7</v>
      </c>
      <c r="AA34" s="640"/>
      <c r="AB34" s="640"/>
      <c r="AC34" s="640"/>
      <c r="AD34" s="641" t="s">
        <v>198</v>
      </c>
      <c r="AE34" s="641"/>
      <c r="AF34" s="641"/>
      <c r="AG34" s="641"/>
      <c r="AH34" s="641"/>
      <c r="AI34" s="641"/>
      <c r="AJ34" s="641"/>
      <c r="AK34" s="641"/>
      <c r="AL34" s="610" t="s">
        <v>198</v>
      </c>
      <c r="AM34" s="354"/>
      <c r="AN34" s="354"/>
      <c r="AO34" s="642"/>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605" t="s">
        <v>401</v>
      </c>
      <c r="CE34" s="394"/>
      <c r="CF34" s="394"/>
      <c r="CG34" s="394"/>
      <c r="CH34" s="394"/>
      <c r="CI34" s="394"/>
      <c r="CJ34" s="394"/>
      <c r="CK34" s="394"/>
      <c r="CL34" s="394"/>
      <c r="CM34" s="394"/>
      <c r="CN34" s="394"/>
      <c r="CO34" s="394"/>
      <c r="CP34" s="394"/>
      <c r="CQ34" s="606"/>
      <c r="CR34" s="607">
        <v>6335826</v>
      </c>
      <c r="CS34" s="491"/>
      <c r="CT34" s="491"/>
      <c r="CU34" s="491"/>
      <c r="CV34" s="491"/>
      <c r="CW34" s="491"/>
      <c r="CX34" s="491"/>
      <c r="CY34" s="620"/>
      <c r="CZ34" s="610">
        <v>9.4</v>
      </c>
      <c r="DA34" s="611"/>
      <c r="DB34" s="611"/>
      <c r="DC34" s="612"/>
      <c r="DD34" s="613">
        <v>3994879</v>
      </c>
      <c r="DE34" s="491"/>
      <c r="DF34" s="491"/>
      <c r="DG34" s="491"/>
      <c r="DH34" s="491"/>
      <c r="DI34" s="491"/>
      <c r="DJ34" s="491"/>
      <c r="DK34" s="620"/>
      <c r="DL34" s="613">
        <v>3051443</v>
      </c>
      <c r="DM34" s="491"/>
      <c r="DN34" s="491"/>
      <c r="DO34" s="491"/>
      <c r="DP34" s="491"/>
      <c r="DQ34" s="491"/>
      <c r="DR34" s="491"/>
      <c r="DS34" s="491"/>
      <c r="DT34" s="491"/>
      <c r="DU34" s="491"/>
      <c r="DV34" s="620"/>
      <c r="DW34" s="610">
        <v>13.7</v>
      </c>
      <c r="DX34" s="611"/>
      <c r="DY34" s="611"/>
      <c r="DZ34" s="611"/>
      <c r="EA34" s="611"/>
      <c r="EB34" s="611"/>
      <c r="EC34" s="639"/>
    </row>
    <row r="35" spans="2:133" ht="11.25" customHeight="1" x14ac:dyDescent="0.15">
      <c r="B35" s="605" t="s">
        <v>403</v>
      </c>
      <c r="C35" s="394"/>
      <c r="D35" s="394"/>
      <c r="E35" s="394"/>
      <c r="F35" s="394"/>
      <c r="G35" s="394"/>
      <c r="H35" s="394"/>
      <c r="I35" s="394"/>
      <c r="J35" s="394"/>
      <c r="K35" s="394"/>
      <c r="L35" s="394"/>
      <c r="M35" s="394"/>
      <c r="N35" s="394"/>
      <c r="O35" s="394"/>
      <c r="P35" s="394"/>
      <c r="Q35" s="606"/>
      <c r="R35" s="607">
        <v>4870096</v>
      </c>
      <c r="S35" s="491"/>
      <c r="T35" s="491"/>
      <c r="U35" s="491"/>
      <c r="V35" s="491"/>
      <c r="W35" s="491"/>
      <c r="X35" s="491"/>
      <c r="Y35" s="620"/>
      <c r="Z35" s="640">
        <v>7</v>
      </c>
      <c r="AA35" s="640"/>
      <c r="AB35" s="640"/>
      <c r="AC35" s="640"/>
      <c r="AD35" s="641" t="s">
        <v>198</v>
      </c>
      <c r="AE35" s="641"/>
      <c r="AF35" s="641"/>
      <c r="AG35" s="641"/>
      <c r="AH35" s="641"/>
      <c r="AI35" s="641"/>
      <c r="AJ35" s="641"/>
      <c r="AK35" s="641"/>
      <c r="AL35" s="610" t="s">
        <v>198</v>
      </c>
      <c r="AM35" s="354"/>
      <c r="AN35" s="354"/>
      <c r="AO35" s="642"/>
      <c r="AP35" s="16"/>
      <c r="AQ35" s="520" t="s">
        <v>404</v>
      </c>
      <c r="AR35" s="521"/>
      <c r="AS35" s="521"/>
      <c r="AT35" s="521"/>
      <c r="AU35" s="521"/>
      <c r="AV35" s="521"/>
      <c r="AW35" s="521"/>
      <c r="AX35" s="521"/>
      <c r="AY35" s="521"/>
      <c r="AZ35" s="521"/>
      <c r="BA35" s="521"/>
      <c r="BB35" s="521"/>
      <c r="BC35" s="521"/>
      <c r="BD35" s="521"/>
      <c r="BE35" s="521"/>
      <c r="BF35" s="563"/>
      <c r="BG35" s="520" t="s">
        <v>207</v>
      </c>
      <c r="BH35" s="521"/>
      <c r="BI35" s="521"/>
      <c r="BJ35" s="521"/>
      <c r="BK35" s="521"/>
      <c r="BL35" s="521"/>
      <c r="BM35" s="521"/>
      <c r="BN35" s="521"/>
      <c r="BO35" s="521"/>
      <c r="BP35" s="521"/>
      <c r="BQ35" s="521"/>
      <c r="BR35" s="521"/>
      <c r="BS35" s="521"/>
      <c r="BT35" s="521"/>
      <c r="BU35" s="521"/>
      <c r="BV35" s="521"/>
      <c r="BW35" s="521"/>
      <c r="BX35" s="521"/>
      <c r="BY35" s="521"/>
      <c r="BZ35" s="521"/>
      <c r="CA35" s="521"/>
      <c r="CB35" s="563"/>
      <c r="CD35" s="605" t="s">
        <v>406</v>
      </c>
      <c r="CE35" s="394"/>
      <c r="CF35" s="394"/>
      <c r="CG35" s="394"/>
      <c r="CH35" s="394"/>
      <c r="CI35" s="394"/>
      <c r="CJ35" s="394"/>
      <c r="CK35" s="394"/>
      <c r="CL35" s="394"/>
      <c r="CM35" s="394"/>
      <c r="CN35" s="394"/>
      <c r="CO35" s="394"/>
      <c r="CP35" s="394"/>
      <c r="CQ35" s="606"/>
      <c r="CR35" s="607">
        <v>921531</v>
      </c>
      <c r="CS35" s="608"/>
      <c r="CT35" s="608"/>
      <c r="CU35" s="608"/>
      <c r="CV35" s="608"/>
      <c r="CW35" s="608"/>
      <c r="CX35" s="608"/>
      <c r="CY35" s="609"/>
      <c r="CZ35" s="610">
        <v>1.4</v>
      </c>
      <c r="DA35" s="611"/>
      <c r="DB35" s="611"/>
      <c r="DC35" s="612"/>
      <c r="DD35" s="613">
        <v>769265</v>
      </c>
      <c r="DE35" s="608"/>
      <c r="DF35" s="608"/>
      <c r="DG35" s="608"/>
      <c r="DH35" s="608"/>
      <c r="DI35" s="608"/>
      <c r="DJ35" s="608"/>
      <c r="DK35" s="609"/>
      <c r="DL35" s="613">
        <v>769265</v>
      </c>
      <c r="DM35" s="608"/>
      <c r="DN35" s="608"/>
      <c r="DO35" s="608"/>
      <c r="DP35" s="608"/>
      <c r="DQ35" s="608"/>
      <c r="DR35" s="608"/>
      <c r="DS35" s="608"/>
      <c r="DT35" s="608"/>
      <c r="DU35" s="608"/>
      <c r="DV35" s="609"/>
      <c r="DW35" s="610">
        <v>3.5</v>
      </c>
      <c r="DX35" s="611"/>
      <c r="DY35" s="611"/>
      <c r="DZ35" s="611"/>
      <c r="EA35" s="611"/>
      <c r="EB35" s="611"/>
      <c r="EC35" s="639"/>
    </row>
    <row r="36" spans="2:133" ht="11.25" customHeight="1" x14ac:dyDescent="0.15">
      <c r="B36" s="605" t="s">
        <v>369</v>
      </c>
      <c r="C36" s="394"/>
      <c r="D36" s="394"/>
      <c r="E36" s="394"/>
      <c r="F36" s="394"/>
      <c r="G36" s="394"/>
      <c r="H36" s="394"/>
      <c r="I36" s="394"/>
      <c r="J36" s="394"/>
      <c r="K36" s="394"/>
      <c r="L36" s="394"/>
      <c r="M36" s="394"/>
      <c r="N36" s="394"/>
      <c r="O36" s="394"/>
      <c r="P36" s="394"/>
      <c r="Q36" s="606"/>
      <c r="R36" s="607">
        <v>2932506</v>
      </c>
      <c r="S36" s="491"/>
      <c r="T36" s="491"/>
      <c r="U36" s="491"/>
      <c r="V36" s="491"/>
      <c r="W36" s="491"/>
      <c r="X36" s="491"/>
      <c r="Y36" s="620"/>
      <c r="Z36" s="640">
        <v>4.2</v>
      </c>
      <c r="AA36" s="640"/>
      <c r="AB36" s="640"/>
      <c r="AC36" s="640"/>
      <c r="AD36" s="641" t="s">
        <v>198</v>
      </c>
      <c r="AE36" s="641"/>
      <c r="AF36" s="641"/>
      <c r="AG36" s="641"/>
      <c r="AH36" s="641"/>
      <c r="AI36" s="641"/>
      <c r="AJ36" s="641"/>
      <c r="AK36" s="641"/>
      <c r="AL36" s="610" t="s">
        <v>198</v>
      </c>
      <c r="AM36" s="354"/>
      <c r="AN36" s="354"/>
      <c r="AO36" s="642"/>
      <c r="AP36" s="16"/>
      <c r="AQ36" s="643" t="s">
        <v>386</v>
      </c>
      <c r="AR36" s="644"/>
      <c r="AS36" s="644"/>
      <c r="AT36" s="644"/>
      <c r="AU36" s="644"/>
      <c r="AV36" s="644"/>
      <c r="AW36" s="644"/>
      <c r="AX36" s="644"/>
      <c r="AY36" s="645"/>
      <c r="AZ36" s="646">
        <v>5315928</v>
      </c>
      <c r="BA36" s="647"/>
      <c r="BB36" s="647"/>
      <c r="BC36" s="647"/>
      <c r="BD36" s="647"/>
      <c r="BE36" s="647"/>
      <c r="BF36" s="648"/>
      <c r="BG36" s="649" t="s">
        <v>408</v>
      </c>
      <c r="BH36" s="650"/>
      <c r="BI36" s="650"/>
      <c r="BJ36" s="650"/>
      <c r="BK36" s="650"/>
      <c r="BL36" s="650"/>
      <c r="BM36" s="650"/>
      <c r="BN36" s="650"/>
      <c r="BO36" s="650"/>
      <c r="BP36" s="650"/>
      <c r="BQ36" s="650"/>
      <c r="BR36" s="650"/>
      <c r="BS36" s="650"/>
      <c r="BT36" s="650"/>
      <c r="BU36" s="651"/>
      <c r="BV36" s="646">
        <v>4365</v>
      </c>
      <c r="BW36" s="647"/>
      <c r="BX36" s="647"/>
      <c r="BY36" s="647"/>
      <c r="BZ36" s="647"/>
      <c r="CA36" s="647"/>
      <c r="CB36" s="648"/>
      <c r="CD36" s="605" t="s">
        <v>28</v>
      </c>
      <c r="CE36" s="394"/>
      <c r="CF36" s="394"/>
      <c r="CG36" s="394"/>
      <c r="CH36" s="394"/>
      <c r="CI36" s="394"/>
      <c r="CJ36" s="394"/>
      <c r="CK36" s="394"/>
      <c r="CL36" s="394"/>
      <c r="CM36" s="394"/>
      <c r="CN36" s="394"/>
      <c r="CO36" s="394"/>
      <c r="CP36" s="394"/>
      <c r="CQ36" s="606"/>
      <c r="CR36" s="607">
        <v>5608711</v>
      </c>
      <c r="CS36" s="491"/>
      <c r="CT36" s="491"/>
      <c r="CU36" s="491"/>
      <c r="CV36" s="491"/>
      <c r="CW36" s="491"/>
      <c r="CX36" s="491"/>
      <c r="CY36" s="620"/>
      <c r="CZ36" s="610">
        <v>8.3000000000000007</v>
      </c>
      <c r="DA36" s="611"/>
      <c r="DB36" s="611"/>
      <c r="DC36" s="612"/>
      <c r="DD36" s="613">
        <v>4524560</v>
      </c>
      <c r="DE36" s="491"/>
      <c r="DF36" s="491"/>
      <c r="DG36" s="491"/>
      <c r="DH36" s="491"/>
      <c r="DI36" s="491"/>
      <c r="DJ36" s="491"/>
      <c r="DK36" s="620"/>
      <c r="DL36" s="613">
        <v>2968006</v>
      </c>
      <c r="DM36" s="491"/>
      <c r="DN36" s="491"/>
      <c r="DO36" s="491"/>
      <c r="DP36" s="491"/>
      <c r="DQ36" s="491"/>
      <c r="DR36" s="491"/>
      <c r="DS36" s="491"/>
      <c r="DT36" s="491"/>
      <c r="DU36" s="491"/>
      <c r="DV36" s="620"/>
      <c r="DW36" s="610">
        <v>13.3</v>
      </c>
      <c r="DX36" s="611"/>
      <c r="DY36" s="611"/>
      <c r="DZ36" s="611"/>
      <c r="EA36" s="611"/>
      <c r="EB36" s="611"/>
      <c r="EC36" s="639"/>
    </row>
    <row r="37" spans="2:133" ht="11.25" customHeight="1" x14ac:dyDescent="0.15">
      <c r="B37" s="605" t="s">
        <v>399</v>
      </c>
      <c r="C37" s="394"/>
      <c r="D37" s="394"/>
      <c r="E37" s="394"/>
      <c r="F37" s="394"/>
      <c r="G37" s="394"/>
      <c r="H37" s="394"/>
      <c r="I37" s="394"/>
      <c r="J37" s="394"/>
      <c r="K37" s="394"/>
      <c r="L37" s="394"/>
      <c r="M37" s="394"/>
      <c r="N37" s="394"/>
      <c r="O37" s="394"/>
      <c r="P37" s="394"/>
      <c r="Q37" s="606"/>
      <c r="R37" s="607">
        <v>16887967</v>
      </c>
      <c r="S37" s="491"/>
      <c r="T37" s="491"/>
      <c r="U37" s="491"/>
      <c r="V37" s="491"/>
      <c r="W37" s="491"/>
      <c r="X37" s="491"/>
      <c r="Y37" s="620"/>
      <c r="Z37" s="640">
        <v>24.1</v>
      </c>
      <c r="AA37" s="640"/>
      <c r="AB37" s="640"/>
      <c r="AC37" s="640"/>
      <c r="AD37" s="641">
        <v>530</v>
      </c>
      <c r="AE37" s="641"/>
      <c r="AF37" s="641"/>
      <c r="AG37" s="641"/>
      <c r="AH37" s="641"/>
      <c r="AI37" s="641"/>
      <c r="AJ37" s="641"/>
      <c r="AK37" s="641"/>
      <c r="AL37" s="610">
        <v>0</v>
      </c>
      <c r="AM37" s="354"/>
      <c r="AN37" s="354"/>
      <c r="AO37" s="642"/>
      <c r="AQ37" s="635" t="s">
        <v>410</v>
      </c>
      <c r="AR37" s="452"/>
      <c r="AS37" s="452"/>
      <c r="AT37" s="452"/>
      <c r="AU37" s="452"/>
      <c r="AV37" s="452"/>
      <c r="AW37" s="452"/>
      <c r="AX37" s="452"/>
      <c r="AY37" s="636"/>
      <c r="AZ37" s="607">
        <v>962673</v>
      </c>
      <c r="BA37" s="491"/>
      <c r="BB37" s="491"/>
      <c r="BC37" s="491"/>
      <c r="BD37" s="608"/>
      <c r="BE37" s="608"/>
      <c r="BF37" s="637"/>
      <c r="BG37" s="605" t="s">
        <v>411</v>
      </c>
      <c r="BH37" s="394"/>
      <c r="BI37" s="394"/>
      <c r="BJ37" s="394"/>
      <c r="BK37" s="394"/>
      <c r="BL37" s="394"/>
      <c r="BM37" s="394"/>
      <c r="BN37" s="394"/>
      <c r="BO37" s="394"/>
      <c r="BP37" s="394"/>
      <c r="BQ37" s="394"/>
      <c r="BR37" s="394"/>
      <c r="BS37" s="394"/>
      <c r="BT37" s="394"/>
      <c r="BU37" s="606"/>
      <c r="BV37" s="607">
        <v>-107820</v>
      </c>
      <c r="BW37" s="491"/>
      <c r="BX37" s="491"/>
      <c r="BY37" s="491"/>
      <c r="BZ37" s="491"/>
      <c r="CA37" s="491"/>
      <c r="CB37" s="638"/>
      <c r="CD37" s="605" t="s">
        <v>164</v>
      </c>
      <c r="CE37" s="394"/>
      <c r="CF37" s="394"/>
      <c r="CG37" s="394"/>
      <c r="CH37" s="394"/>
      <c r="CI37" s="394"/>
      <c r="CJ37" s="394"/>
      <c r="CK37" s="394"/>
      <c r="CL37" s="394"/>
      <c r="CM37" s="394"/>
      <c r="CN37" s="394"/>
      <c r="CO37" s="394"/>
      <c r="CP37" s="394"/>
      <c r="CQ37" s="606"/>
      <c r="CR37" s="607">
        <v>898678</v>
      </c>
      <c r="CS37" s="608"/>
      <c r="CT37" s="608"/>
      <c r="CU37" s="608"/>
      <c r="CV37" s="608"/>
      <c r="CW37" s="608"/>
      <c r="CX37" s="608"/>
      <c r="CY37" s="609"/>
      <c r="CZ37" s="610">
        <v>1.3</v>
      </c>
      <c r="DA37" s="611"/>
      <c r="DB37" s="611"/>
      <c r="DC37" s="612"/>
      <c r="DD37" s="613">
        <v>896542</v>
      </c>
      <c r="DE37" s="608"/>
      <c r="DF37" s="608"/>
      <c r="DG37" s="608"/>
      <c r="DH37" s="608"/>
      <c r="DI37" s="608"/>
      <c r="DJ37" s="608"/>
      <c r="DK37" s="609"/>
      <c r="DL37" s="613">
        <v>863060</v>
      </c>
      <c r="DM37" s="608"/>
      <c r="DN37" s="608"/>
      <c r="DO37" s="608"/>
      <c r="DP37" s="608"/>
      <c r="DQ37" s="608"/>
      <c r="DR37" s="608"/>
      <c r="DS37" s="608"/>
      <c r="DT37" s="608"/>
      <c r="DU37" s="608"/>
      <c r="DV37" s="609"/>
      <c r="DW37" s="610">
        <v>3.9</v>
      </c>
      <c r="DX37" s="611"/>
      <c r="DY37" s="611"/>
      <c r="DZ37" s="611"/>
      <c r="EA37" s="611"/>
      <c r="EB37" s="611"/>
      <c r="EC37" s="639"/>
    </row>
    <row r="38" spans="2:133" ht="11.25" customHeight="1" x14ac:dyDescent="0.15">
      <c r="B38" s="605" t="s">
        <v>413</v>
      </c>
      <c r="C38" s="394"/>
      <c r="D38" s="394"/>
      <c r="E38" s="394"/>
      <c r="F38" s="394"/>
      <c r="G38" s="394"/>
      <c r="H38" s="394"/>
      <c r="I38" s="394"/>
      <c r="J38" s="394"/>
      <c r="K38" s="394"/>
      <c r="L38" s="394"/>
      <c r="M38" s="394"/>
      <c r="N38" s="394"/>
      <c r="O38" s="394"/>
      <c r="P38" s="394"/>
      <c r="Q38" s="606"/>
      <c r="R38" s="607">
        <v>2823995</v>
      </c>
      <c r="S38" s="491"/>
      <c r="T38" s="491"/>
      <c r="U38" s="491"/>
      <c r="V38" s="491"/>
      <c r="W38" s="491"/>
      <c r="X38" s="491"/>
      <c r="Y38" s="620"/>
      <c r="Z38" s="640">
        <v>4</v>
      </c>
      <c r="AA38" s="640"/>
      <c r="AB38" s="640"/>
      <c r="AC38" s="640"/>
      <c r="AD38" s="641" t="s">
        <v>198</v>
      </c>
      <c r="AE38" s="641"/>
      <c r="AF38" s="641"/>
      <c r="AG38" s="641"/>
      <c r="AH38" s="641"/>
      <c r="AI38" s="641"/>
      <c r="AJ38" s="641"/>
      <c r="AK38" s="641"/>
      <c r="AL38" s="610" t="s">
        <v>198</v>
      </c>
      <c r="AM38" s="354"/>
      <c r="AN38" s="354"/>
      <c r="AO38" s="642"/>
      <c r="AQ38" s="635" t="s">
        <v>416</v>
      </c>
      <c r="AR38" s="452"/>
      <c r="AS38" s="452"/>
      <c r="AT38" s="452"/>
      <c r="AU38" s="452"/>
      <c r="AV38" s="452"/>
      <c r="AW38" s="452"/>
      <c r="AX38" s="452"/>
      <c r="AY38" s="636"/>
      <c r="AZ38" s="607">
        <v>567732</v>
      </c>
      <c r="BA38" s="491"/>
      <c r="BB38" s="491"/>
      <c r="BC38" s="491"/>
      <c r="BD38" s="608"/>
      <c r="BE38" s="608"/>
      <c r="BF38" s="637"/>
      <c r="BG38" s="605" t="s">
        <v>418</v>
      </c>
      <c r="BH38" s="394"/>
      <c r="BI38" s="394"/>
      <c r="BJ38" s="394"/>
      <c r="BK38" s="394"/>
      <c r="BL38" s="394"/>
      <c r="BM38" s="394"/>
      <c r="BN38" s="394"/>
      <c r="BO38" s="394"/>
      <c r="BP38" s="394"/>
      <c r="BQ38" s="394"/>
      <c r="BR38" s="394"/>
      <c r="BS38" s="394"/>
      <c r="BT38" s="394"/>
      <c r="BU38" s="606"/>
      <c r="BV38" s="607">
        <v>11108</v>
      </c>
      <c r="BW38" s="491"/>
      <c r="BX38" s="491"/>
      <c r="BY38" s="491"/>
      <c r="BZ38" s="491"/>
      <c r="CA38" s="491"/>
      <c r="CB38" s="638"/>
      <c r="CD38" s="605" t="s">
        <v>419</v>
      </c>
      <c r="CE38" s="394"/>
      <c r="CF38" s="394"/>
      <c r="CG38" s="394"/>
      <c r="CH38" s="394"/>
      <c r="CI38" s="394"/>
      <c r="CJ38" s="394"/>
      <c r="CK38" s="394"/>
      <c r="CL38" s="394"/>
      <c r="CM38" s="394"/>
      <c r="CN38" s="394"/>
      <c r="CO38" s="394"/>
      <c r="CP38" s="394"/>
      <c r="CQ38" s="606"/>
      <c r="CR38" s="607">
        <v>3446689</v>
      </c>
      <c r="CS38" s="491"/>
      <c r="CT38" s="491"/>
      <c r="CU38" s="491"/>
      <c r="CV38" s="491"/>
      <c r="CW38" s="491"/>
      <c r="CX38" s="491"/>
      <c r="CY38" s="620"/>
      <c r="CZ38" s="610">
        <v>5.0999999999999996</v>
      </c>
      <c r="DA38" s="611"/>
      <c r="DB38" s="611"/>
      <c r="DC38" s="612"/>
      <c r="DD38" s="613">
        <v>2788353</v>
      </c>
      <c r="DE38" s="491"/>
      <c r="DF38" s="491"/>
      <c r="DG38" s="491"/>
      <c r="DH38" s="491"/>
      <c r="DI38" s="491"/>
      <c r="DJ38" s="491"/>
      <c r="DK38" s="620"/>
      <c r="DL38" s="613">
        <v>2426776</v>
      </c>
      <c r="DM38" s="491"/>
      <c r="DN38" s="491"/>
      <c r="DO38" s="491"/>
      <c r="DP38" s="491"/>
      <c r="DQ38" s="491"/>
      <c r="DR38" s="491"/>
      <c r="DS38" s="491"/>
      <c r="DT38" s="491"/>
      <c r="DU38" s="491"/>
      <c r="DV38" s="620"/>
      <c r="DW38" s="610">
        <v>10.9</v>
      </c>
      <c r="DX38" s="611"/>
      <c r="DY38" s="611"/>
      <c r="DZ38" s="611"/>
      <c r="EA38" s="611"/>
      <c r="EB38" s="611"/>
      <c r="EC38" s="639"/>
    </row>
    <row r="39" spans="2:133" ht="11.25" customHeight="1" x14ac:dyDescent="0.15">
      <c r="B39" s="605" t="s">
        <v>420</v>
      </c>
      <c r="C39" s="394"/>
      <c r="D39" s="394"/>
      <c r="E39" s="394"/>
      <c r="F39" s="394"/>
      <c r="G39" s="394"/>
      <c r="H39" s="394"/>
      <c r="I39" s="394"/>
      <c r="J39" s="394"/>
      <c r="K39" s="394"/>
      <c r="L39" s="394"/>
      <c r="M39" s="394"/>
      <c r="N39" s="394"/>
      <c r="O39" s="394"/>
      <c r="P39" s="394"/>
      <c r="Q39" s="606"/>
      <c r="R39" s="607" t="s">
        <v>198</v>
      </c>
      <c r="S39" s="491"/>
      <c r="T39" s="491"/>
      <c r="U39" s="491"/>
      <c r="V39" s="491"/>
      <c r="W39" s="491"/>
      <c r="X39" s="491"/>
      <c r="Y39" s="620"/>
      <c r="Z39" s="640" t="s">
        <v>198</v>
      </c>
      <c r="AA39" s="640"/>
      <c r="AB39" s="640"/>
      <c r="AC39" s="640"/>
      <c r="AD39" s="641" t="s">
        <v>198</v>
      </c>
      <c r="AE39" s="641"/>
      <c r="AF39" s="641"/>
      <c r="AG39" s="641"/>
      <c r="AH39" s="641"/>
      <c r="AI39" s="641"/>
      <c r="AJ39" s="641"/>
      <c r="AK39" s="641"/>
      <c r="AL39" s="610" t="s">
        <v>198</v>
      </c>
      <c r="AM39" s="354"/>
      <c r="AN39" s="354"/>
      <c r="AO39" s="642"/>
      <c r="AQ39" s="635" t="s">
        <v>302</v>
      </c>
      <c r="AR39" s="452"/>
      <c r="AS39" s="452"/>
      <c r="AT39" s="452"/>
      <c r="AU39" s="452"/>
      <c r="AV39" s="452"/>
      <c r="AW39" s="452"/>
      <c r="AX39" s="452"/>
      <c r="AY39" s="636"/>
      <c r="AZ39" s="607">
        <v>248862</v>
      </c>
      <c r="BA39" s="491"/>
      <c r="BB39" s="491"/>
      <c r="BC39" s="491"/>
      <c r="BD39" s="608"/>
      <c r="BE39" s="608"/>
      <c r="BF39" s="637"/>
      <c r="BG39" s="605" t="s">
        <v>329</v>
      </c>
      <c r="BH39" s="394"/>
      <c r="BI39" s="394"/>
      <c r="BJ39" s="394"/>
      <c r="BK39" s="394"/>
      <c r="BL39" s="394"/>
      <c r="BM39" s="394"/>
      <c r="BN39" s="394"/>
      <c r="BO39" s="394"/>
      <c r="BP39" s="394"/>
      <c r="BQ39" s="394"/>
      <c r="BR39" s="394"/>
      <c r="BS39" s="394"/>
      <c r="BT39" s="394"/>
      <c r="BU39" s="606"/>
      <c r="BV39" s="607">
        <v>16741</v>
      </c>
      <c r="BW39" s="491"/>
      <c r="BX39" s="491"/>
      <c r="BY39" s="491"/>
      <c r="BZ39" s="491"/>
      <c r="CA39" s="491"/>
      <c r="CB39" s="638"/>
      <c r="CD39" s="605" t="s">
        <v>421</v>
      </c>
      <c r="CE39" s="394"/>
      <c r="CF39" s="394"/>
      <c r="CG39" s="394"/>
      <c r="CH39" s="394"/>
      <c r="CI39" s="394"/>
      <c r="CJ39" s="394"/>
      <c r="CK39" s="394"/>
      <c r="CL39" s="394"/>
      <c r="CM39" s="394"/>
      <c r="CN39" s="394"/>
      <c r="CO39" s="394"/>
      <c r="CP39" s="394"/>
      <c r="CQ39" s="606"/>
      <c r="CR39" s="607">
        <v>16267296</v>
      </c>
      <c r="CS39" s="608"/>
      <c r="CT39" s="608"/>
      <c r="CU39" s="608"/>
      <c r="CV39" s="608"/>
      <c r="CW39" s="608"/>
      <c r="CX39" s="608"/>
      <c r="CY39" s="609"/>
      <c r="CZ39" s="610">
        <v>24</v>
      </c>
      <c r="DA39" s="611"/>
      <c r="DB39" s="611"/>
      <c r="DC39" s="612"/>
      <c r="DD39" s="613">
        <v>16079211</v>
      </c>
      <c r="DE39" s="608"/>
      <c r="DF39" s="608"/>
      <c r="DG39" s="608"/>
      <c r="DH39" s="608"/>
      <c r="DI39" s="608"/>
      <c r="DJ39" s="608"/>
      <c r="DK39" s="609"/>
      <c r="DL39" s="613" t="s">
        <v>198</v>
      </c>
      <c r="DM39" s="608"/>
      <c r="DN39" s="608"/>
      <c r="DO39" s="608"/>
      <c r="DP39" s="608"/>
      <c r="DQ39" s="608"/>
      <c r="DR39" s="608"/>
      <c r="DS39" s="608"/>
      <c r="DT39" s="608"/>
      <c r="DU39" s="608"/>
      <c r="DV39" s="609"/>
      <c r="DW39" s="610" t="s">
        <v>198</v>
      </c>
      <c r="DX39" s="611"/>
      <c r="DY39" s="611"/>
      <c r="DZ39" s="611"/>
      <c r="EA39" s="611"/>
      <c r="EB39" s="611"/>
      <c r="EC39" s="639"/>
    </row>
    <row r="40" spans="2:133" ht="11.25" customHeight="1" x14ac:dyDescent="0.15">
      <c r="B40" s="605" t="s">
        <v>425</v>
      </c>
      <c r="C40" s="394"/>
      <c r="D40" s="394"/>
      <c r="E40" s="394"/>
      <c r="F40" s="394"/>
      <c r="G40" s="394"/>
      <c r="H40" s="394"/>
      <c r="I40" s="394"/>
      <c r="J40" s="394"/>
      <c r="K40" s="394"/>
      <c r="L40" s="394"/>
      <c r="M40" s="394"/>
      <c r="N40" s="394"/>
      <c r="O40" s="394"/>
      <c r="P40" s="394"/>
      <c r="Q40" s="606"/>
      <c r="R40" s="607">
        <v>86895</v>
      </c>
      <c r="S40" s="491"/>
      <c r="T40" s="491"/>
      <c r="U40" s="491"/>
      <c r="V40" s="491"/>
      <c r="W40" s="491"/>
      <c r="X40" s="491"/>
      <c r="Y40" s="620"/>
      <c r="Z40" s="640">
        <v>0.1</v>
      </c>
      <c r="AA40" s="640"/>
      <c r="AB40" s="640"/>
      <c r="AC40" s="640"/>
      <c r="AD40" s="641" t="s">
        <v>198</v>
      </c>
      <c r="AE40" s="641"/>
      <c r="AF40" s="641"/>
      <c r="AG40" s="641"/>
      <c r="AH40" s="641"/>
      <c r="AI40" s="641"/>
      <c r="AJ40" s="641"/>
      <c r="AK40" s="641"/>
      <c r="AL40" s="610" t="s">
        <v>198</v>
      </c>
      <c r="AM40" s="354"/>
      <c r="AN40" s="354"/>
      <c r="AO40" s="642"/>
      <c r="AQ40" s="635" t="s">
        <v>32</v>
      </c>
      <c r="AR40" s="452"/>
      <c r="AS40" s="452"/>
      <c r="AT40" s="452"/>
      <c r="AU40" s="452"/>
      <c r="AV40" s="452"/>
      <c r="AW40" s="452"/>
      <c r="AX40" s="452"/>
      <c r="AY40" s="636"/>
      <c r="AZ40" s="607">
        <v>233432</v>
      </c>
      <c r="BA40" s="491"/>
      <c r="BB40" s="491"/>
      <c r="BC40" s="491"/>
      <c r="BD40" s="608"/>
      <c r="BE40" s="608"/>
      <c r="BF40" s="637"/>
      <c r="BG40" s="601" t="s">
        <v>427</v>
      </c>
      <c r="BH40" s="443"/>
      <c r="BI40" s="443"/>
      <c r="BJ40" s="443"/>
      <c r="BK40" s="443"/>
      <c r="BL40" s="7"/>
      <c r="BM40" s="394" t="s">
        <v>428</v>
      </c>
      <c r="BN40" s="394"/>
      <c r="BO40" s="394"/>
      <c r="BP40" s="394"/>
      <c r="BQ40" s="394"/>
      <c r="BR40" s="394"/>
      <c r="BS40" s="394"/>
      <c r="BT40" s="394"/>
      <c r="BU40" s="606"/>
      <c r="BV40" s="607">
        <v>98</v>
      </c>
      <c r="BW40" s="491"/>
      <c r="BX40" s="491"/>
      <c r="BY40" s="491"/>
      <c r="BZ40" s="491"/>
      <c r="CA40" s="491"/>
      <c r="CB40" s="638"/>
      <c r="CD40" s="605" t="s">
        <v>365</v>
      </c>
      <c r="CE40" s="394"/>
      <c r="CF40" s="394"/>
      <c r="CG40" s="394"/>
      <c r="CH40" s="394"/>
      <c r="CI40" s="394"/>
      <c r="CJ40" s="394"/>
      <c r="CK40" s="394"/>
      <c r="CL40" s="394"/>
      <c r="CM40" s="394"/>
      <c r="CN40" s="394"/>
      <c r="CO40" s="394"/>
      <c r="CP40" s="394"/>
      <c r="CQ40" s="606"/>
      <c r="CR40" s="607">
        <v>964000</v>
      </c>
      <c r="CS40" s="491"/>
      <c r="CT40" s="491"/>
      <c r="CU40" s="491"/>
      <c r="CV40" s="491"/>
      <c r="CW40" s="491"/>
      <c r="CX40" s="491"/>
      <c r="CY40" s="620"/>
      <c r="CZ40" s="610">
        <v>1.4</v>
      </c>
      <c r="DA40" s="611"/>
      <c r="DB40" s="611"/>
      <c r="DC40" s="612"/>
      <c r="DD40" s="613">
        <v>4000</v>
      </c>
      <c r="DE40" s="491"/>
      <c r="DF40" s="491"/>
      <c r="DG40" s="491"/>
      <c r="DH40" s="491"/>
      <c r="DI40" s="491"/>
      <c r="DJ40" s="491"/>
      <c r="DK40" s="620"/>
      <c r="DL40" s="613" t="s">
        <v>198</v>
      </c>
      <c r="DM40" s="491"/>
      <c r="DN40" s="491"/>
      <c r="DO40" s="491"/>
      <c r="DP40" s="491"/>
      <c r="DQ40" s="491"/>
      <c r="DR40" s="491"/>
      <c r="DS40" s="491"/>
      <c r="DT40" s="491"/>
      <c r="DU40" s="491"/>
      <c r="DV40" s="620"/>
      <c r="DW40" s="610" t="s">
        <v>198</v>
      </c>
      <c r="DX40" s="611"/>
      <c r="DY40" s="611"/>
      <c r="DZ40" s="611"/>
      <c r="EA40" s="611"/>
      <c r="EB40" s="611"/>
      <c r="EC40" s="639"/>
    </row>
    <row r="41" spans="2:133" ht="11.25" customHeight="1" x14ac:dyDescent="0.15">
      <c r="B41" s="585" t="s">
        <v>426</v>
      </c>
      <c r="C41" s="586"/>
      <c r="D41" s="586"/>
      <c r="E41" s="586"/>
      <c r="F41" s="586"/>
      <c r="G41" s="586"/>
      <c r="H41" s="586"/>
      <c r="I41" s="586"/>
      <c r="J41" s="586"/>
      <c r="K41" s="586"/>
      <c r="L41" s="586"/>
      <c r="M41" s="586"/>
      <c r="N41" s="586"/>
      <c r="O41" s="586"/>
      <c r="P41" s="586"/>
      <c r="Q41" s="587"/>
      <c r="R41" s="588">
        <v>69961583</v>
      </c>
      <c r="S41" s="627"/>
      <c r="T41" s="627"/>
      <c r="U41" s="627"/>
      <c r="V41" s="627"/>
      <c r="W41" s="627"/>
      <c r="X41" s="627"/>
      <c r="Y41" s="630"/>
      <c r="Z41" s="631">
        <v>100</v>
      </c>
      <c r="AA41" s="631"/>
      <c r="AB41" s="631"/>
      <c r="AC41" s="631"/>
      <c r="AD41" s="632">
        <v>22191757</v>
      </c>
      <c r="AE41" s="632"/>
      <c r="AF41" s="632"/>
      <c r="AG41" s="632"/>
      <c r="AH41" s="632"/>
      <c r="AI41" s="632"/>
      <c r="AJ41" s="632"/>
      <c r="AK41" s="632"/>
      <c r="AL41" s="591">
        <v>100</v>
      </c>
      <c r="AM41" s="633"/>
      <c r="AN41" s="633"/>
      <c r="AO41" s="634"/>
      <c r="AQ41" s="635" t="s">
        <v>430</v>
      </c>
      <c r="AR41" s="452"/>
      <c r="AS41" s="452"/>
      <c r="AT41" s="452"/>
      <c r="AU41" s="452"/>
      <c r="AV41" s="452"/>
      <c r="AW41" s="452"/>
      <c r="AX41" s="452"/>
      <c r="AY41" s="636"/>
      <c r="AZ41" s="607">
        <v>783889</v>
      </c>
      <c r="BA41" s="491"/>
      <c r="BB41" s="491"/>
      <c r="BC41" s="491"/>
      <c r="BD41" s="608"/>
      <c r="BE41" s="608"/>
      <c r="BF41" s="637"/>
      <c r="BG41" s="601"/>
      <c r="BH41" s="443"/>
      <c r="BI41" s="443"/>
      <c r="BJ41" s="443"/>
      <c r="BK41" s="443"/>
      <c r="BL41" s="7"/>
      <c r="BM41" s="394" t="s">
        <v>337</v>
      </c>
      <c r="BN41" s="394"/>
      <c r="BO41" s="394"/>
      <c r="BP41" s="394"/>
      <c r="BQ41" s="394"/>
      <c r="BR41" s="394"/>
      <c r="BS41" s="394"/>
      <c r="BT41" s="394"/>
      <c r="BU41" s="606"/>
      <c r="BV41" s="607" t="s">
        <v>198</v>
      </c>
      <c r="BW41" s="491"/>
      <c r="BX41" s="491"/>
      <c r="BY41" s="491"/>
      <c r="BZ41" s="491"/>
      <c r="CA41" s="491"/>
      <c r="CB41" s="638"/>
      <c r="CD41" s="605" t="s">
        <v>281</v>
      </c>
      <c r="CE41" s="394"/>
      <c r="CF41" s="394"/>
      <c r="CG41" s="394"/>
      <c r="CH41" s="394"/>
      <c r="CI41" s="394"/>
      <c r="CJ41" s="394"/>
      <c r="CK41" s="394"/>
      <c r="CL41" s="394"/>
      <c r="CM41" s="394"/>
      <c r="CN41" s="394"/>
      <c r="CO41" s="394"/>
      <c r="CP41" s="394"/>
      <c r="CQ41" s="606"/>
      <c r="CR41" s="607" t="s">
        <v>198</v>
      </c>
      <c r="CS41" s="608"/>
      <c r="CT41" s="608"/>
      <c r="CU41" s="608"/>
      <c r="CV41" s="608"/>
      <c r="CW41" s="608"/>
      <c r="CX41" s="608"/>
      <c r="CY41" s="609"/>
      <c r="CZ41" s="610" t="s">
        <v>198</v>
      </c>
      <c r="DA41" s="611"/>
      <c r="DB41" s="611"/>
      <c r="DC41" s="612"/>
      <c r="DD41" s="613" t="s">
        <v>198</v>
      </c>
      <c r="DE41" s="608"/>
      <c r="DF41" s="608"/>
      <c r="DG41" s="608"/>
      <c r="DH41" s="608"/>
      <c r="DI41" s="608"/>
      <c r="DJ41" s="608"/>
      <c r="DK41" s="609"/>
      <c r="DL41" s="614"/>
      <c r="DM41" s="615"/>
      <c r="DN41" s="615"/>
      <c r="DO41" s="615"/>
      <c r="DP41" s="615"/>
      <c r="DQ41" s="615"/>
      <c r="DR41" s="615"/>
      <c r="DS41" s="615"/>
      <c r="DT41" s="615"/>
      <c r="DU41" s="615"/>
      <c r="DV41" s="616"/>
      <c r="DW41" s="617"/>
      <c r="DX41" s="618"/>
      <c r="DY41" s="618"/>
      <c r="DZ41" s="618"/>
      <c r="EA41" s="618"/>
      <c r="EB41" s="618"/>
      <c r="EC41" s="619"/>
    </row>
    <row r="42" spans="2:133" ht="11.25" customHeight="1" x14ac:dyDescent="0.15">
      <c r="AQ42" s="624" t="s">
        <v>431</v>
      </c>
      <c r="AR42" s="625"/>
      <c r="AS42" s="625"/>
      <c r="AT42" s="625"/>
      <c r="AU42" s="625"/>
      <c r="AV42" s="625"/>
      <c r="AW42" s="625"/>
      <c r="AX42" s="625"/>
      <c r="AY42" s="626"/>
      <c r="AZ42" s="588">
        <v>2519340</v>
      </c>
      <c r="BA42" s="627"/>
      <c r="BB42" s="627"/>
      <c r="BC42" s="627"/>
      <c r="BD42" s="589"/>
      <c r="BE42" s="589"/>
      <c r="BF42" s="628"/>
      <c r="BG42" s="380"/>
      <c r="BH42" s="381"/>
      <c r="BI42" s="381"/>
      <c r="BJ42" s="381"/>
      <c r="BK42" s="381"/>
      <c r="BL42" s="20"/>
      <c r="BM42" s="586" t="s">
        <v>432</v>
      </c>
      <c r="BN42" s="586"/>
      <c r="BO42" s="586"/>
      <c r="BP42" s="586"/>
      <c r="BQ42" s="586"/>
      <c r="BR42" s="586"/>
      <c r="BS42" s="586"/>
      <c r="BT42" s="586"/>
      <c r="BU42" s="587"/>
      <c r="BV42" s="588">
        <v>432</v>
      </c>
      <c r="BW42" s="627"/>
      <c r="BX42" s="627"/>
      <c r="BY42" s="627"/>
      <c r="BZ42" s="627"/>
      <c r="CA42" s="627"/>
      <c r="CB42" s="629"/>
      <c r="CD42" s="605" t="s">
        <v>273</v>
      </c>
      <c r="CE42" s="394"/>
      <c r="CF42" s="394"/>
      <c r="CG42" s="394"/>
      <c r="CH42" s="394"/>
      <c r="CI42" s="394"/>
      <c r="CJ42" s="394"/>
      <c r="CK42" s="394"/>
      <c r="CL42" s="394"/>
      <c r="CM42" s="394"/>
      <c r="CN42" s="394"/>
      <c r="CO42" s="394"/>
      <c r="CP42" s="394"/>
      <c r="CQ42" s="606"/>
      <c r="CR42" s="607">
        <v>7232007</v>
      </c>
      <c r="CS42" s="608"/>
      <c r="CT42" s="608"/>
      <c r="CU42" s="608"/>
      <c r="CV42" s="608"/>
      <c r="CW42" s="608"/>
      <c r="CX42" s="608"/>
      <c r="CY42" s="609"/>
      <c r="CZ42" s="610">
        <v>10.7</v>
      </c>
      <c r="DA42" s="611"/>
      <c r="DB42" s="611"/>
      <c r="DC42" s="612"/>
      <c r="DD42" s="613">
        <v>2583539</v>
      </c>
      <c r="DE42" s="608"/>
      <c r="DF42" s="608"/>
      <c r="DG42" s="608"/>
      <c r="DH42" s="608"/>
      <c r="DI42" s="608"/>
      <c r="DJ42" s="608"/>
      <c r="DK42" s="609"/>
      <c r="DL42" s="614"/>
      <c r="DM42" s="615"/>
      <c r="DN42" s="615"/>
      <c r="DO42" s="615"/>
      <c r="DP42" s="615"/>
      <c r="DQ42" s="615"/>
      <c r="DR42" s="615"/>
      <c r="DS42" s="615"/>
      <c r="DT42" s="615"/>
      <c r="DU42" s="615"/>
      <c r="DV42" s="616"/>
      <c r="DW42" s="617"/>
      <c r="DX42" s="618"/>
      <c r="DY42" s="618"/>
      <c r="DZ42" s="618"/>
      <c r="EA42" s="618"/>
      <c r="EB42" s="618"/>
      <c r="EC42" s="619"/>
    </row>
    <row r="43" spans="2:133" ht="11.25" customHeight="1" x14ac:dyDescent="0.15">
      <c r="B43" s="1" t="s">
        <v>51</v>
      </c>
      <c r="CD43" s="605" t="s">
        <v>88</v>
      </c>
      <c r="CE43" s="394"/>
      <c r="CF43" s="394"/>
      <c r="CG43" s="394"/>
      <c r="CH43" s="394"/>
      <c r="CI43" s="394"/>
      <c r="CJ43" s="394"/>
      <c r="CK43" s="394"/>
      <c r="CL43" s="394"/>
      <c r="CM43" s="394"/>
      <c r="CN43" s="394"/>
      <c r="CO43" s="394"/>
      <c r="CP43" s="394"/>
      <c r="CQ43" s="606"/>
      <c r="CR43" s="607">
        <v>176862</v>
      </c>
      <c r="CS43" s="608"/>
      <c r="CT43" s="608"/>
      <c r="CU43" s="608"/>
      <c r="CV43" s="608"/>
      <c r="CW43" s="608"/>
      <c r="CX43" s="608"/>
      <c r="CY43" s="609"/>
      <c r="CZ43" s="610">
        <v>0.3</v>
      </c>
      <c r="DA43" s="611"/>
      <c r="DB43" s="611"/>
      <c r="DC43" s="612"/>
      <c r="DD43" s="613">
        <v>173074</v>
      </c>
      <c r="DE43" s="608"/>
      <c r="DF43" s="608"/>
      <c r="DG43" s="608"/>
      <c r="DH43" s="608"/>
      <c r="DI43" s="608"/>
      <c r="DJ43" s="608"/>
      <c r="DK43" s="609"/>
      <c r="DL43" s="614"/>
      <c r="DM43" s="615"/>
      <c r="DN43" s="615"/>
      <c r="DO43" s="615"/>
      <c r="DP43" s="615"/>
      <c r="DQ43" s="615"/>
      <c r="DR43" s="615"/>
      <c r="DS43" s="615"/>
      <c r="DT43" s="615"/>
      <c r="DU43" s="615"/>
      <c r="DV43" s="616"/>
      <c r="DW43" s="617"/>
      <c r="DX43" s="618"/>
      <c r="DY43" s="618"/>
      <c r="DZ43" s="618"/>
      <c r="EA43" s="618"/>
      <c r="EB43" s="618"/>
      <c r="EC43" s="619"/>
    </row>
    <row r="44" spans="2:133" ht="11.25" customHeight="1" x14ac:dyDescent="0.15">
      <c r="B44" s="622" t="s">
        <v>405</v>
      </c>
      <c r="C44" s="622"/>
      <c r="D44" s="622"/>
      <c r="E44" s="622"/>
      <c r="F44" s="622"/>
      <c r="G44" s="622"/>
      <c r="H44" s="622"/>
      <c r="I44" s="622"/>
      <c r="J44" s="622"/>
      <c r="K44" s="622"/>
      <c r="L44" s="622"/>
      <c r="M44" s="622"/>
      <c r="N44" s="622"/>
      <c r="O44" s="622"/>
      <c r="P44" s="622"/>
      <c r="Q44" s="622"/>
      <c r="R44" s="622"/>
      <c r="S44" s="622"/>
      <c r="T44" s="622"/>
      <c r="U44" s="622"/>
      <c r="V44" s="622"/>
      <c r="W44" s="622"/>
      <c r="X44" s="622"/>
      <c r="Y44" s="622"/>
      <c r="Z44" s="622"/>
      <c r="AA44" s="622"/>
      <c r="AB44" s="622"/>
      <c r="AC44" s="622"/>
      <c r="AD44" s="622"/>
      <c r="AE44" s="622"/>
      <c r="AF44" s="622"/>
      <c r="AG44" s="622"/>
      <c r="AH44" s="622"/>
      <c r="AI44" s="622"/>
      <c r="AJ44" s="622"/>
      <c r="AK44" s="622"/>
      <c r="AL44" s="622"/>
      <c r="AM44" s="622"/>
      <c r="AN44" s="622"/>
      <c r="AO44" s="622"/>
      <c r="AP44" s="622"/>
      <c r="AQ44" s="622"/>
      <c r="AR44" s="622"/>
      <c r="AS44" s="622"/>
      <c r="AT44" s="622"/>
      <c r="AU44" s="622"/>
      <c r="AV44" s="622"/>
      <c r="AW44" s="622"/>
      <c r="AX44" s="622"/>
      <c r="AY44" s="622"/>
      <c r="AZ44" s="622"/>
      <c r="BA44" s="622"/>
      <c r="BB44" s="622"/>
      <c r="BC44" s="622"/>
      <c r="BD44" s="622"/>
      <c r="BE44" s="622"/>
      <c r="BF44" s="622"/>
      <c r="BG44" s="622"/>
      <c r="BH44" s="622"/>
      <c r="BI44" s="622"/>
      <c r="BJ44" s="622"/>
      <c r="BK44" s="622"/>
      <c r="BL44" s="622"/>
      <c r="BM44" s="622"/>
      <c r="BN44" s="622"/>
      <c r="BO44" s="622"/>
      <c r="BP44" s="622"/>
      <c r="BQ44" s="622"/>
      <c r="BR44" s="622"/>
      <c r="BS44" s="622"/>
      <c r="BT44" s="622"/>
      <c r="BU44" s="622"/>
      <c r="BV44" s="622"/>
      <c r="BW44" s="622"/>
      <c r="BX44" s="622"/>
      <c r="BY44" s="622"/>
      <c r="BZ44" s="622"/>
      <c r="CA44" s="622"/>
      <c r="CB44" s="622"/>
      <c r="CC44" s="623"/>
      <c r="CD44" s="385" t="s">
        <v>174</v>
      </c>
      <c r="CE44" s="387"/>
      <c r="CF44" s="605" t="s">
        <v>433</v>
      </c>
      <c r="CG44" s="394"/>
      <c r="CH44" s="394"/>
      <c r="CI44" s="394"/>
      <c r="CJ44" s="394"/>
      <c r="CK44" s="394"/>
      <c r="CL44" s="394"/>
      <c r="CM44" s="394"/>
      <c r="CN44" s="394"/>
      <c r="CO44" s="394"/>
      <c r="CP44" s="394"/>
      <c r="CQ44" s="606"/>
      <c r="CR44" s="607">
        <v>6762995</v>
      </c>
      <c r="CS44" s="491"/>
      <c r="CT44" s="491"/>
      <c r="CU44" s="491"/>
      <c r="CV44" s="491"/>
      <c r="CW44" s="491"/>
      <c r="CX44" s="491"/>
      <c r="CY44" s="620"/>
      <c r="CZ44" s="610">
        <v>10</v>
      </c>
      <c r="DA44" s="354"/>
      <c r="DB44" s="354"/>
      <c r="DC44" s="621"/>
      <c r="DD44" s="613">
        <v>2502512</v>
      </c>
      <c r="DE44" s="491"/>
      <c r="DF44" s="491"/>
      <c r="DG44" s="491"/>
      <c r="DH44" s="491"/>
      <c r="DI44" s="491"/>
      <c r="DJ44" s="491"/>
      <c r="DK44" s="620"/>
      <c r="DL44" s="614"/>
      <c r="DM44" s="615"/>
      <c r="DN44" s="615"/>
      <c r="DO44" s="615"/>
      <c r="DP44" s="615"/>
      <c r="DQ44" s="615"/>
      <c r="DR44" s="615"/>
      <c r="DS44" s="615"/>
      <c r="DT44" s="615"/>
      <c r="DU44" s="615"/>
      <c r="DV44" s="616"/>
      <c r="DW44" s="617"/>
      <c r="DX44" s="618"/>
      <c r="DY44" s="618"/>
      <c r="DZ44" s="618"/>
      <c r="EA44" s="618"/>
      <c r="EB44" s="618"/>
      <c r="EC44" s="619"/>
    </row>
    <row r="45" spans="2:133" ht="11.25" customHeight="1" x14ac:dyDescent="0.15">
      <c r="B45" s="622" t="s">
        <v>259</v>
      </c>
      <c r="C45" s="622"/>
      <c r="D45" s="622"/>
      <c r="E45" s="622"/>
      <c r="F45" s="622"/>
      <c r="G45" s="622"/>
      <c r="H45" s="622"/>
      <c r="I45" s="622"/>
      <c r="J45" s="622"/>
      <c r="K45" s="622"/>
      <c r="L45" s="622"/>
      <c r="M45" s="622"/>
      <c r="N45" s="622"/>
      <c r="O45" s="622"/>
      <c r="P45" s="622"/>
      <c r="Q45" s="622"/>
      <c r="R45" s="622"/>
      <c r="S45" s="622"/>
      <c r="T45" s="622"/>
      <c r="U45" s="622"/>
      <c r="V45" s="622"/>
      <c r="W45" s="622"/>
      <c r="X45" s="622"/>
      <c r="Y45" s="622"/>
      <c r="Z45" s="622"/>
      <c r="AA45" s="622"/>
      <c r="AB45" s="622"/>
      <c r="AC45" s="622"/>
      <c r="AD45" s="622"/>
      <c r="AE45" s="622"/>
      <c r="AF45" s="622"/>
      <c r="AG45" s="622"/>
      <c r="AH45" s="622"/>
      <c r="AI45" s="622"/>
      <c r="AJ45" s="622"/>
      <c r="AK45" s="622"/>
      <c r="AL45" s="622"/>
      <c r="AM45" s="622"/>
      <c r="AN45" s="622"/>
      <c r="AO45" s="622"/>
      <c r="AP45" s="622"/>
      <c r="AQ45" s="622"/>
      <c r="AR45" s="622"/>
      <c r="AS45" s="622"/>
      <c r="AT45" s="622"/>
      <c r="AU45" s="622"/>
      <c r="AV45" s="622"/>
      <c r="AW45" s="622"/>
      <c r="AX45" s="622"/>
      <c r="AY45" s="622"/>
      <c r="AZ45" s="622"/>
      <c r="BA45" s="622"/>
      <c r="BB45" s="622"/>
      <c r="BC45" s="622"/>
      <c r="BD45" s="622"/>
      <c r="BE45" s="622"/>
      <c r="BF45" s="622"/>
      <c r="BG45" s="622"/>
      <c r="BH45" s="622"/>
      <c r="BI45" s="622"/>
      <c r="BJ45" s="622"/>
      <c r="BK45" s="622"/>
      <c r="BL45" s="622"/>
      <c r="BM45" s="622"/>
      <c r="BN45" s="622"/>
      <c r="BO45" s="622"/>
      <c r="BP45" s="622"/>
      <c r="BQ45" s="622"/>
      <c r="BR45" s="622"/>
      <c r="BS45" s="622"/>
      <c r="BT45" s="622"/>
      <c r="BU45" s="622"/>
      <c r="BV45" s="622"/>
      <c r="BW45" s="622"/>
      <c r="BX45" s="622"/>
      <c r="BY45" s="622"/>
      <c r="BZ45" s="622"/>
      <c r="CA45" s="622"/>
      <c r="CB45" s="622"/>
      <c r="CC45" s="623"/>
      <c r="CD45" s="388"/>
      <c r="CE45" s="390"/>
      <c r="CF45" s="605" t="s">
        <v>434</v>
      </c>
      <c r="CG45" s="394"/>
      <c r="CH45" s="394"/>
      <c r="CI45" s="394"/>
      <c r="CJ45" s="394"/>
      <c r="CK45" s="394"/>
      <c r="CL45" s="394"/>
      <c r="CM45" s="394"/>
      <c r="CN45" s="394"/>
      <c r="CO45" s="394"/>
      <c r="CP45" s="394"/>
      <c r="CQ45" s="606"/>
      <c r="CR45" s="607">
        <v>2906751</v>
      </c>
      <c r="CS45" s="608"/>
      <c r="CT45" s="608"/>
      <c r="CU45" s="608"/>
      <c r="CV45" s="608"/>
      <c r="CW45" s="608"/>
      <c r="CX45" s="608"/>
      <c r="CY45" s="609"/>
      <c r="CZ45" s="610">
        <v>4.3</v>
      </c>
      <c r="DA45" s="611"/>
      <c r="DB45" s="611"/>
      <c r="DC45" s="612"/>
      <c r="DD45" s="613">
        <v>253067</v>
      </c>
      <c r="DE45" s="608"/>
      <c r="DF45" s="608"/>
      <c r="DG45" s="608"/>
      <c r="DH45" s="608"/>
      <c r="DI45" s="608"/>
      <c r="DJ45" s="608"/>
      <c r="DK45" s="609"/>
      <c r="DL45" s="614"/>
      <c r="DM45" s="615"/>
      <c r="DN45" s="615"/>
      <c r="DO45" s="615"/>
      <c r="DP45" s="615"/>
      <c r="DQ45" s="615"/>
      <c r="DR45" s="615"/>
      <c r="DS45" s="615"/>
      <c r="DT45" s="615"/>
      <c r="DU45" s="615"/>
      <c r="DV45" s="616"/>
      <c r="DW45" s="617"/>
      <c r="DX45" s="618"/>
      <c r="DY45" s="618"/>
      <c r="DZ45" s="618"/>
      <c r="EA45" s="618"/>
      <c r="EB45" s="618"/>
      <c r="EC45" s="619"/>
    </row>
    <row r="46" spans="2:133" ht="11.25" customHeight="1" x14ac:dyDescent="0.15">
      <c r="B46" s="41"/>
      <c r="CD46" s="388"/>
      <c r="CE46" s="390"/>
      <c r="CF46" s="605" t="s">
        <v>435</v>
      </c>
      <c r="CG46" s="394"/>
      <c r="CH46" s="394"/>
      <c r="CI46" s="394"/>
      <c r="CJ46" s="394"/>
      <c r="CK46" s="394"/>
      <c r="CL46" s="394"/>
      <c r="CM46" s="394"/>
      <c r="CN46" s="394"/>
      <c r="CO46" s="394"/>
      <c r="CP46" s="394"/>
      <c r="CQ46" s="606"/>
      <c r="CR46" s="607">
        <v>3627450</v>
      </c>
      <c r="CS46" s="491"/>
      <c r="CT46" s="491"/>
      <c r="CU46" s="491"/>
      <c r="CV46" s="491"/>
      <c r="CW46" s="491"/>
      <c r="CX46" s="491"/>
      <c r="CY46" s="620"/>
      <c r="CZ46" s="610">
        <v>5.4</v>
      </c>
      <c r="DA46" s="354"/>
      <c r="DB46" s="354"/>
      <c r="DC46" s="621"/>
      <c r="DD46" s="613">
        <v>2201391</v>
      </c>
      <c r="DE46" s="491"/>
      <c r="DF46" s="491"/>
      <c r="DG46" s="491"/>
      <c r="DH46" s="491"/>
      <c r="DI46" s="491"/>
      <c r="DJ46" s="491"/>
      <c r="DK46" s="620"/>
      <c r="DL46" s="614"/>
      <c r="DM46" s="615"/>
      <c r="DN46" s="615"/>
      <c r="DO46" s="615"/>
      <c r="DP46" s="615"/>
      <c r="DQ46" s="615"/>
      <c r="DR46" s="615"/>
      <c r="DS46" s="615"/>
      <c r="DT46" s="615"/>
      <c r="DU46" s="615"/>
      <c r="DV46" s="616"/>
      <c r="DW46" s="617"/>
      <c r="DX46" s="618"/>
      <c r="DY46" s="618"/>
      <c r="DZ46" s="618"/>
      <c r="EA46" s="618"/>
      <c r="EB46" s="618"/>
      <c r="EC46" s="619"/>
    </row>
    <row r="47" spans="2:133" ht="11.25" customHeight="1" x14ac:dyDescent="0.15">
      <c r="B47" s="41"/>
      <c r="CD47" s="388"/>
      <c r="CE47" s="390"/>
      <c r="CF47" s="605" t="s">
        <v>436</v>
      </c>
      <c r="CG47" s="394"/>
      <c r="CH47" s="394"/>
      <c r="CI47" s="394"/>
      <c r="CJ47" s="394"/>
      <c r="CK47" s="394"/>
      <c r="CL47" s="394"/>
      <c r="CM47" s="394"/>
      <c r="CN47" s="394"/>
      <c r="CO47" s="394"/>
      <c r="CP47" s="394"/>
      <c r="CQ47" s="606"/>
      <c r="CR47" s="607">
        <v>469012</v>
      </c>
      <c r="CS47" s="608"/>
      <c r="CT47" s="608"/>
      <c r="CU47" s="608"/>
      <c r="CV47" s="608"/>
      <c r="CW47" s="608"/>
      <c r="CX47" s="608"/>
      <c r="CY47" s="609"/>
      <c r="CZ47" s="610">
        <v>0.7</v>
      </c>
      <c r="DA47" s="611"/>
      <c r="DB47" s="611"/>
      <c r="DC47" s="612"/>
      <c r="DD47" s="613">
        <v>81027</v>
      </c>
      <c r="DE47" s="608"/>
      <c r="DF47" s="608"/>
      <c r="DG47" s="608"/>
      <c r="DH47" s="608"/>
      <c r="DI47" s="608"/>
      <c r="DJ47" s="608"/>
      <c r="DK47" s="609"/>
      <c r="DL47" s="614"/>
      <c r="DM47" s="615"/>
      <c r="DN47" s="615"/>
      <c r="DO47" s="615"/>
      <c r="DP47" s="615"/>
      <c r="DQ47" s="615"/>
      <c r="DR47" s="615"/>
      <c r="DS47" s="615"/>
      <c r="DT47" s="615"/>
      <c r="DU47" s="615"/>
      <c r="DV47" s="616"/>
      <c r="DW47" s="617"/>
      <c r="DX47" s="618"/>
      <c r="DY47" s="618"/>
      <c r="DZ47" s="618"/>
      <c r="EA47" s="618"/>
      <c r="EB47" s="618"/>
      <c r="EC47" s="619"/>
    </row>
    <row r="48" spans="2:133" x14ac:dyDescent="0.15">
      <c r="B48" s="41"/>
      <c r="CD48" s="391"/>
      <c r="CE48" s="393"/>
      <c r="CF48" s="605" t="s">
        <v>438</v>
      </c>
      <c r="CG48" s="394"/>
      <c r="CH48" s="394"/>
      <c r="CI48" s="394"/>
      <c r="CJ48" s="394"/>
      <c r="CK48" s="394"/>
      <c r="CL48" s="394"/>
      <c r="CM48" s="394"/>
      <c r="CN48" s="394"/>
      <c r="CO48" s="394"/>
      <c r="CP48" s="394"/>
      <c r="CQ48" s="606"/>
      <c r="CR48" s="607" t="s">
        <v>198</v>
      </c>
      <c r="CS48" s="491"/>
      <c r="CT48" s="491"/>
      <c r="CU48" s="491"/>
      <c r="CV48" s="491"/>
      <c r="CW48" s="491"/>
      <c r="CX48" s="491"/>
      <c r="CY48" s="620"/>
      <c r="CZ48" s="610" t="s">
        <v>198</v>
      </c>
      <c r="DA48" s="354"/>
      <c r="DB48" s="354"/>
      <c r="DC48" s="621"/>
      <c r="DD48" s="613" t="s">
        <v>198</v>
      </c>
      <c r="DE48" s="491"/>
      <c r="DF48" s="491"/>
      <c r="DG48" s="491"/>
      <c r="DH48" s="491"/>
      <c r="DI48" s="491"/>
      <c r="DJ48" s="491"/>
      <c r="DK48" s="620"/>
      <c r="DL48" s="614"/>
      <c r="DM48" s="615"/>
      <c r="DN48" s="615"/>
      <c r="DO48" s="615"/>
      <c r="DP48" s="615"/>
      <c r="DQ48" s="615"/>
      <c r="DR48" s="615"/>
      <c r="DS48" s="615"/>
      <c r="DT48" s="615"/>
      <c r="DU48" s="615"/>
      <c r="DV48" s="616"/>
      <c r="DW48" s="617"/>
      <c r="DX48" s="618"/>
      <c r="DY48" s="618"/>
      <c r="DZ48" s="618"/>
      <c r="EA48" s="618"/>
      <c r="EB48" s="618"/>
      <c r="EC48" s="619"/>
    </row>
    <row r="49" spans="2:133" ht="11.25" customHeight="1" x14ac:dyDescent="0.15">
      <c r="B49" s="41"/>
      <c r="CD49" s="585" t="s">
        <v>192</v>
      </c>
      <c r="CE49" s="586"/>
      <c r="CF49" s="586"/>
      <c r="CG49" s="586"/>
      <c r="CH49" s="586"/>
      <c r="CI49" s="586"/>
      <c r="CJ49" s="586"/>
      <c r="CK49" s="586"/>
      <c r="CL49" s="586"/>
      <c r="CM49" s="586"/>
      <c r="CN49" s="586"/>
      <c r="CO49" s="586"/>
      <c r="CP49" s="586"/>
      <c r="CQ49" s="587"/>
      <c r="CR49" s="588">
        <v>67685016</v>
      </c>
      <c r="CS49" s="589"/>
      <c r="CT49" s="589"/>
      <c r="CU49" s="589"/>
      <c r="CV49" s="589"/>
      <c r="CW49" s="589"/>
      <c r="CX49" s="589"/>
      <c r="CY49" s="590"/>
      <c r="CZ49" s="591">
        <v>100</v>
      </c>
      <c r="DA49" s="592"/>
      <c r="DB49" s="592"/>
      <c r="DC49" s="593"/>
      <c r="DD49" s="594">
        <v>45420072</v>
      </c>
      <c r="DE49" s="589"/>
      <c r="DF49" s="589"/>
      <c r="DG49" s="589"/>
      <c r="DH49" s="589"/>
      <c r="DI49" s="589"/>
      <c r="DJ49" s="589"/>
      <c r="DK49" s="590"/>
      <c r="DL49" s="595"/>
      <c r="DM49" s="596"/>
      <c r="DN49" s="596"/>
      <c r="DO49" s="596"/>
      <c r="DP49" s="596"/>
      <c r="DQ49" s="596"/>
      <c r="DR49" s="596"/>
      <c r="DS49" s="596"/>
      <c r="DT49" s="596"/>
      <c r="DU49" s="596"/>
      <c r="DV49" s="597"/>
      <c r="DW49" s="598"/>
      <c r="DX49" s="599"/>
      <c r="DY49" s="599"/>
      <c r="DZ49" s="599"/>
      <c r="EA49" s="599"/>
      <c r="EB49" s="599"/>
      <c r="EC49" s="600"/>
    </row>
  </sheetData>
  <sheetProtection algorithmName="SHA-512" hashValue="Z1omhzkAsFKdLyxqlCipzDk893H+deTT+DjyLBFZRL4/sqSmhMBnwFelZliVSVRgCfyyuH2tpjnXwc+XNnDbeA==" saltValue="EQMoJOglqC4CrnbCwVr1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R5" zoomScale="90" zoomScaleNormal="9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1005" t="s">
        <v>292</v>
      </c>
      <c r="B2" s="1005"/>
      <c r="C2" s="1005"/>
      <c r="D2" s="1005"/>
      <c r="E2" s="1005"/>
      <c r="F2" s="1005"/>
      <c r="G2" s="1005"/>
      <c r="H2" s="1005"/>
      <c r="I2" s="1005"/>
      <c r="J2" s="1005"/>
      <c r="K2" s="1005"/>
      <c r="L2" s="1005"/>
      <c r="M2" s="1005"/>
      <c r="N2" s="1005"/>
      <c r="O2" s="1005"/>
      <c r="P2" s="1005"/>
      <c r="Q2" s="1005"/>
      <c r="R2" s="1005"/>
      <c r="S2" s="1005"/>
      <c r="T2" s="1005"/>
      <c r="U2" s="1005"/>
      <c r="V2" s="1005"/>
      <c r="W2" s="1005"/>
      <c r="X2" s="1005"/>
      <c r="Y2" s="1005"/>
      <c r="Z2" s="1005"/>
      <c r="AA2" s="1005"/>
      <c r="AB2" s="1005"/>
      <c r="AC2" s="1005"/>
      <c r="AD2" s="1005"/>
      <c r="AE2" s="1005"/>
      <c r="AF2" s="1005"/>
      <c r="AG2" s="1005"/>
      <c r="AH2" s="1005"/>
      <c r="AI2" s="1005"/>
      <c r="AJ2" s="1005"/>
      <c r="AK2" s="1005"/>
      <c r="AL2" s="1005"/>
      <c r="AM2" s="1005"/>
      <c r="AN2" s="1005"/>
      <c r="AO2" s="1005"/>
      <c r="AP2" s="1005"/>
      <c r="AQ2" s="1005"/>
      <c r="AR2" s="1005"/>
      <c r="AS2" s="1005"/>
      <c r="AT2" s="1005"/>
      <c r="AU2" s="1005"/>
      <c r="AV2" s="1005"/>
      <c r="AW2" s="1005"/>
      <c r="AX2" s="1005"/>
      <c r="AY2" s="1005"/>
      <c r="AZ2" s="1005"/>
      <c r="BA2" s="1005"/>
      <c r="BB2" s="1005"/>
      <c r="BC2" s="1005"/>
      <c r="BD2" s="1005"/>
      <c r="BE2" s="1005"/>
      <c r="BF2" s="1005"/>
      <c r="BG2" s="1005"/>
      <c r="BH2" s="1005"/>
      <c r="BI2" s="1005"/>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1006" t="s">
        <v>296</v>
      </c>
      <c r="DK2" s="1007"/>
      <c r="DL2" s="1007"/>
      <c r="DM2" s="1007"/>
      <c r="DN2" s="1007"/>
      <c r="DO2" s="1008"/>
      <c r="DP2" s="50"/>
      <c r="DQ2" s="1006" t="s">
        <v>297</v>
      </c>
      <c r="DR2" s="1007"/>
      <c r="DS2" s="1007"/>
      <c r="DT2" s="1007"/>
      <c r="DU2" s="1007"/>
      <c r="DV2" s="1007"/>
      <c r="DW2" s="1007"/>
      <c r="DX2" s="1007"/>
      <c r="DY2" s="1007"/>
      <c r="DZ2" s="1008"/>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96" t="s">
        <v>440</v>
      </c>
      <c r="B4" s="996"/>
      <c r="C4" s="996"/>
      <c r="D4" s="996"/>
      <c r="E4" s="996"/>
      <c r="F4" s="996"/>
      <c r="G4" s="996"/>
      <c r="H4" s="996"/>
      <c r="I4" s="996"/>
      <c r="J4" s="996"/>
      <c r="K4" s="996"/>
      <c r="L4" s="996"/>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56"/>
      <c r="BA4" s="56"/>
      <c r="BB4" s="56"/>
      <c r="BC4" s="56"/>
      <c r="BD4" s="56"/>
      <c r="BE4" s="67"/>
      <c r="BF4" s="67"/>
      <c r="BG4" s="67"/>
      <c r="BH4" s="67"/>
      <c r="BI4" s="67"/>
      <c r="BJ4" s="67"/>
      <c r="BK4" s="67"/>
      <c r="BL4" s="67"/>
      <c r="BM4" s="67"/>
      <c r="BN4" s="67"/>
      <c r="BO4" s="67"/>
      <c r="BP4" s="67"/>
      <c r="BQ4" s="778" t="s">
        <v>441</v>
      </c>
      <c r="BR4" s="778"/>
      <c r="BS4" s="778"/>
      <c r="BT4" s="778"/>
      <c r="BU4" s="778"/>
      <c r="BV4" s="778"/>
      <c r="BW4" s="778"/>
      <c r="BX4" s="778"/>
      <c r="BY4" s="778"/>
      <c r="BZ4" s="778"/>
      <c r="CA4" s="778"/>
      <c r="CB4" s="778"/>
      <c r="CC4" s="778"/>
      <c r="CD4" s="778"/>
      <c r="CE4" s="778"/>
      <c r="CF4" s="778"/>
      <c r="CG4" s="778"/>
      <c r="CH4" s="778"/>
      <c r="CI4" s="778"/>
      <c r="CJ4" s="778"/>
      <c r="CK4" s="778"/>
      <c r="CL4" s="778"/>
      <c r="CM4" s="778"/>
      <c r="CN4" s="778"/>
      <c r="CO4" s="778"/>
      <c r="CP4" s="778"/>
      <c r="CQ4" s="778"/>
      <c r="CR4" s="778"/>
      <c r="CS4" s="778"/>
      <c r="CT4" s="778"/>
      <c r="CU4" s="778"/>
      <c r="CV4" s="778"/>
      <c r="CW4" s="778"/>
      <c r="CX4" s="778"/>
      <c r="CY4" s="778"/>
      <c r="CZ4" s="778"/>
      <c r="DA4" s="778"/>
      <c r="DB4" s="778"/>
      <c r="DC4" s="778"/>
      <c r="DD4" s="778"/>
      <c r="DE4" s="778"/>
      <c r="DF4" s="778"/>
      <c r="DG4" s="778"/>
      <c r="DH4" s="778"/>
      <c r="DI4" s="778"/>
      <c r="DJ4" s="778"/>
      <c r="DK4" s="778"/>
      <c r="DL4" s="778"/>
      <c r="DM4" s="778"/>
      <c r="DN4" s="778"/>
      <c r="DO4" s="778"/>
      <c r="DP4" s="778"/>
      <c r="DQ4" s="778"/>
      <c r="DR4" s="778"/>
      <c r="DS4" s="778"/>
      <c r="DT4" s="778"/>
      <c r="DU4" s="778"/>
      <c r="DV4" s="778"/>
      <c r="DW4" s="778"/>
      <c r="DX4" s="778"/>
      <c r="DY4" s="778"/>
      <c r="DZ4" s="778"/>
      <c r="EA4" s="67"/>
    </row>
    <row r="5" spans="1:131" s="47" customFormat="1" ht="26.25" customHeight="1" x14ac:dyDescent="0.15">
      <c r="A5" s="694" t="s">
        <v>442</v>
      </c>
      <c r="B5" s="695"/>
      <c r="C5" s="695"/>
      <c r="D5" s="695"/>
      <c r="E5" s="695"/>
      <c r="F5" s="695"/>
      <c r="G5" s="695"/>
      <c r="H5" s="695"/>
      <c r="I5" s="695"/>
      <c r="J5" s="695"/>
      <c r="K5" s="695"/>
      <c r="L5" s="695"/>
      <c r="M5" s="695"/>
      <c r="N5" s="695"/>
      <c r="O5" s="695"/>
      <c r="P5" s="696"/>
      <c r="Q5" s="686" t="s">
        <v>180</v>
      </c>
      <c r="R5" s="687"/>
      <c r="S5" s="687"/>
      <c r="T5" s="687"/>
      <c r="U5" s="688"/>
      <c r="V5" s="686" t="s">
        <v>443</v>
      </c>
      <c r="W5" s="687"/>
      <c r="X5" s="687"/>
      <c r="Y5" s="687"/>
      <c r="Z5" s="688"/>
      <c r="AA5" s="686" t="s">
        <v>444</v>
      </c>
      <c r="AB5" s="687"/>
      <c r="AC5" s="687"/>
      <c r="AD5" s="687"/>
      <c r="AE5" s="687"/>
      <c r="AF5" s="728" t="s">
        <v>177</v>
      </c>
      <c r="AG5" s="687"/>
      <c r="AH5" s="687"/>
      <c r="AI5" s="687"/>
      <c r="AJ5" s="692"/>
      <c r="AK5" s="687" t="s">
        <v>445</v>
      </c>
      <c r="AL5" s="687"/>
      <c r="AM5" s="687"/>
      <c r="AN5" s="687"/>
      <c r="AO5" s="688"/>
      <c r="AP5" s="686" t="s">
        <v>446</v>
      </c>
      <c r="AQ5" s="687"/>
      <c r="AR5" s="687"/>
      <c r="AS5" s="687"/>
      <c r="AT5" s="688"/>
      <c r="AU5" s="686" t="s">
        <v>449</v>
      </c>
      <c r="AV5" s="687"/>
      <c r="AW5" s="687"/>
      <c r="AX5" s="687"/>
      <c r="AY5" s="692"/>
      <c r="AZ5" s="56"/>
      <c r="BA5" s="56"/>
      <c r="BB5" s="56"/>
      <c r="BC5" s="56"/>
      <c r="BD5" s="56"/>
      <c r="BE5" s="67"/>
      <c r="BF5" s="67"/>
      <c r="BG5" s="67"/>
      <c r="BH5" s="67"/>
      <c r="BI5" s="67"/>
      <c r="BJ5" s="67"/>
      <c r="BK5" s="67"/>
      <c r="BL5" s="67"/>
      <c r="BM5" s="67"/>
      <c r="BN5" s="67"/>
      <c r="BO5" s="67"/>
      <c r="BP5" s="67"/>
      <c r="BQ5" s="694" t="s">
        <v>450</v>
      </c>
      <c r="BR5" s="695"/>
      <c r="BS5" s="695"/>
      <c r="BT5" s="695"/>
      <c r="BU5" s="695"/>
      <c r="BV5" s="695"/>
      <c r="BW5" s="695"/>
      <c r="BX5" s="695"/>
      <c r="BY5" s="695"/>
      <c r="BZ5" s="695"/>
      <c r="CA5" s="695"/>
      <c r="CB5" s="695"/>
      <c r="CC5" s="695"/>
      <c r="CD5" s="695"/>
      <c r="CE5" s="695"/>
      <c r="CF5" s="695"/>
      <c r="CG5" s="696"/>
      <c r="CH5" s="686" t="s">
        <v>362</v>
      </c>
      <c r="CI5" s="687"/>
      <c r="CJ5" s="687"/>
      <c r="CK5" s="687"/>
      <c r="CL5" s="688"/>
      <c r="CM5" s="686" t="s">
        <v>316</v>
      </c>
      <c r="CN5" s="687"/>
      <c r="CO5" s="687"/>
      <c r="CP5" s="687"/>
      <c r="CQ5" s="688"/>
      <c r="CR5" s="686" t="s">
        <v>241</v>
      </c>
      <c r="CS5" s="687"/>
      <c r="CT5" s="687"/>
      <c r="CU5" s="687"/>
      <c r="CV5" s="688"/>
      <c r="CW5" s="686" t="s">
        <v>53</v>
      </c>
      <c r="CX5" s="687"/>
      <c r="CY5" s="687"/>
      <c r="CZ5" s="687"/>
      <c r="DA5" s="688"/>
      <c r="DB5" s="686" t="s">
        <v>414</v>
      </c>
      <c r="DC5" s="687"/>
      <c r="DD5" s="687"/>
      <c r="DE5" s="687"/>
      <c r="DF5" s="688"/>
      <c r="DG5" s="1018" t="s">
        <v>238</v>
      </c>
      <c r="DH5" s="1019"/>
      <c r="DI5" s="1019"/>
      <c r="DJ5" s="1019"/>
      <c r="DK5" s="1020"/>
      <c r="DL5" s="1018" t="s">
        <v>451</v>
      </c>
      <c r="DM5" s="1019"/>
      <c r="DN5" s="1019"/>
      <c r="DO5" s="1019"/>
      <c r="DP5" s="1020"/>
      <c r="DQ5" s="686" t="s">
        <v>452</v>
      </c>
      <c r="DR5" s="687"/>
      <c r="DS5" s="687"/>
      <c r="DT5" s="687"/>
      <c r="DU5" s="688"/>
      <c r="DV5" s="686" t="s">
        <v>449</v>
      </c>
      <c r="DW5" s="687"/>
      <c r="DX5" s="687"/>
      <c r="DY5" s="687"/>
      <c r="DZ5" s="692"/>
      <c r="EA5" s="67"/>
    </row>
    <row r="6" spans="1:131" s="47" customFormat="1" ht="26.25" customHeight="1" x14ac:dyDescent="0.15">
      <c r="A6" s="697"/>
      <c r="B6" s="698"/>
      <c r="C6" s="698"/>
      <c r="D6" s="698"/>
      <c r="E6" s="698"/>
      <c r="F6" s="698"/>
      <c r="G6" s="698"/>
      <c r="H6" s="698"/>
      <c r="I6" s="698"/>
      <c r="J6" s="698"/>
      <c r="K6" s="698"/>
      <c r="L6" s="698"/>
      <c r="M6" s="698"/>
      <c r="N6" s="698"/>
      <c r="O6" s="698"/>
      <c r="P6" s="699"/>
      <c r="Q6" s="689"/>
      <c r="R6" s="690"/>
      <c r="S6" s="690"/>
      <c r="T6" s="690"/>
      <c r="U6" s="691"/>
      <c r="V6" s="689"/>
      <c r="W6" s="690"/>
      <c r="X6" s="690"/>
      <c r="Y6" s="690"/>
      <c r="Z6" s="691"/>
      <c r="AA6" s="689"/>
      <c r="AB6" s="690"/>
      <c r="AC6" s="690"/>
      <c r="AD6" s="690"/>
      <c r="AE6" s="690"/>
      <c r="AF6" s="729"/>
      <c r="AG6" s="690"/>
      <c r="AH6" s="690"/>
      <c r="AI6" s="690"/>
      <c r="AJ6" s="693"/>
      <c r="AK6" s="690"/>
      <c r="AL6" s="690"/>
      <c r="AM6" s="690"/>
      <c r="AN6" s="690"/>
      <c r="AO6" s="691"/>
      <c r="AP6" s="689"/>
      <c r="AQ6" s="690"/>
      <c r="AR6" s="690"/>
      <c r="AS6" s="690"/>
      <c r="AT6" s="691"/>
      <c r="AU6" s="689"/>
      <c r="AV6" s="690"/>
      <c r="AW6" s="690"/>
      <c r="AX6" s="690"/>
      <c r="AY6" s="693"/>
      <c r="AZ6" s="56"/>
      <c r="BA6" s="56"/>
      <c r="BB6" s="56"/>
      <c r="BC6" s="56"/>
      <c r="BD6" s="56"/>
      <c r="BE6" s="67"/>
      <c r="BF6" s="67"/>
      <c r="BG6" s="67"/>
      <c r="BH6" s="67"/>
      <c r="BI6" s="67"/>
      <c r="BJ6" s="67"/>
      <c r="BK6" s="67"/>
      <c r="BL6" s="67"/>
      <c r="BM6" s="67"/>
      <c r="BN6" s="67"/>
      <c r="BO6" s="67"/>
      <c r="BP6" s="67"/>
      <c r="BQ6" s="697"/>
      <c r="BR6" s="698"/>
      <c r="BS6" s="698"/>
      <c r="BT6" s="698"/>
      <c r="BU6" s="698"/>
      <c r="BV6" s="698"/>
      <c r="BW6" s="698"/>
      <c r="BX6" s="698"/>
      <c r="BY6" s="698"/>
      <c r="BZ6" s="698"/>
      <c r="CA6" s="698"/>
      <c r="CB6" s="698"/>
      <c r="CC6" s="698"/>
      <c r="CD6" s="698"/>
      <c r="CE6" s="698"/>
      <c r="CF6" s="698"/>
      <c r="CG6" s="699"/>
      <c r="CH6" s="689"/>
      <c r="CI6" s="690"/>
      <c r="CJ6" s="690"/>
      <c r="CK6" s="690"/>
      <c r="CL6" s="691"/>
      <c r="CM6" s="689"/>
      <c r="CN6" s="690"/>
      <c r="CO6" s="690"/>
      <c r="CP6" s="690"/>
      <c r="CQ6" s="691"/>
      <c r="CR6" s="689"/>
      <c r="CS6" s="690"/>
      <c r="CT6" s="690"/>
      <c r="CU6" s="690"/>
      <c r="CV6" s="691"/>
      <c r="CW6" s="689"/>
      <c r="CX6" s="690"/>
      <c r="CY6" s="690"/>
      <c r="CZ6" s="690"/>
      <c r="DA6" s="691"/>
      <c r="DB6" s="689"/>
      <c r="DC6" s="690"/>
      <c r="DD6" s="690"/>
      <c r="DE6" s="690"/>
      <c r="DF6" s="691"/>
      <c r="DG6" s="1021"/>
      <c r="DH6" s="1022"/>
      <c r="DI6" s="1022"/>
      <c r="DJ6" s="1022"/>
      <c r="DK6" s="1023"/>
      <c r="DL6" s="1021"/>
      <c r="DM6" s="1022"/>
      <c r="DN6" s="1022"/>
      <c r="DO6" s="1022"/>
      <c r="DP6" s="1023"/>
      <c r="DQ6" s="689"/>
      <c r="DR6" s="690"/>
      <c r="DS6" s="690"/>
      <c r="DT6" s="690"/>
      <c r="DU6" s="691"/>
      <c r="DV6" s="689"/>
      <c r="DW6" s="690"/>
      <c r="DX6" s="690"/>
      <c r="DY6" s="690"/>
      <c r="DZ6" s="693"/>
      <c r="EA6" s="67"/>
    </row>
    <row r="7" spans="1:131" s="47" customFormat="1" ht="26.25" customHeight="1" x14ac:dyDescent="0.15">
      <c r="A7" s="51">
        <v>1</v>
      </c>
      <c r="B7" s="959" t="s">
        <v>454</v>
      </c>
      <c r="C7" s="960"/>
      <c r="D7" s="960"/>
      <c r="E7" s="960"/>
      <c r="F7" s="960"/>
      <c r="G7" s="960"/>
      <c r="H7" s="960"/>
      <c r="I7" s="960"/>
      <c r="J7" s="960"/>
      <c r="K7" s="960"/>
      <c r="L7" s="960"/>
      <c r="M7" s="960"/>
      <c r="N7" s="960"/>
      <c r="O7" s="960"/>
      <c r="P7" s="961"/>
      <c r="Q7" s="962">
        <v>69994</v>
      </c>
      <c r="R7" s="963"/>
      <c r="S7" s="963"/>
      <c r="T7" s="963"/>
      <c r="U7" s="963"/>
      <c r="V7" s="963">
        <v>67718</v>
      </c>
      <c r="W7" s="963"/>
      <c r="X7" s="963"/>
      <c r="Y7" s="963"/>
      <c r="Z7" s="963"/>
      <c r="AA7" s="963">
        <v>2277</v>
      </c>
      <c r="AB7" s="963"/>
      <c r="AC7" s="963"/>
      <c r="AD7" s="963"/>
      <c r="AE7" s="1009"/>
      <c r="AF7" s="1010">
        <v>539</v>
      </c>
      <c r="AG7" s="1011"/>
      <c r="AH7" s="1011"/>
      <c r="AI7" s="1011"/>
      <c r="AJ7" s="1012"/>
      <c r="AK7" s="1013">
        <v>4870</v>
      </c>
      <c r="AL7" s="963"/>
      <c r="AM7" s="963"/>
      <c r="AN7" s="963"/>
      <c r="AO7" s="963"/>
      <c r="AP7" s="963">
        <v>39487</v>
      </c>
      <c r="AQ7" s="963"/>
      <c r="AR7" s="963"/>
      <c r="AS7" s="963"/>
      <c r="AT7" s="963"/>
      <c r="AU7" s="964"/>
      <c r="AV7" s="964"/>
      <c r="AW7" s="964"/>
      <c r="AX7" s="964"/>
      <c r="AY7" s="965"/>
      <c r="AZ7" s="56"/>
      <c r="BA7" s="56"/>
      <c r="BB7" s="56"/>
      <c r="BC7" s="56"/>
      <c r="BD7" s="56"/>
      <c r="BE7" s="67"/>
      <c r="BF7" s="67"/>
      <c r="BG7" s="67"/>
      <c r="BH7" s="67"/>
      <c r="BI7" s="67"/>
      <c r="BJ7" s="67"/>
      <c r="BK7" s="67"/>
      <c r="BL7" s="67"/>
      <c r="BM7" s="67"/>
      <c r="BN7" s="67"/>
      <c r="BO7" s="67"/>
      <c r="BP7" s="67"/>
      <c r="BQ7" s="51">
        <v>1</v>
      </c>
      <c r="BR7" s="71" t="s">
        <v>535</v>
      </c>
      <c r="BS7" s="959" t="s">
        <v>536</v>
      </c>
      <c r="BT7" s="960"/>
      <c r="BU7" s="960"/>
      <c r="BV7" s="960"/>
      <c r="BW7" s="960"/>
      <c r="BX7" s="960"/>
      <c r="BY7" s="960"/>
      <c r="BZ7" s="960"/>
      <c r="CA7" s="960"/>
      <c r="CB7" s="960"/>
      <c r="CC7" s="960"/>
      <c r="CD7" s="960"/>
      <c r="CE7" s="960"/>
      <c r="CF7" s="960"/>
      <c r="CG7" s="961"/>
      <c r="CH7" s="1014">
        <v>0</v>
      </c>
      <c r="CI7" s="1015"/>
      <c r="CJ7" s="1015"/>
      <c r="CK7" s="1015"/>
      <c r="CL7" s="1016"/>
      <c r="CM7" s="1014">
        <v>45</v>
      </c>
      <c r="CN7" s="1015"/>
      <c r="CO7" s="1015"/>
      <c r="CP7" s="1015"/>
      <c r="CQ7" s="1016"/>
      <c r="CR7" s="1014">
        <v>5</v>
      </c>
      <c r="CS7" s="1015"/>
      <c r="CT7" s="1015"/>
      <c r="CU7" s="1015"/>
      <c r="CV7" s="1016"/>
      <c r="CW7" s="1014">
        <v>0</v>
      </c>
      <c r="CX7" s="1015"/>
      <c r="CY7" s="1015"/>
      <c r="CZ7" s="1015"/>
      <c r="DA7" s="1016"/>
      <c r="DB7" s="1014">
        <v>0</v>
      </c>
      <c r="DC7" s="1015"/>
      <c r="DD7" s="1015"/>
      <c r="DE7" s="1015"/>
      <c r="DF7" s="1016"/>
      <c r="DG7" s="1014">
        <v>664</v>
      </c>
      <c r="DH7" s="1015"/>
      <c r="DI7" s="1015"/>
      <c r="DJ7" s="1015"/>
      <c r="DK7" s="1016"/>
      <c r="DL7" s="1014">
        <v>0</v>
      </c>
      <c r="DM7" s="1015"/>
      <c r="DN7" s="1015"/>
      <c r="DO7" s="1015"/>
      <c r="DP7" s="1016"/>
      <c r="DQ7" s="1014">
        <v>522</v>
      </c>
      <c r="DR7" s="1015"/>
      <c r="DS7" s="1015"/>
      <c r="DT7" s="1015"/>
      <c r="DU7" s="1016"/>
      <c r="DV7" s="959"/>
      <c r="DW7" s="960"/>
      <c r="DX7" s="960"/>
      <c r="DY7" s="960"/>
      <c r="DZ7" s="1017"/>
      <c r="EA7" s="67"/>
    </row>
    <row r="8" spans="1:131" s="47" customFormat="1" ht="26.25" customHeight="1" x14ac:dyDescent="0.15">
      <c r="A8" s="52">
        <v>2</v>
      </c>
      <c r="B8" s="948"/>
      <c r="C8" s="949"/>
      <c r="D8" s="949"/>
      <c r="E8" s="949"/>
      <c r="F8" s="949"/>
      <c r="G8" s="949"/>
      <c r="H8" s="949"/>
      <c r="I8" s="949"/>
      <c r="J8" s="949"/>
      <c r="K8" s="949"/>
      <c r="L8" s="949"/>
      <c r="M8" s="949"/>
      <c r="N8" s="949"/>
      <c r="O8" s="949"/>
      <c r="P8" s="950"/>
      <c r="Q8" s="951"/>
      <c r="R8" s="952"/>
      <c r="S8" s="952"/>
      <c r="T8" s="952"/>
      <c r="U8" s="952"/>
      <c r="V8" s="952"/>
      <c r="W8" s="952"/>
      <c r="X8" s="952"/>
      <c r="Y8" s="952"/>
      <c r="Z8" s="952"/>
      <c r="AA8" s="952"/>
      <c r="AB8" s="952"/>
      <c r="AC8" s="952"/>
      <c r="AD8" s="952"/>
      <c r="AE8" s="958"/>
      <c r="AF8" s="978"/>
      <c r="AG8" s="956"/>
      <c r="AH8" s="956"/>
      <c r="AI8" s="956"/>
      <c r="AJ8" s="979"/>
      <c r="AK8" s="957"/>
      <c r="AL8" s="952"/>
      <c r="AM8" s="952"/>
      <c r="AN8" s="952"/>
      <c r="AO8" s="952"/>
      <c r="AP8" s="952"/>
      <c r="AQ8" s="952"/>
      <c r="AR8" s="952"/>
      <c r="AS8" s="952"/>
      <c r="AT8" s="952"/>
      <c r="AU8" s="953"/>
      <c r="AV8" s="953"/>
      <c r="AW8" s="953"/>
      <c r="AX8" s="953"/>
      <c r="AY8" s="954"/>
      <c r="AZ8" s="56"/>
      <c r="BA8" s="56"/>
      <c r="BB8" s="56"/>
      <c r="BC8" s="56"/>
      <c r="BD8" s="56"/>
      <c r="BE8" s="67"/>
      <c r="BF8" s="67"/>
      <c r="BG8" s="67"/>
      <c r="BH8" s="67"/>
      <c r="BI8" s="67"/>
      <c r="BJ8" s="67"/>
      <c r="BK8" s="67"/>
      <c r="BL8" s="67"/>
      <c r="BM8" s="67"/>
      <c r="BN8" s="67"/>
      <c r="BO8" s="67"/>
      <c r="BP8" s="67"/>
      <c r="BQ8" s="52">
        <v>2</v>
      </c>
      <c r="BR8" s="72"/>
      <c r="BS8" s="948" t="s">
        <v>489</v>
      </c>
      <c r="BT8" s="949"/>
      <c r="BU8" s="949"/>
      <c r="BV8" s="949"/>
      <c r="BW8" s="949"/>
      <c r="BX8" s="949"/>
      <c r="BY8" s="949"/>
      <c r="BZ8" s="949"/>
      <c r="CA8" s="949"/>
      <c r="CB8" s="949"/>
      <c r="CC8" s="949"/>
      <c r="CD8" s="949"/>
      <c r="CE8" s="949"/>
      <c r="CF8" s="949"/>
      <c r="CG8" s="950"/>
      <c r="CH8" s="955">
        <v>4</v>
      </c>
      <c r="CI8" s="956"/>
      <c r="CJ8" s="956"/>
      <c r="CK8" s="956"/>
      <c r="CL8" s="966"/>
      <c r="CM8" s="955">
        <v>107</v>
      </c>
      <c r="CN8" s="956"/>
      <c r="CO8" s="956"/>
      <c r="CP8" s="956"/>
      <c r="CQ8" s="966"/>
      <c r="CR8" s="955">
        <v>48</v>
      </c>
      <c r="CS8" s="956"/>
      <c r="CT8" s="956"/>
      <c r="CU8" s="956"/>
      <c r="CV8" s="966"/>
      <c r="CW8" s="955">
        <v>0</v>
      </c>
      <c r="CX8" s="956"/>
      <c r="CY8" s="956"/>
      <c r="CZ8" s="956"/>
      <c r="DA8" s="966"/>
      <c r="DB8" s="955">
        <v>0</v>
      </c>
      <c r="DC8" s="956"/>
      <c r="DD8" s="956"/>
      <c r="DE8" s="956"/>
      <c r="DF8" s="966"/>
      <c r="DG8" s="955">
        <v>0</v>
      </c>
      <c r="DH8" s="956"/>
      <c r="DI8" s="956"/>
      <c r="DJ8" s="956"/>
      <c r="DK8" s="966"/>
      <c r="DL8" s="955">
        <v>0</v>
      </c>
      <c r="DM8" s="956"/>
      <c r="DN8" s="956"/>
      <c r="DO8" s="956"/>
      <c r="DP8" s="966"/>
      <c r="DQ8" s="955">
        <v>0</v>
      </c>
      <c r="DR8" s="956"/>
      <c r="DS8" s="956"/>
      <c r="DT8" s="956"/>
      <c r="DU8" s="966"/>
      <c r="DV8" s="948"/>
      <c r="DW8" s="949"/>
      <c r="DX8" s="949"/>
      <c r="DY8" s="949"/>
      <c r="DZ8" s="967"/>
      <c r="EA8" s="67"/>
    </row>
    <row r="9" spans="1:131" s="47" customFormat="1" ht="26.25" customHeight="1" x14ac:dyDescent="0.15">
      <c r="A9" s="52">
        <v>3</v>
      </c>
      <c r="B9" s="948"/>
      <c r="C9" s="949"/>
      <c r="D9" s="949"/>
      <c r="E9" s="949"/>
      <c r="F9" s="949"/>
      <c r="G9" s="949"/>
      <c r="H9" s="949"/>
      <c r="I9" s="949"/>
      <c r="J9" s="949"/>
      <c r="K9" s="949"/>
      <c r="L9" s="949"/>
      <c r="M9" s="949"/>
      <c r="N9" s="949"/>
      <c r="O9" s="949"/>
      <c r="P9" s="950"/>
      <c r="Q9" s="951"/>
      <c r="R9" s="952"/>
      <c r="S9" s="952"/>
      <c r="T9" s="952"/>
      <c r="U9" s="952"/>
      <c r="V9" s="952"/>
      <c r="W9" s="952"/>
      <c r="X9" s="952"/>
      <c r="Y9" s="952"/>
      <c r="Z9" s="952"/>
      <c r="AA9" s="952"/>
      <c r="AB9" s="952"/>
      <c r="AC9" s="952"/>
      <c r="AD9" s="952"/>
      <c r="AE9" s="958"/>
      <c r="AF9" s="978"/>
      <c r="AG9" s="956"/>
      <c r="AH9" s="956"/>
      <c r="AI9" s="956"/>
      <c r="AJ9" s="979"/>
      <c r="AK9" s="957"/>
      <c r="AL9" s="952"/>
      <c r="AM9" s="952"/>
      <c r="AN9" s="952"/>
      <c r="AO9" s="952"/>
      <c r="AP9" s="952"/>
      <c r="AQ9" s="952"/>
      <c r="AR9" s="952"/>
      <c r="AS9" s="952"/>
      <c r="AT9" s="952"/>
      <c r="AU9" s="953"/>
      <c r="AV9" s="953"/>
      <c r="AW9" s="953"/>
      <c r="AX9" s="953"/>
      <c r="AY9" s="954"/>
      <c r="AZ9" s="56"/>
      <c r="BA9" s="56"/>
      <c r="BB9" s="56"/>
      <c r="BC9" s="56"/>
      <c r="BD9" s="56"/>
      <c r="BE9" s="67"/>
      <c r="BF9" s="67"/>
      <c r="BG9" s="67"/>
      <c r="BH9" s="67"/>
      <c r="BI9" s="67"/>
      <c r="BJ9" s="67"/>
      <c r="BK9" s="67"/>
      <c r="BL9" s="67"/>
      <c r="BM9" s="67"/>
      <c r="BN9" s="67"/>
      <c r="BO9" s="67"/>
      <c r="BP9" s="67"/>
      <c r="BQ9" s="52">
        <v>3</v>
      </c>
      <c r="BR9" s="72"/>
      <c r="BS9" s="948" t="s">
        <v>537</v>
      </c>
      <c r="BT9" s="949"/>
      <c r="BU9" s="949"/>
      <c r="BV9" s="949"/>
      <c r="BW9" s="949"/>
      <c r="BX9" s="949"/>
      <c r="BY9" s="949"/>
      <c r="BZ9" s="949"/>
      <c r="CA9" s="949"/>
      <c r="CB9" s="949"/>
      <c r="CC9" s="949"/>
      <c r="CD9" s="949"/>
      <c r="CE9" s="949"/>
      <c r="CF9" s="949"/>
      <c r="CG9" s="950"/>
      <c r="CH9" s="955">
        <v>10</v>
      </c>
      <c r="CI9" s="956"/>
      <c r="CJ9" s="956"/>
      <c r="CK9" s="956"/>
      <c r="CL9" s="966"/>
      <c r="CM9" s="955">
        <v>68</v>
      </c>
      <c r="CN9" s="956"/>
      <c r="CO9" s="956"/>
      <c r="CP9" s="956"/>
      <c r="CQ9" s="966"/>
      <c r="CR9" s="955">
        <v>25</v>
      </c>
      <c r="CS9" s="956"/>
      <c r="CT9" s="956"/>
      <c r="CU9" s="956"/>
      <c r="CV9" s="966"/>
      <c r="CW9" s="955">
        <v>0</v>
      </c>
      <c r="CX9" s="956"/>
      <c r="CY9" s="956"/>
      <c r="CZ9" s="956"/>
      <c r="DA9" s="966"/>
      <c r="DB9" s="955">
        <v>0</v>
      </c>
      <c r="DC9" s="956"/>
      <c r="DD9" s="956"/>
      <c r="DE9" s="956"/>
      <c r="DF9" s="966"/>
      <c r="DG9" s="955">
        <v>0</v>
      </c>
      <c r="DH9" s="956"/>
      <c r="DI9" s="956"/>
      <c r="DJ9" s="956"/>
      <c r="DK9" s="966"/>
      <c r="DL9" s="955">
        <v>0</v>
      </c>
      <c r="DM9" s="956"/>
      <c r="DN9" s="956"/>
      <c r="DO9" s="956"/>
      <c r="DP9" s="966"/>
      <c r="DQ9" s="955">
        <v>0</v>
      </c>
      <c r="DR9" s="956"/>
      <c r="DS9" s="956"/>
      <c r="DT9" s="956"/>
      <c r="DU9" s="966"/>
      <c r="DV9" s="948"/>
      <c r="DW9" s="949"/>
      <c r="DX9" s="949"/>
      <c r="DY9" s="949"/>
      <c r="DZ9" s="967"/>
      <c r="EA9" s="67"/>
    </row>
    <row r="10" spans="1:131" s="47" customFormat="1" ht="26.25" customHeight="1" x14ac:dyDescent="0.15">
      <c r="A10" s="52">
        <v>4</v>
      </c>
      <c r="B10" s="948"/>
      <c r="C10" s="949"/>
      <c r="D10" s="949"/>
      <c r="E10" s="949"/>
      <c r="F10" s="949"/>
      <c r="G10" s="949"/>
      <c r="H10" s="949"/>
      <c r="I10" s="949"/>
      <c r="J10" s="949"/>
      <c r="K10" s="949"/>
      <c r="L10" s="949"/>
      <c r="M10" s="949"/>
      <c r="N10" s="949"/>
      <c r="O10" s="949"/>
      <c r="P10" s="950"/>
      <c r="Q10" s="951"/>
      <c r="R10" s="952"/>
      <c r="S10" s="952"/>
      <c r="T10" s="952"/>
      <c r="U10" s="952"/>
      <c r="V10" s="952"/>
      <c r="W10" s="952"/>
      <c r="X10" s="952"/>
      <c r="Y10" s="952"/>
      <c r="Z10" s="952"/>
      <c r="AA10" s="952"/>
      <c r="AB10" s="952"/>
      <c r="AC10" s="952"/>
      <c r="AD10" s="952"/>
      <c r="AE10" s="958"/>
      <c r="AF10" s="978"/>
      <c r="AG10" s="956"/>
      <c r="AH10" s="956"/>
      <c r="AI10" s="956"/>
      <c r="AJ10" s="979"/>
      <c r="AK10" s="957"/>
      <c r="AL10" s="952"/>
      <c r="AM10" s="952"/>
      <c r="AN10" s="952"/>
      <c r="AO10" s="952"/>
      <c r="AP10" s="952"/>
      <c r="AQ10" s="952"/>
      <c r="AR10" s="952"/>
      <c r="AS10" s="952"/>
      <c r="AT10" s="952"/>
      <c r="AU10" s="953"/>
      <c r="AV10" s="953"/>
      <c r="AW10" s="953"/>
      <c r="AX10" s="953"/>
      <c r="AY10" s="954"/>
      <c r="AZ10" s="56"/>
      <c r="BA10" s="56"/>
      <c r="BB10" s="56"/>
      <c r="BC10" s="56"/>
      <c r="BD10" s="56"/>
      <c r="BE10" s="67"/>
      <c r="BF10" s="67"/>
      <c r="BG10" s="67"/>
      <c r="BH10" s="67"/>
      <c r="BI10" s="67"/>
      <c r="BJ10" s="67"/>
      <c r="BK10" s="67"/>
      <c r="BL10" s="67"/>
      <c r="BM10" s="67"/>
      <c r="BN10" s="67"/>
      <c r="BO10" s="67"/>
      <c r="BP10" s="67"/>
      <c r="BQ10" s="52">
        <v>4</v>
      </c>
      <c r="BR10" s="72"/>
      <c r="BS10" s="948" t="s">
        <v>538</v>
      </c>
      <c r="BT10" s="949"/>
      <c r="BU10" s="949"/>
      <c r="BV10" s="949"/>
      <c r="BW10" s="949"/>
      <c r="BX10" s="949"/>
      <c r="BY10" s="949"/>
      <c r="BZ10" s="949"/>
      <c r="CA10" s="949"/>
      <c r="CB10" s="949"/>
      <c r="CC10" s="949"/>
      <c r="CD10" s="949"/>
      <c r="CE10" s="949"/>
      <c r="CF10" s="949"/>
      <c r="CG10" s="950"/>
      <c r="CH10" s="955">
        <v>1</v>
      </c>
      <c r="CI10" s="956"/>
      <c r="CJ10" s="956"/>
      <c r="CK10" s="956"/>
      <c r="CL10" s="966"/>
      <c r="CM10" s="955">
        <v>10</v>
      </c>
      <c r="CN10" s="956"/>
      <c r="CO10" s="956"/>
      <c r="CP10" s="956"/>
      <c r="CQ10" s="966"/>
      <c r="CR10" s="955">
        <v>2</v>
      </c>
      <c r="CS10" s="956"/>
      <c r="CT10" s="956"/>
      <c r="CU10" s="956"/>
      <c r="CV10" s="966"/>
      <c r="CW10" s="955">
        <v>0</v>
      </c>
      <c r="CX10" s="956"/>
      <c r="CY10" s="956"/>
      <c r="CZ10" s="956"/>
      <c r="DA10" s="966"/>
      <c r="DB10" s="955">
        <v>0</v>
      </c>
      <c r="DC10" s="956"/>
      <c r="DD10" s="956"/>
      <c r="DE10" s="956"/>
      <c r="DF10" s="966"/>
      <c r="DG10" s="955">
        <v>0</v>
      </c>
      <c r="DH10" s="956"/>
      <c r="DI10" s="956"/>
      <c r="DJ10" s="956"/>
      <c r="DK10" s="966"/>
      <c r="DL10" s="955">
        <v>0</v>
      </c>
      <c r="DM10" s="956"/>
      <c r="DN10" s="956"/>
      <c r="DO10" s="956"/>
      <c r="DP10" s="966"/>
      <c r="DQ10" s="955">
        <v>0</v>
      </c>
      <c r="DR10" s="956"/>
      <c r="DS10" s="956"/>
      <c r="DT10" s="956"/>
      <c r="DU10" s="966"/>
      <c r="DV10" s="948"/>
      <c r="DW10" s="949"/>
      <c r="DX10" s="949"/>
      <c r="DY10" s="949"/>
      <c r="DZ10" s="967"/>
      <c r="EA10" s="67"/>
    </row>
    <row r="11" spans="1:131" s="47" customFormat="1" ht="26.25" customHeight="1" x14ac:dyDescent="0.15">
      <c r="A11" s="52">
        <v>5</v>
      </c>
      <c r="B11" s="948"/>
      <c r="C11" s="949"/>
      <c r="D11" s="949"/>
      <c r="E11" s="949"/>
      <c r="F11" s="949"/>
      <c r="G11" s="949"/>
      <c r="H11" s="949"/>
      <c r="I11" s="949"/>
      <c r="J11" s="949"/>
      <c r="K11" s="949"/>
      <c r="L11" s="949"/>
      <c r="M11" s="949"/>
      <c r="N11" s="949"/>
      <c r="O11" s="949"/>
      <c r="P11" s="950"/>
      <c r="Q11" s="951"/>
      <c r="R11" s="952"/>
      <c r="S11" s="952"/>
      <c r="T11" s="952"/>
      <c r="U11" s="952"/>
      <c r="V11" s="952"/>
      <c r="W11" s="952"/>
      <c r="X11" s="952"/>
      <c r="Y11" s="952"/>
      <c r="Z11" s="952"/>
      <c r="AA11" s="952"/>
      <c r="AB11" s="952"/>
      <c r="AC11" s="952"/>
      <c r="AD11" s="952"/>
      <c r="AE11" s="958"/>
      <c r="AF11" s="978"/>
      <c r="AG11" s="956"/>
      <c r="AH11" s="956"/>
      <c r="AI11" s="956"/>
      <c r="AJ11" s="979"/>
      <c r="AK11" s="957"/>
      <c r="AL11" s="952"/>
      <c r="AM11" s="952"/>
      <c r="AN11" s="952"/>
      <c r="AO11" s="952"/>
      <c r="AP11" s="952"/>
      <c r="AQ11" s="952"/>
      <c r="AR11" s="952"/>
      <c r="AS11" s="952"/>
      <c r="AT11" s="952"/>
      <c r="AU11" s="953"/>
      <c r="AV11" s="953"/>
      <c r="AW11" s="953"/>
      <c r="AX11" s="953"/>
      <c r="AY11" s="954"/>
      <c r="AZ11" s="56"/>
      <c r="BA11" s="56"/>
      <c r="BB11" s="56"/>
      <c r="BC11" s="56"/>
      <c r="BD11" s="56"/>
      <c r="BE11" s="67"/>
      <c r="BF11" s="67"/>
      <c r="BG11" s="67"/>
      <c r="BH11" s="67"/>
      <c r="BI11" s="67"/>
      <c r="BJ11" s="67"/>
      <c r="BK11" s="67"/>
      <c r="BL11" s="67"/>
      <c r="BM11" s="67"/>
      <c r="BN11" s="67"/>
      <c r="BO11" s="67"/>
      <c r="BP11" s="67"/>
      <c r="BQ11" s="52">
        <v>5</v>
      </c>
      <c r="BR11" s="72"/>
      <c r="BS11" s="948" t="s">
        <v>539</v>
      </c>
      <c r="BT11" s="949"/>
      <c r="BU11" s="949"/>
      <c r="BV11" s="949"/>
      <c r="BW11" s="949"/>
      <c r="BX11" s="949"/>
      <c r="BY11" s="949"/>
      <c r="BZ11" s="949"/>
      <c r="CA11" s="949"/>
      <c r="CB11" s="949"/>
      <c r="CC11" s="949"/>
      <c r="CD11" s="949"/>
      <c r="CE11" s="949"/>
      <c r="CF11" s="949"/>
      <c r="CG11" s="950"/>
      <c r="CH11" s="955">
        <v>8</v>
      </c>
      <c r="CI11" s="956"/>
      <c r="CJ11" s="956"/>
      <c r="CK11" s="956"/>
      <c r="CL11" s="966"/>
      <c r="CM11" s="955">
        <v>1605</v>
      </c>
      <c r="CN11" s="956"/>
      <c r="CO11" s="956"/>
      <c r="CP11" s="956"/>
      <c r="CQ11" s="966"/>
      <c r="CR11" s="955">
        <v>700</v>
      </c>
      <c r="CS11" s="956"/>
      <c r="CT11" s="956"/>
      <c r="CU11" s="956"/>
      <c r="CV11" s="966"/>
      <c r="CW11" s="955">
        <v>0</v>
      </c>
      <c r="CX11" s="956"/>
      <c r="CY11" s="956"/>
      <c r="CZ11" s="956"/>
      <c r="DA11" s="966"/>
      <c r="DB11" s="955">
        <v>0</v>
      </c>
      <c r="DC11" s="956"/>
      <c r="DD11" s="956"/>
      <c r="DE11" s="956"/>
      <c r="DF11" s="966"/>
      <c r="DG11" s="955">
        <v>0</v>
      </c>
      <c r="DH11" s="956"/>
      <c r="DI11" s="956"/>
      <c r="DJ11" s="956"/>
      <c r="DK11" s="966"/>
      <c r="DL11" s="955">
        <v>0</v>
      </c>
      <c r="DM11" s="956"/>
      <c r="DN11" s="956"/>
      <c r="DO11" s="956"/>
      <c r="DP11" s="966"/>
      <c r="DQ11" s="955">
        <v>0</v>
      </c>
      <c r="DR11" s="956"/>
      <c r="DS11" s="956"/>
      <c r="DT11" s="956"/>
      <c r="DU11" s="966"/>
      <c r="DV11" s="948"/>
      <c r="DW11" s="949"/>
      <c r="DX11" s="949"/>
      <c r="DY11" s="949"/>
      <c r="DZ11" s="967"/>
      <c r="EA11" s="67"/>
    </row>
    <row r="12" spans="1:131" s="47" customFormat="1" ht="26.25" customHeight="1" x14ac:dyDescent="0.15">
      <c r="A12" s="52">
        <v>6</v>
      </c>
      <c r="B12" s="948"/>
      <c r="C12" s="949"/>
      <c r="D12" s="949"/>
      <c r="E12" s="949"/>
      <c r="F12" s="949"/>
      <c r="G12" s="949"/>
      <c r="H12" s="949"/>
      <c r="I12" s="949"/>
      <c r="J12" s="949"/>
      <c r="K12" s="949"/>
      <c r="L12" s="949"/>
      <c r="M12" s="949"/>
      <c r="N12" s="949"/>
      <c r="O12" s="949"/>
      <c r="P12" s="950"/>
      <c r="Q12" s="951"/>
      <c r="R12" s="952"/>
      <c r="S12" s="952"/>
      <c r="T12" s="952"/>
      <c r="U12" s="952"/>
      <c r="V12" s="952"/>
      <c r="W12" s="952"/>
      <c r="X12" s="952"/>
      <c r="Y12" s="952"/>
      <c r="Z12" s="952"/>
      <c r="AA12" s="952"/>
      <c r="AB12" s="952"/>
      <c r="AC12" s="952"/>
      <c r="AD12" s="952"/>
      <c r="AE12" s="958"/>
      <c r="AF12" s="978"/>
      <c r="AG12" s="956"/>
      <c r="AH12" s="956"/>
      <c r="AI12" s="956"/>
      <c r="AJ12" s="979"/>
      <c r="AK12" s="957"/>
      <c r="AL12" s="952"/>
      <c r="AM12" s="952"/>
      <c r="AN12" s="952"/>
      <c r="AO12" s="952"/>
      <c r="AP12" s="952"/>
      <c r="AQ12" s="952"/>
      <c r="AR12" s="952"/>
      <c r="AS12" s="952"/>
      <c r="AT12" s="952"/>
      <c r="AU12" s="953"/>
      <c r="AV12" s="953"/>
      <c r="AW12" s="953"/>
      <c r="AX12" s="953"/>
      <c r="AY12" s="954"/>
      <c r="AZ12" s="56"/>
      <c r="BA12" s="56"/>
      <c r="BB12" s="56"/>
      <c r="BC12" s="56"/>
      <c r="BD12" s="56"/>
      <c r="BE12" s="67"/>
      <c r="BF12" s="67"/>
      <c r="BG12" s="67"/>
      <c r="BH12" s="67"/>
      <c r="BI12" s="67"/>
      <c r="BJ12" s="67"/>
      <c r="BK12" s="67"/>
      <c r="BL12" s="67"/>
      <c r="BM12" s="67"/>
      <c r="BN12" s="67"/>
      <c r="BO12" s="67"/>
      <c r="BP12" s="67"/>
      <c r="BQ12" s="52">
        <v>6</v>
      </c>
      <c r="BR12" s="72"/>
      <c r="BS12" s="948"/>
      <c r="BT12" s="949"/>
      <c r="BU12" s="949"/>
      <c r="BV12" s="949"/>
      <c r="BW12" s="949"/>
      <c r="BX12" s="949"/>
      <c r="BY12" s="949"/>
      <c r="BZ12" s="949"/>
      <c r="CA12" s="949"/>
      <c r="CB12" s="949"/>
      <c r="CC12" s="949"/>
      <c r="CD12" s="949"/>
      <c r="CE12" s="949"/>
      <c r="CF12" s="949"/>
      <c r="CG12" s="950"/>
      <c r="CH12" s="955"/>
      <c r="CI12" s="956"/>
      <c r="CJ12" s="956"/>
      <c r="CK12" s="956"/>
      <c r="CL12" s="966"/>
      <c r="CM12" s="955"/>
      <c r="CN12" s="956"/>
      <c r="CO12" s="956"/>
      <c r="CP12" s="956"/>
      <c r="CQ12" s="966"/>
      <c r="CR12" s="955"/>
      <c r="CS12" s="956"/>
      <c r="CT12" s="956"/>
      <c r="CU12" s="956"/>
      <c r="CV12" s="966"/>
      <c r="CW12" s="955"/>
      <c r="CX12" s="956"/>
      <c r="CY12" s="956"/>
      <c r="CZ12" s="956"/>
      <c r="DA12" s="966"/>
      <c r="DB12" s="955"/>
      <c r="DC12" s="956"/>
      <c r="DD12" s="956"/>
      <c r="DE12" s="956"/>
      <c r="DF12" s="966"/>
      <c r="DG12" s="955"/>
      <c r="DH12" s="956"/>
      <c r="DI12" s="956"/>
      <c r="DJ12" s="956"/>
      <c r="DK12" s="966"/>
      <c r="DL12" s="955"/>
      <c r="DM12" s="956"/>
      <c r="DN12" s="956"/>
      <c r="DO12" s="956"/>
      <c r="DP12" s="966"/>
      <c r="DQ12" s="955"/>
      <c r="DR12" s="956"/>
      <c r="DS12" s="956"/>
      <c r="DT12" s="956"/>
      <c r="DU12" s="966"/>
      <c r="DV12" s="948"/>
      <c r="DW12" s="949"/>
      <c r="DX12" s="949"/>
      <c r="DY12" s="949"/>
      <c r="DZ12" s="967"/>
      <c r="EA12" s="67"/>
    </row>
    <row r="13" spans="1:131" s="47" customFormat="1" ht="26.25" customHeight="1" x14ac:dyDescent="0.15">
      <c r="A13" s="52">
        <v>7</v>
      </c>
      <c r="B13" s="948"/>
      <c r="C13" s="949"/>
      <c r="D13" s="949"/>
      <c r="E13" s="949"/>
      <c r="F13" s="949"/>
      <c r="G13" s="949"/>
      <c r="H13" s="949"/>
      <c r="I13" s="949"/>
      <c r="J13" s="949"/>
      <c r="K13" s="949"/>
      <c r="L13" s="949"/>
      <c r="M13" s="949"/>
      <c r="N13" s="949"/>
      <c r="O13" s="949"/>
      <c r="P13" s="950"/>
      <c r="Q13" s="951"/>
      <c r="R13" s="952"/>
      <c r="S13" s="952"/>
      <c r="T13" s="952"/>
      <c r="U13" s="952"/>
      <c r="V13" s="952"/>
      <c r="W13" s="952"/>
      <c r="X13" s="952"/>
      <c r="Y13" s="952"/>
      <c r="Z13" s="952"/>
      <c r="AA13" s="952"/>
      <c r="AB13" s="952"/>
      <c r="AC13" s="952"/>
      <c r="AD13" s="952"/>
      <c r="AE13" s="958"/>
      <c r="AF13" s="978"/>
      <c r="AG13" s="956"/>
      <c r="AH13" s="956"/>
      <c r="AI13" s="956"/>
      <c r="AJ13" s="979"/>
      <c r="AK13" s="957"/>
      <c r="AL13" s="952"/>
      <c r="AM13" s="952"/>
      <c r="AN13" s="952"/>
      <c r="AO13" s="952"/>
      <c r="AP13" s="952"/>
      <c r="AQ13" s="952"/>
      <c r="AR13" s="952"/>
      <c r="AS13" s="952"/>
      <c r="AT13" s="952"/>
      <c r="AU13" s="953"/>
      <c r="AV13" s="953"/>
      <c r="AW13" s="953"/>
      <c r="AX13" s="953"/>
      <c r="AY13" s="954"/>
      <c r="AZ13" s="56"/>
      <c r="BA13" s="56"/>
      <c r="BB13" s="56"/>
      <c r="BC13" s="56"/>
      <c r="BD13" s="56"/>
      <c r="BE13" s="67"/>
      <c r="BF13" s="67"/>
      <c r="BG13" s="67"/>
      <c r="BH13" s="67"/>
      <c r="BI13" s="67"/>
      <c r="BJ13" s="67"/>
      <c r="BK13" s="67"/>
      <c r="BL13" s="67"/>
      <c r="BM13" s="67"/>
      <c r="BN13" s="67"/>
      <c r="BO13" s="67"/>
      <c r="BP13" s="67"/>
      <c r="BQ13" s="52">
        <v>7</v>
      </c>
      <c r="BR13" s="72"/>
      <c r="BS13" s="948"/>
      <c r="BT13" s="949"/>
      <c r="BU13" s="949"/>
      <c r="BV13" s="949"/>
      <c r="BW13" s="949"/>
      <c r="BX13" s="949"/>
      <c r="BY13" s="949"/>
      <c r="BZ13" s="949"/>
      <c r="CA13" s="949"/>
      <c r="CB13" s="949"/>
      <c r="CC13" s="949"/>
      <c r="CD13" s="949"/>
      <c r="CE13" s="949"/>
      <c r="CF13" s="949"/>
      <c r="CG13" s="950"/>
      <c r="CH13" s="955"/>
      <c r="CI13" s="956"/>
      <c r="CJ13" s="956"/>
      <c r="CK13" s="956"/>
      <c r="CL13" s="966"/>
      <c r="CM13" s="955"/>
      <c r="CN13" s="956"/>
      <c r="CO13" s="956"/>
      <c r="CP13" s="956"/>
      <c r="CQ13" s="966"/>
      <c r="CR13" s="955"/>
      <c r="CS13" s="956"/>
      <c r="CT13" s="956"/>
      <c r="CU13" s="956"/>
      <c r="CV13" s="966"/>
      <c r="CW13" s="955"/>
      <c r="CX13" s="956"/>
      <c r="CY13" s="956"/>
      <c r="CZ13" s="956"/>
      <c r="DA13" s="966"/>
      <c r="DB13" s="955"/>
      <c r="DC13" s="956"/>
      <c r="DD13" s="956"/>
      <c r="DE13" s="956"/>
      <c r="DF13" s="966"/>
      <c r="DG13" s="955"/>
      <c r="DH13" s="956"/>
      <c r="DI13" s="956"/>
      <c r="DJ13" s="956"/>
      <c r="DK13" s="966"/>
      <c r="DL13" s="955"/>
      <c r="DM13" s="956"/>
      <c r="DN13" s="956"/>
      <c r="DO13" s="956"/>
      <c r="DP13" s="966"/>
      <c r="DQ13" s="955"/>
      <c r="DR13" s="956"/>
      <c r="DS13" s="956"/>
      <c r="DT13" s="956"/>
      <c r="DU13" s="966"/>
      <c r="DV13" s="948"/>
      <c r="DW13" s="949"/>
      <c r="DX13" s="949"/>
      <c r="DY13" s="949"/>
      <c r="DZ13" s="967"/>
      <c r="EA13" s="67"/>
    </row>
    <row r="14" spans="1:131" s="47" customFormat="1" ht="26.25" customHeight="1" x14ac:dyDescent="0.15">
      <c r="A14" s="52">
        <v>8</v>
      </c>
      <c r="B14" s="948"/>
      <c r="C14" s="949"/>
      <c r="D14" s="949"/>
      <c r="E14" s="949"/>
      <c r="F14" s="949"/>
      <c r="G14" s="949"/>
      <c r="H14" s="949"/>
      <c r="I14" s="949"/>
      <c r="J14" s="949"/>
      <c r="K14" s="949"/>
      <c r="L14" s="949"/>
      <c r="M14" s="949"/>
      <c r="N14" s="949"/>
      <c r="O14" s="949"/>
      <c r="P14" s="950"/>
      <c r="Q14" s="951"/>
      <c r="R14" s="952"/>
      <c r="S14" s="952"/>
      <c r="T14" s="952"/>
      <c r="U14" s="952"/>
      <c r="V14" s="952"/>
      <c r="W14" s="952"/>
      <c r="X14" s="952"/>
      <c r="Y14" s="952"/>
      <c r="Z14" s="952"/>
      <c r="AA14" s="952"/>
      <c r="AB14" s="952"/>
      <c r="AC14" s="952"/>
      <c r="AD14" s="952"/>
      <c r="AE14" s="958"/>
      <c r="AF14" s="978"/>
      <c r="AG14" s="956"/>
      <c r="AH14" s="956"/>
      <c r="AI14" s="956"/>
      <c r="AJ14" s="979"/>
      <c r="AK14" s="957"/>
      <c r="AL14" s="952"/>
      <c r="AM14" s="952"/>
      <c r="AN14" s="952"/>
      <c r="AO14" s="952"/>
      <c r="AP14" s="952"/>
      <c r="AQ14" s="952"/>
      <c r="AR14" s="952"/>
      <c r="AS14" s="952"/>
      <c r="AT14" s="952"/>
      <c r="AU14" s="953"/>
      <c r="AV14" s="953"/>
      <c r="AW14" s="953"/>
      <c r="AX14" s="953"/>
      <c r="AY14" s="954"/>
      <c r="AZ14" s="56"/>
      <c r="BA14" s="56"/>
      <c r="BB14" s="56"/>
      <c r="BC14" s="56"/>
      <c r="BD14" s="56"/>
      <c r="BE14" s="67"/>
      <c r="BF14" s="67"/>
      <c r="BG14" s="67"/>
      <c r="BH14" s="67"/>
      <c r="BI14" s="67"/>
      <c r="BJ14" s="67"/>
      <c r="BK14" s="67"/>
      <c r="BL14" s="67"/>
      <c r="BM14" s="67"/>
      <c r="BN14" s="67"/>
      <c r="BO14" s="67"/>
      <c r="BP14" s="67"/>
      <c r="BQ14" s="52">
        <v>8</v>
      </c>
      <c r="BR14" s="72"/>
      <c r="BS14" s="948"/>
      <c r="BT14" s="949"/>
      <c r="BU14" s="949"/>
      <c r="BV14" s="949"/>
      <c r="BW14" s="949"/>
      <c r="BX14" s="949"/>
      <c r="BY14" s="949"/>
      <c r="BZ14" s="949"/>
      <c r="CA14" s="949"/>
      <c r="CB14" s="949"/>
      <c r="CC14" s="949"/>
      <c r="CD14" s="949"/>
      <c r="CE14" s="949"/>
      <c r="CF14" s="949"/>
      <c r="CG14" s="950"/>
      <c r="CH14" s="955"/>
      <c r="CI14" s="956"/>
      <c r="CJ14" s="956"/>
      <c r="CK14" s="956"/>
      <c r="CL14" s="966"/>
      <c r="CM14" s="955"/>
      <c r="CN14" s="956"/>
      <c r="CO14" s="956"/>
      <c r="CP14" s="956"/>
      <c r="CQ14" s="966"/>
      <c r="CR14" s="955"/>
      <c r="CS14" s="956"/>
      <c r="CT14" s="956"/>
      <c r="CU14" s="956"/>
      <c r="CV14" s="966"/>
      <c r="CW14" s="955"/>
      <c r="CX14" s="956"/>
      <c r="CY14" s="956"/>
      <c r="CZ14" s="956"/>
      <c r="DA14" s="966"/>
      <c r="DB14" s="955"/>
      <c r="DC14" s="956"/>
      <c r="DD14" s="956"/>
      <c r="DE14" s="956"/>
      <c r="DF14" s="966"/>
      <c r="DG14" s="955"/>
      <c r="DH14" s="956"/>
      <c r="DI14" s="956"/>
      <c r="DJ14" s="956"/>
      <c r="DK14" s="966"/>
      <c r="DL14" s="955"/>
      <c r="DM14" s="956"/>
      <c r="DN14" s="956"/>
      <c r="DO14" s="956"/>
      <c r="DP14" s="966"/>
      <c r="DQ14" s="955"/>
      <c r="DR14" s="956"/>
      <c r="DS14" s="956"/>
      <c r="DT14" s="956"/>
      <c r="DU14" s="966"/>
      <c r="DV14" s="948"/>
      <c r="DW14" s="949"/>
      <c r="DX14" s="949"/>
      <c r="DY14" s="949"/>
      <c r="DZ14" s="967"/>
      <c r="EA14" s="67"/>
    </row>
    <row r="15" spans="1:131" s="47" customFormat="1" ht="26.25" customHeight="1" x14ac:dyDescent="0.15">
      <c r="A15" s="52">
        <v>9</v>
      </c>
      <c r="B15" s="948"/>
      <c r="C15" s="949"/>
      <c r="D15" s="949"/>
      <c r="E15" s="949"/>
      <c r="F15" s="949"/>
      <c r="G15" s="949"/>
      <c r="H15" s="949"/>
      <c r="I15" s="949"/>
      <c r="J15" s="949"/>
      <c r="K15" s="949"/>
      <c r="L15" s="949"/>
      <c r="M15" s="949"/>
      <c r="N15" s="949"/>
      <c r="O15" s="949"/>
      <c r="P15" s="950"/>
      <c r="Q15" s="951"/>
      <c r="R15" s="952"/>
      <c r="S15" s="952"/>
      <c r="T15" s="952"/>
      <c r="U15" s="952"/>
      <c r="V15" s="952"/>
      <c r="W15" s="952"/>
      <c r="X15" s="952"/>
      <c r="Y15" s="952"/>
      <c r="Z15" s="952"/>
      <c r="AA15" s="952"/>
      <c r="AB15" s="952"/>
      <c r="AC15" s="952"/>
      <c r="AD15" s="952"/>
      <c r="AE15" s="958"/>
      <c r="AF15" s="978"/>
      <c r="AG15" s="956"/>
      <c r="AH15" s="956"/>
      <c r="AI15" s="956"/>
      <c r="AJ15" s="979"/>
      <c r="AK15" s="957"/>
      <c r="AL15" s="952"/>
      <c r="AM15" s="952"/>
      <c r="AN15" s="952"/>
      <c r="AO15" s="952"/>
      <c r="AP15" s="952"/>
      <c r="AQ15" s="952"/>
      <c r="AR15" s="952"/>
      <c r="AS15" s="952"/>
      <c r="AT15" s="952"/>
      <c r="AU15" s="953"/>
      <c r="AV15" s="953"/>
      <c r="AW15" s="953"/>
      <c r="AX15" s="953"/>
      <c r="AY15" s="954"/>
      <c r="AZ15" s="56"/>
      <c r="BA15" s="56"/>
      <c r="BB15" s="56"/>
      <c r="BC15" s="56"/>
      <c r="BD15" s="56"/>
      <c r="BE15" s="67"/>
      <c r="BF15" s="67"/>
      <c r="BG15" s="67"/>
      <c r="BH15" s="67"/>
      <c r="BI15" s="67"/>
      <c r="BJ15" s="67"/>
      <c r="BK15" s="67"/>
      <c r="BL15" s="67"/>
      <c r="BM15" s="67"/>
      <c r="BN15" s="67"/>
      <c r="BO15" s="67"/>
      <c r="BP15" s="67"/>
      <c r="BQ15" s="52">
        <v>9</v>
      </c>
      <c r="BR15" s="72"/>
      <c r="BS15" s="948"/>
      <c r="BT15" s="949"/>
      <c r="BU15" s="949"/>
      <c r="BV15" s="949"/>
      <c r="BW15" s="949"/>
      <c r="BX15" s="949"/>
      <c r="BY15" s="949"/>
      <c r="BZ15" s="949"/>
      <c r="CA15" s="949"/>
      <c r="CB15" s="949"/>
      <c r="CC15" s="949"/>
      <c r="CD15" s="949"/>
      <c r="CE15" s="949"/>
      <c r="CF15" s="949"/>
      <c r="CG15" s="950"/>
      <c r="CH15" s="955"/>
      <c r="CI15" s="956"/>
      <c r="CJ15" s="956"/>
      <c r="CK15" s="956"/>
      <c r="CL15" s="966"/>
      <c r="CM15" s="955"/>
      <c r="CN15" s="956"/>
      <c r="CO15" s="956"/>
      <c r="CP15" s="956"/>
      <c r="CQ15" s="966"/>
      <c r="CR15" s="955"/>
      <c r="CS15" s="956"/>
      <c r="CT15" s="956"/>
      <c r="CU15" s="956"/>
      <c r="CV15" s="966"/>
      <c r="CW15" s="955"/>
      <c r="CX15" s="956"/>
      <c r="CY15" s="956"/>
      <c r="CZ15" s="956"/>
      <c r="DA15" s="966"/>
      <c r="DB15" s="955"/>
      <c r="DC15" s="956"/>
      <c r="DD15" s="956"/>
      <c r="DE15" s="956"/>
      <c r="DF15" s="966"/>
      <c r="DG15" s="955"/>
      <c r="DH15" s="956"/>
      <c r="DI15" s="956"/>
      <c r="DJ15" s="956"/>
      <c r="DK15" s="966"/>
      <c r="DL15" s="955"/>
      <c r="DM15" s="956"/>
      <c r="DN15" s="956"/>
      <c r="DO15" s="956"/>
      <c r="DP15" s="966"/>
      <c r="DQ15" s="955"/>
      <c r="DR15" s="956"/>
      <c r="DS15" s="956"/>
      <c r="DT15" s="956"/>
      <c r="DU15" s="966"/>
      <c r="DV15" s="948"/>
      <c r="DW15" s="949"/>
      <c r="DX15" s="949"/>
      <c r="DY15" s="949"/>
      <c r="DZ15" s="967"/>
      <c r="EA15" s="67"/>
    </row>
    <row r="16" spans="1:131" s="47" customFormat="1" ht="26.25" customHeight="1" x14ac:dyDescent="0.15">
      <c r="A16" s="52">
        <v>10</v>
      </c>
      <c r="B16" s="948"/>
      <c r="C16" s="949"/>
      <c r="D16" s="949"/>
      <c r="E16" s="949"/>
      <c r="F16" s="949"/>
      <c r="G16" s="949"/>
      <c r="H16" s="949"/>
      <c r="I16" s="949"/>
      <c r="J16" s="949"/>
      <c r="K16" s="949"/>
      <c r="L16" s="949"/>
      <c r="M16" s="949"/>
      <c r="N16" s="949"/>
      <c r="O16" s="949"/>
      <c r="P16" s="950"/>
      <c r="Q16" s="951"/>
      <c r="R16" s="952"/>
      <c r="S16" s="952"/>
      <c r="T16" s="952"/>
      <c r="U16" s="952"/>
      <c r="V16" s="952"/>
      <c r="W16" s="952"/>
      <c r="X16" s="952"/>
      <c r="Y16" s="952"/>
      <c r="Z16" s="952"/>
      <c r="AA16" s="952"/>
      <c r="AB16" s="952"/>
      <c r="AC16" s="952"/>
      <c r="AD16" s="952"/>
      <c r="AE16" s="958"/>
      <c r="AF16" s="978"/>
      <c r="AG16" s="956"/>
      <c r="AH16" s="956"/>
      <c r="AI16" s="956"/>
      <c r="AJ16" s="979"/>
      <c r="AK16" s="957"/>
      <c r="AL16" s="952"/>
      <c r="AM16" s="952"/>
      <c r="AN16" s="952"/>
      <c r="AO16" s="952"/>
      <c r="AP16" s="952"/>
      <c r="AQ16" s="952"/>
      <c r="AR16" s="952"/>
      <c r="AS16" s="952"/>
      <c r="AT16" s="952"/>
      <c r="AU16" s="953"/>
      <c r="AV16" s="953"/>
      <c r="AW16" s="953"/>
      <c r="AX16" s="953"/>
      <c r="AY16" s="954"/>
      <c r="AZ16" s="56"/>
      <c r="BA16" s="56"/>
      <c r="BB16" s="56"/>
      <c r="BC16" s="56"/>
      <c r="BD16" s="56"/>
      <c r="BE16" s="67"/>
      <c r="BF16" s="67"/>
      <c r="BG16" s="67"/>
      <c r="BH16" s="67"/>
      <c r="BI16" s="67"/>
      <c r="BJ16" s="67"/>
      <c r="BK16" s="67"/>
      <c r="BL16" s="67"/>
      <c r="BM16" s="67"/>
      <c r="BN16" s="67"/>
      <c r="BO16" s="67"/>
      <c r="BP16" s="67"/>
      <c r="BQ16" s="52">
        <v>10</v>
      </c>
      <c r="BR16" s="72"/>
      <c r="BS16" s="948"/>
      <c r="BT16" s="949"/>
      <c r="BU16" s="949"/>
      <c r="BV16" s="949"/>
      <c r="BW16" s="949"/>
      <c r="BX16" s="949"/>
      <c r="BY16" s="949"/>
      <c r="BZ16" s="949"/>
      <c r="CA16" s="949"/>
      <c r="CB16" s="949"/>
      <c r="CC16" s="949"/>
      <c r="CD16" s="949"/>
      <c r="CE16" s="949"/>
      <c r="CF16" s="949"/>
      <c r="CG16" s="950"/>
      <c r="CH16" s="955"/>
      <c r="CI16" s="956"/>
      <c r="CJ16" s="956"/>
      <c r="CK16" s="956"/>
      <c r="CL16" s="966"/>
      <c r="CM16" s="955"/>
      <c r="CN16" s="956"/>
      <c r="CO16" s="956"/>
      <c r="CP16" s="956"/>
      <c r="CQ16" s="966"/>
      <c r="CR16" s="955"/>
      <c r="CS16" s="956"/>
      <c r="CT16" s="956"/>
      <c r="CU16" s="956"/>
      <c r="CV16" s="966"/>
      <c r="CW16" s="955"/>
      <c r="CX16" s="956"/>
      <c r="CY16" s="956"/>
      <c r="CZ16" s="956"/>
      <c r="DA16" s="966"/>
      <c r="DB16" s="955"/>
      <c r="DC16" s="956"/>
      <c r="DD16" s="956"/>
      <c r="DE16" s="956"/>
      <c r="DF16" s="966"/>
      <c r="DG16" s="955"/>
      <c r="DH16" s="956"/>
      <c r="DI16" s="956"/>
      <c r="DJ16" s="956"/>
      <c r="DK16" s="966"/>
      <c r="DL16" s="955"/>
      <c r="DM16" s="956"/>
      <c r="DN16" s="956"/>
      <c r="DO16" s="956"/>
      <c r="DP16" s="966"/>
      <c r="DQ16" s="955"/>
      <c r="DR16" s="956"/>
      <c r="DS16" s="956"/>
      <c r="DT16" s="956"/>
      <c r="DU16" s="966"/>
      <c r="DV16" s="948"/>
      <c r="DW16" s="949"/>
      <c r="DX16" s="949"/>
      <c r="DY16" s="949"/>
      <c r="DZ16" s="967"/>
      <c r="EA16" s="67"/>
    </row>
    <row r="17" spans="1:131" s="47" customFormat="1" ht="26.25" customHeight="1" x14ac:dyDescent="0.15">
      <c r="A17" s="52">
        <v>11</v>
      </c>
      <c r="B17" s="948"/>
      <c r="C17" s="949"/>
      <c r="D17" s="949"/>
      <c r="E17" s="949"/>
      <c r="F17" s="949"/>
      <c r="G17" s="949"/>
      <c r="H17" s="949"/>
      <c r="I17" s="949"/>
      <c r="J17" s="949"/>
      <c r="K17" s="949"/>
      <c r="L17" s="949"/>
      <c r="M17" s="949"/>
      <c r="N17" s="949"/>
      <c r="O17" s="949"/>
      <c r="P17" s="950"/>
      <c r="Q17" s="951"/>
      <c r="R17" s="952"/>
      <c r="S17" s="952"/>
      <c r="T17" s="952"/>
      <c r="U17" s="952"/>
      <c r="V17" s="952"/>
      <c r="W17" s="952"/>
      <c r="X17" s="952"/>
      <c r="Y17" s="952"/>
      <c r="Z17" s="952"/>
      <c r="AA17" s="952"/>
      <c r="AB17" s="952"/>
      <c r="AC17" s="952"/>
      <c r="AD17" s="952"/>
      <c r="AE17" s="958"/>
      <c r="AF17" s="978"/>
      <c r="AG17" s="956"/>
      <c r="AH17" s="956"/>
      <c r="AI17" s="956"/>
      <c r="AJ17" s="979"/>
      <c r="AK17" s="957"/>
      <c r="AL17" s="952"/>
      <c r="AM17" s="952"/>
      <c r="AN17" s="952"/>
      <c r="AO17" s="952"/>
      <c r="AP17" s="952"/>
      <c r="AQ17" s="952"/>
      <c r="AR17" s="952"/>
      <c r="AS17" s="952"/>
      <c r="AT17" s="952"/>
      <c r="AU17" s="953"/>
      <c r="AV17" s="953"/>
      <c r="AW17" s="953"/>
      <c r="AX17" s="953"/>
      <c r="AY17" s="954"/>
      <c r="AZ17" s="56"/>
      <c r="BA17" s="56"/>
      <c r="BB17" s="56"/>
      <c r="BC17" s="56"/>
      <c r="BD17" s="56"/>
      <c r="BE17" s="67"/>
      <c r="BF17" s="67"/>
      <c r="BG17" s="67"/>
      <c r="BH17" s="67"/>
      <c r="BI17" s="67"/>
      <c r="BJ17" s="67"/>
      <c r="BK17" s="67"/>
      <c r="BL17" s="67"/>
      <c r="BM17" s="67"/>
      <c r="BN17" s="67"/>
      <c r="BO17" s="67"/>
      <c r="BP17" s="67"/>
      <c r="BQ17" s="52">
        <v>11</v>
      </c>
      <c r="BR17" s="72"/>
      <c r="BS17" s="948"/>
      <c r="BT17" s="949"/>
      <c r="BU17" s="949"/>
      <c r="BV17" s="949"/>
      <c r="BW17" s="949"/>
      <c r="BX17" s="949"/>
      <c r="BY17" s="949"/>
      <c r="BZ17" s="949"/>
      <c r="CA17" s="949"/>
      <c r="CB17" s="949"/>
      <c r="CC17" s="949"/>
      <c r="CD17" s="949"/>
      <c r="CE17" s="949"/>
      <c r="CF17" s="949"/>
      <c r="CG17" s="950"/>
      <c r="CH17" s="955"/>
      <c r="CI17" s="956"/>
      <c r="CJ17" s="956"/>
      <c r="CK17" s="956"/>
      <c r="CL17" s="966"/>
      <c r="CM17" s="955"/>
      <c r="CN17" s="956"/>
      <c r="CO17" s="956"/>
      <c r="CP17" s="956"/>
      <c r="CQ17" s="966"/>
      <c r="CR17" s="955"/>
      <c r="CS17" s="956"/>
      <c r="CT17" s="956"/>
      <c r="CU17" s="956"/>
      <c r="CV17" s="966"/>
      <c r="CW17" s="955"/>
      <c r="CX17" s="956"/>
      <c r="CY17" s="956"/>
      <c r="CZ17" s="956"/>
      <c r="DA17" s="966"/>
      <c r="DB17" s="955"/>
      <c r="DC17" s="956"/>
      <c r="DD17" s="956"/>
      <c r="DE17" s="956"/>
      <c r="DF17" s="966"/>
      <c r="DG17" s="955"/>
      <c r="DH17" s="956"/>
      <c r="DI17" s="956"/>
      <c r="DJ17" s="956"/>
      <c r="DK17" s="966"/>
      <c r="DL17" s="955"/>
      <c r="DM17" s="956"/>
      <c r="DN17" s="956"/>
      <c r="DO17" s="956"/>
      <c r="DP17" s="966"/>
      <c r="DQ17" s="955"/>
      <c r="DR17" s="956"/>
      <c r="DS17" s="956"/>
      <c r="DT17" s="956"/>
      <c r="DU17" s="966"/>
      <c r="DV17" s="948"/>
      <c r="DW17" s="949"/>
      <c r="DX17" s="949"/>
      <c r="DY17" s="949"/>
      <c r="DZ17" s="967"/>
      <c r="EA17" s="67"/>
    </row>
    <row r="18" spans="1:131" s="47" customFormat="1" ht="26.25" customHeight="1" x14ac:dyDescent="0.15">
      <c r="A18" s="52">
        <v>12</v>
      </c>
      <c r="B18" s="948"/>
      <c r="C18" s="949"/>
      <c r="D18" s="949"/>
      <c r="E18" s="949"/>
      <c r="F18" s="949"/>
      <c r="G18" s="949"/>
      <c r="H18" s="949"/>
      <c r="I18" s="949"/>
      <c r="J18" s="949"/>
      <c r="K18" s="949"/>
      <c r="L18" s="949"/>
      <c r="M18" s="949"/>
      <c r="N18" s="949"/>
      <c r="O18" s="949"/>
      <c r="P18" s="950"/>
      <c r="Q18" s="951"/>
      <c r="R18" s="952"/>
      <c r="S18" s="952"/>
      <c r="T18" s="952"/>
      <c r="U18" s="952"/>
      <c r="V18" s="952"/>
      <c r="W18" s="952"/>
      <c r="X18" s="952"/>
      <c r="Y18" s="952"/>
      <c r="Z18" s="952"/>
      <c r="AA18" s="952"/>
      <c r="AB18" s="952"/>
      <c r="AC18" s="952"/>
      <c r="AD18" s="952"/>
      <c r="AE18" s="958"/>
      <c r="AF18" s="978"/>
      <c r="AG18" s="956"/>
      <c r="AH18" s="956"/>
      <c r="AI18" s="956"/>
      <c r="AJ18" s="979"/>
      <c r="AK18" s="957"/>
      <c r="AL18" s="952"/>
      <c r="AM18" s="952"/>
      <c r="AN18" s="952"/>
      <c r="AO18" s="952"/>
      <c r="AP18" s="952"/>
      <c r="AQ18" s="952"/>
      <c r="AR18" s="952"/>
      <c r="AS18" s="952"/>
      <c r="AT18" s="952"/>
      <c r="AU18" s="953"/>
      <c r="AV18" s="953"/>
      <c r="AW18" s="953"/>
      <c r="AX18" s="953"/>
      <c r="AY18" s="954"/>
      <c r="AZ18" s="56"/>
      <c r="BA18" s="56"/>
      <c r="BB18" s="56"/>
      <c r="BC18" s="56"/>
      <c r="BD18" s="56"/>
      <c r="BE18" s="67"/>
      <c r="BF18" s="67"/>
      <c r="BG18" s="67"/>
      <c r="BH18" s="67"/>
      <c r="BI18" s="67"/>
      <c r="BJ18" s="67"/>
      <c r="BK18" s="67"/>
      <c r="BL18" s="67"/>
      <c r="BM18" s="67"/>
      <c r="BN18" s="67"/>
      <c r="BO18" s="67"/>
      <c r="BP18" s="67"/>
      <c r="BQ18" s="52">
        <v>12</v>
      </c>
      <c r="BR18" s="72"/>
      <c r="BS18" s="948"/>
      <c r="BT18" s="949"/>
      <c r="BU18" s="949"/>
      <c r="BV18" s="949"/>
      <c r="BW18" s="949"/>
      <c r="BX18" s="949"/>
      <c r="BY18" s="949"/>
      <c r="BZ18" s="949"/>
      <c r="CA18" s="949"/>
      <c r="CB18" s="949"/>
      <c r="CC18" s="949"/>
      <c r="CD18" s="949"/>
      <c r="CE18" s="949"/>
      <c r="CF18" s="949"/>
      <c r="CG18" s="950"/>
      <c r="CH18" s="955"/>
      <c r="CI18" s="956"/>
      <c r="CJ18" s="956"/>
      <c r="CK18" s="956"/>
      <c r="CL18" s="966"/>
      <c r="CM18" s="955"/>
      <c r="CN18" s="956"/>
      <c r="CO18" s="956"/>
      <c r="CP18" s="956"/>
      <c r="CQ18" s="966"/>
      <c r="CR18" s="955"/>
      <c r="CS18" s="956"/>
      <c r="CT18" s="956"/>
      <c r="CU18" s="956"/>
      <c r="CV18" s="966"/>
      <c r="CW18" s="955"/>
      <c r="CX18" s="956"/>
      <c r="CY18" s="956"/>
      <c r="CZ18" s="956"/>
      <c r="DA18" s="966"/>
      <c r="DB18" s="955"/>
      <c r="DC18" s="956"/>
      <c r="DD18" s="956"/>
      <c r="DE18" s="956"/>
      <c r="DF18" s="966"/>
      <c r="DG18" s="955"/>
      <c r="DH18" s="956"/>
      <c r="DI18" s="956"/>
      <c r="DJ18" s="956"/>
      <c r="DK18" s="966"/>
      <c r="DL18" s="955"/>
      <c r="DM18" s="956"/>
      <c r="DN18" s="956"/>
      <c r="DO18" s="956"/>
      <c r="DP18" s="966"/>
      <c r="DQ18" s="955"/>
      <c r="DR18" s="956"/>
      <c r="DS18" s="956"/>
      <c r="DT18" s="956"/>
      <c r="DU18" s="966"/>
      <c r="DV18" s="948"/>
      <c r="DW18" s="949"/>
      <c r="DX18" s="949"/>
      <c r="DY18" s="949"/>
      <c r="DZ18" s="967"/>
      <c r="EA18" s="67"/>
    </row>
    <row r="19" spans="1:131" s="47" customFormat="1" ht="26.25" customHeight="1" x14ac:dyDescent="0.15">
      <c r="A19" s="52">
        <v>13</v>
      </c>
      <c r="B19" s="948"/>
      <c r="C19" s="949"/>
      <c r="D19" s="949"/>
      <c r="E19" s="949"/>
      <c r="F19" s="949"/>
      <c r="G19" s="949"/>
      <c r="H19" s="949"/>
      <c r="I19" s="949"/>
      <c r="J19" s="949"/>
      <c r="K19" s="949"/>
      <c r="L19" s="949"/>
      <c r="M19" s="949"/>
      <c r="N19" s="949"/>
      <c r="O19" s="949"/>
      <c r="P19" s="950"/>
      <c r="Q19" s="951"/>
      <c r="R19" s="952"/>
      <c r="S19" s="952"/>
      <c r="T19" s="952"/>
      <c r="U19" s="952"/>
      <c r="V19" s="952"/>
      <c r="W19" s="952"/>
      <c r="X19" s="952"/>
      <c r="Y19" s="952"/>
      <c r="Z19" s="952"/>
      <c r="AA19" s="952"/>
      <c r="AB19" s="952"/>
      <c r="AC19" s="952"/>
      <c r="AD19" s="952"/>
      <c r="AE19" s="958"/>
      <c r="AF19" s="978"/>
      <c r="AG19" s="956"/>
      <c r="AH19" s="956"/>
      <c r="AI19" s="956"/>
      <c r="AJ19" s="979"/>
      <c r="AK19" s="957"/>
      <c r="AL19" s="952"/>
      <c r="AM19" s="952"/>
      <c r="AN19" s="952"/>
      <c r="AO19" s="952"/>
      <c r="AP19" s="952"/>
      <c r="AQ19" s="952"/>
      <c r="AR19" s="952"/>
      <c r="AS19" s="952"/>
      <c r="AT19" s="952"/>
      <c r="AU19" s="953"/>
      <c r="AV19" s="953"/>
      <c r="AW19" s="953"/>
      <c r="AX19" s="953"/>
      <c r="AY19" s="954"/>
      <c r="AZ19" s="56"/>
      <c r="BA19" s="56"/>
      <c r="BB19" s="56"/>
      <c r="BC19" s="56"/>
      <c r="BD19" s="56"/>
      <c r="BE19" s="67"/>
      <c r="BF19" s="67"/>
      <c r="BG19" s="67"/>
      <c r="BH19" s="67"/>
      <c r="BI19" s="67"/>
      <c r="BJ19" s="67"/>
      <c r="BK19" s="67"/>
      <c r="BL19" s="67"/>
      <c r="BM19" s="67"/>
      <c r="BN19" s="67"/>
      <c r="BO19" s="67"/>
      <c r="BP19" s="67"/>
      <c r="BQ19" s="52">
        <v>13</v>
      </c>
      <c r="BR19" s="72"/>
      <c r="BS19" s="948"/>
      <c r="BT19" s="949"/>
      <c r="BU19" s="949"/>
      <c r="BV19" s="949"/>
      <c r="BW19" s="949"/>
      <c r="BX19" s="949"/>
      <c r="BY19" s="949"/>
      <c r="BZ19" s="949"/>
      <c r="CA19" s="949"/>
      <c r="CB19" s="949"/>
      <c r="CC19" s="949"/>
      <c r="CD19" s="949"/>
      <c r="CE19" s="949"/>
      <c r="CF19" s="949"/>
      <c r="CG19" s="950"/>
      <c r="CH19" s="955"/>
      <c r="CI19" s="956"/>
      <c r="CJ19" s="956"/>
      <c r="CK19" s="956"/>
      <c r="CL19" s="966"/>
      <c r="CM19" s="955"/>
      <c r="CN19" s="956"/>
      <c r="CO19" s="956"/>
      <c r="CP19" s="956"/>
      <c r="CQ19" s="966"/>
      <c r="CR19" s="955"/>
      <c r="CS19" s="956"/>
      <c r="CT19" s="956"/>
      <c r="CU19" s="956"/>
      <c r="CV19" s="966"/>
      <c r="CW19" s="955"/>
      <c r="CX19" s="956"/>
      <c r="CY19" s="956"/>
      <c r="CZ19" s="956"/>
      <c r="DA19" s="966"/>
      <c r="DB19" s="955"/>
      <c r="DC19" s="956"/>
      <c r="DD19" s="956"/>
      <c r="DE19" s="956"/>
      <c r="DF19" s="966"/>
      <c r="DG19" s="955"/>
      <c r="DH19" s="956"/>
      <c r="DI19" s="956"/>
      <c r="DJ19" s="956"/>
      <c r="DK19" s="966"/>
      <c r="DL19" s="955"/>
      <c r="DM19" s="956"/>
      <c r="DN19" s="956"/>
      <c r="DO19" s="956"/>
      <c r="DP19" s="966"/>
      <c r="DQ19" s="955"/>
      <c r="DR19" s="956"/>
      <c r="DS19" s="956"/>
      <c r="DT19" s="956"/>
      <c r="DU19" s="966"/>
      <c r="DV19" s="948"/>
      <c r="DW19" s="949"/>
      <c r="DX19" s="949"/>
      <c r="DY19" s="949"/>
      <c r="DZ19" s="967"/>
      <c r="EA19" s="67"/>
    </row>
    <row r="20" spans="1:131" s="47" customFormat="1" ht="26.25" customHeight="1" x14ac:dyDescent="0.15">
      <c r="A20" s="52">
        <v>14</v>
      </c>
      <c r="B20" s="948"/>
      <c r="C20" s="949"/>
      <c r="D20" s="949"/>
      <c r="E20" s="949"/>
      <c r="F20" s="949"/>
      <c r="G20" s="949"/>
      <c r="H20" s="949"/>
      <c r="I20" s="949"/>
      <c r="J20" s="949"/>
      <c r="K20" s="949"/>
      <c r="L20" s="949"/>
      <c r="M20" s="949"/>
      <c r="N20" s="949"/>
      <c r="O20" s="949"/>
      <c r="P20" s="950"/>
      <c r="Q20" s="951"/>
      <c r="R20" s="952"/>
      <c r="S20" s="952"/>
      <c r="T20" s="952"/>
      <c r="U20" s="952"/>
      <c r="V20" s="952"/>
      <c r="W20" s="952"/>
      <c r="X20" s="952"/>
      <c r="Y20" s="952"/>
      <c r="Z20" s="952"/>
      <c r="AA20" s="952"/>
      <c r="AB20" s="952"/>
      <c r="AC20" s="952"/>
      <c r="AD20" s="952"/>
      <c r="AE20" s="958"/>
      <c r="AF20" s="978"/>
      <c r="AG20" s="956"/>
      <c r="AH20" s="956"/>
      <c r="AI20" s="956"/>
      <c r="AJ20" s="979"/>
      <c r="AK20" s="957"/>
      <c r="AL20" s="952"/>
      <c r="AM20" s="952"/>
      <c r="AN20" s="952"/>
      <c r="AO20" s="952"/>
      <c r="AP20" s="952"/>
      <c r="AQ20" s="952"/>
      <c r="AR20" s="952"/>
      <c r="AS20" s="952"/>
      <c r="AT20" s="952"/>
      <c r="AU20" s="953"/>
      <c r="AV20" s="953"/>
      <c r="AW20" s="953"/>
      <c r="AX20" s="953"/>
      <c r="AY20" s="954"/>
      <c r="AZ20" s="56"/>
      <c r="BA20" s="56"/>
      <c r="BB20" s="56"/>
      <c r="BC20" s="56"/>
      <c r="BD20" s="56"/>
      <c r="BE20" s="67"/>
      <c r="BF20" s="67"/>
      <c r="BG20" s="67"/>
      <c r="BH20" s="67"/>
      <c r="BI20" s="67"/>
      <c r="BJ20" s="67"/>
      <c r="BK20" s="67"/>
      <c r="BL20" s="67"/>
      <c r="BM20" s="67"/>
      <c r="BN20" s="67"/>
      <c r="BO20" s="67"/>
      <c r="BP20" s="67"/>
      <c r="BQ20" s="52">
        <v>14</v>
      </c>
      <c r="BR20" s="72"/>
      <c r="BS20" s="948"/>
      <c r="BT20" s="949"/>
      <c r="BU20" s="949"/>
      <c r="BV20" s="949"/>
      <c r="BW20" s="949"/>
      <c r="BX20" s="949"/>
      <c r="BY20" s="949"/>
      <c r="BZ20" s="949"/>
      <c r="CA20" s="949"/>
      <c r="CB20" s="949"/>
      <c r="CC20" s="949"/>
      <c r="CD20" s="949"/>
      <c r="CE20" s="949"/>
      <c r="CF20" s="949"/>
      <c r="CG20" s="950"/>
      <c r="CH20" s="955"/>
      <c r="CI20" s="956"/>
      <c r="CJ20" s="956"/>
      <c r="CK20" s="956"/>
      <c r="CL20" s="966"/>
      <c r="CM20" s="955"/>
      <c r="CN20" s="956"/>
      <c r="CO20" s="956"/>
      <c r="CP20" s="956"/>
      <c r="CQ20" s="966"/>
      <c r="CR20" s="955"/>
      <c r="CS20" s="956"/>
      <c r="CT20" s="956"/>
      <c r="CU20" s="956"/>
      <c r="CV20" s="966"/>
      <c r="CW20" s="955"/>
      <c r="CX20" s="956"/>
      <c r="CY20" s="956"/>
      <c r="CZ20" s="956"/>
      <c r="DA20" s="966"/>
      <c r="DB20" s="955"/>
      <c r="DC20" s="956"/>
      <c r="DD20" s="956"/>
      <c r="DE20" s="956"/>
      <c r="DF20" s="966"/>
      <c r="DG20" s="955"/>
      <c r="DH20" s="956"/>
      <c r="DI20" s="956"/>
      <c r="DJ20" s="956"/>
      <c r="DK20" s="966"/>
      <c r="DL20" s="955"/>
      <c r="DM20" s="956"/>
      <c r="DN20" s="956"/>
      <c r="DO20" s="956"/>
      <c r="DP20" s="966"/>
      <c r="DQ20" s="955"/>
      <c r="DR20" s="956"/>
      <c r="DS20" s="956"/>
      <c r="DT20" s="956"/>
      <c r="DU20" s="966"/>
      <c r="DV20" s="948"/>
      <c r="DW20" s="949"/>
      <c r="DX20" s="949"/>
      <c r="DY20" s="949"/>
      <c r="DZ20" s="967"/>
      <c r="EA20" s="67"/>
    </row>
    <row r="21" spans="1:131" s="47" customFormat="1" ht="26.25" customHeight="1" x14ac:dyDescent="0.15">
      <c r="A21" s="52">
        <v>15</v>
      </c>
      <c r="B21" s="948"/>
      <c r="C21" s="949"/>
      <c r="D21" s="949"/>
      <c r="E21" s="949"/>
      <c r="F21" s="949"/>
      <c r="G21" s="949"/>
      <c r="H21" s="949"/>
      <c r="I21" s="949"/>
      <c r="J21" s="949"/>
      <c r="K21" s="949"/>
      <c r="L21" s="949"/>
      <c r="M21" s="949"/>
      <c r="N21" s="949"/>
      <c r="O21" s="949"/>
      <c r="P21" s="950"/>
      <c r="Q21" s="951"/>
      <c r="R21" s="952"/>
      <c r="S21" s="952"/>
      <c r="T21" s="952"/>
      <c r="U21" s="952"/>
      <c r="V21" s="952"/>
      <c r="W21" s="952"/>
      <c r="X21" s="952"/>
      <c r="Y21" s="952"/>
      <c r="Z21" s="952"/>
      <c r="AA21" s="952"/>
      <c r="AB21" s="952"/>
      <c r="AC21" s="952"/>
      <c r="AD21" s="952"/>
      <c r="AE21" s="958"/>
      <c r="AF21" s="978"/>
      <c r="AG21" s="956"/>
      <c r="AH21" s="956"/>
      <c r="AI21" s="956"/>
      <c r="AJ21" s="979"/>
      <c r="AK21" s="957"/>
      <c r="AL21" s="952"/>
      <c r="AM21" s="952"/>
      <c r="AN21" s="952"/>
      <c r="AO21" s="952"/>
      <c r="AP21" s="952"/>
      <c r="AQ21" s="952"/>
      <c r="AR21" s="952"/>
      <c r="AS21" s="952"/>
      <c r="AT21" s="952"/>
      <c r="AU21" s="953"/>
      <c r="AV21" s="953"/>
      <c r="AW21" s="953"/>
      <c r="AX21" s="953"/>
      <c r="AY21" s="954"/>
      <c r="AZ21" s="56"/>
      <c r="BA21" s="56"/>
      <c r="BB21" s="56"/>
      <c r="BC21" s="56"/>
      <c r="BD21" s="56"/>
      <c r="BE21" s="67"/>
      <c r="BF21" s="67"/>
      <c r="BG21" s="67"/>
      <c r="BH21" s="67"/>
      <c r="BI21" s="67"/>
      <c r="BJ21" s="67"/>
      <c r="BK21" s="67"/>
      <c r="BL21" s="67"/>
      <c r="BM21" s="67"/>
      <c r="BN21" s="67"/>
      <c r="BO21" s="67"/>
      <c r="BP21" s="67"/>
      <c r="BQ21" s="52">
        <v>15</v>
      </c>
      <c r="BR21" s="72"/>
      <c r="BS21" s="948"/>
      <c r="BT21" s="949"/>
      <c r="BU21" s="949"/>
      <c r="BV21" s="949"/>
      <c r="BW21" s="949"/>
      <c r="BX21" s="949"/>
      <c r="BY21" s="949"/>
      <c r="BZ21" s="949"/>
      <c r="CA21" s="949"/>
      <c r="CB21" s="949"/>
      <c r="CC21" s="949"/>
      <c r="CD21" s="949"/>
      <c r="CE21" s="949"/>
      <c r="CF21" s="949"/>
      <c r="CG21" s="950"/>
      <c r="CH21" s="955"/>
      <c r="CI21" s="956"/>
      <c r="CJ21" s="956"/>
      <c r="CK21" s="956"/>
      <c r="CL21" s="966"/>
      <c r="CM21" s="955"/>
      <c r="CN21" s="956"/>
      <c r="CO21" s="956"/>
      <c r="CP21" s="956"/>
      <c r="CQ21" s="966"/>
      <c r="CR21" s="955"/>
      <c r="CS21" s="956"/>
      <c r="CT21" s="956"/>
      <c r="CU21" s="956"/>
      <c r="CV21" s="966"/>
      <c r="CW21" s="955"/>
      <c r="CX21" s="956"/>
      <c r="CY21" s="956"/>
      <c r="CZ21" s="956"/>
      <c r="DA21" s="966"/>
      <c r="DB21" s="955"/>
      <c r="DC21" s="956"/>
      <c r="DD21" s="956"/>
      <c r="DE21" s="956"/>
      <c r="DF21" s="966"/>
      <c r="DG21" s="955"/>
      <c r="DH21" s="956"/>
      <c r="DI21" s="956"/>
      <c r="DJ21" s="956"/>
      <c r="DK21" s="966"/>
      <c r="DL21" s="955"/>
      <c r="DM21" s="956"/>
      <c r="DN21" s="956"/>
      <c r="DO21" s="956"/>
      <c r="DP21" s="966"/>
      <c r="DQ21" s="955"/>
      <c r="DR21" s="956"/>
      <c r="DS21" s="956"/>
      <c r="DT21" s="956"/>
      <c r="DU21" s="966"/>
      <c r="DV21" s="948"/>
      <c r="DW21" s="949"/>
      <c r="DX21" s="949"/>
      <c r="DY21" s="949"/>
      <c r="DZ21" s="967"/>
      <c r="EA21" s="67"/>
    </row>
    <row r="22" spans="1:131" s="47" customFormat="1" ht="26.25" customHeight="1" x14ac:dyDescent="0.15">
      <c r="A22" s="52">
        <v>16</v>
      </c>
      <c r="B22" s="948"/>
      <c r="C22" s="949"/>
      <c r="D22" s="949"/>
      <c r="E22" s="949"/>
      <c r="F22" s="949"/>
      <c r="G22" s="949"/>
      <c r="H22" s="949"/>
      <c r="I22" s="949"/>
      <c r="J22" s="949"/>
      <c r="K22" s="949"/>
      <c r="L22" s="949"/>
      <c r="M22" s="949"/>
      <c r="N22" s="949"/>
      <c r="O22" s="949"/>
      <c r="P22" s="950"/>
      <c r="Q22" s="999"/>
      <c r="R22" s="1000"/>
      <c r="S22" s="1000"/>
      <c r="T22" s="1000"/>
      <c r="U22" s="1000"/>
      <c r="V22" s="1000"/>
      <c r="W22" s="1000"/>
      <c r="X22" s="1000"/>
      <c r="Y22" s="1000"/>
      <c r="Z22" s="1000"/>
      <c r="AA22" s="1000"/>
      <c r="AB22" s="1000"/>
      <c r="AC22" s="1000"/>
      <c r="AD22" s="1000"/>
      <c r="AE22" s="1001"/>
      <c r="AF22" s="978"/>
      <c r="AG22" s="956"/>
      <c r="AH22" s="956"/>
      <c r="AI22" s="956"/>
      <c r="AJ22" s="979"/>
      <c r="AK22" s="1002"/>
      <c r="AL22" s="1000"/>
      <c r="AM22" s="1000"/>
      <c r="AN22" s="1000"/>
      <c r="AO22" s="1000"/>
      <c r="AP22" s="1000"/>
      <c r="AQ22" s="1000"/>
      <c r="AR22" s="1000"/>
      <c r="AS22" s="1000"/>
      <c r="AT22" s="1000"/>
      <c r="AU22" s="1003"/>
      <c r="AV22" s="1003"/>
      <c r="AW22" s="1003"/>
      <c r="AX22" s="1003"/>
      <c r="AY22" s="1004"/>
      <c r="AZ22" s="983" t="s">
        <v>456</v>
      </c>
      <c r="BA22" s="983"/>
      <c r="BB22" s="983"/>
      <c r="BC22" s="983"/>
      <c r="BD22" s="984"/>
      <c r="BE22" s="67"/>
      <c r="BF22" s="67"/>
      <c r="BG22" s="67"/>
      <c r="BH22" s="67"/>
      <c r="BI22" s="67"/>
      <c r="BJ22" s="67"/>
      <c r="BK22" s="67"/>
      <c r="BL22" s="67"/>
      <c r="BM22" s="67"/>
      <c r="BN22" s="67"/>
      <c r="BO22" s="67"/>
      <c r="BP22" s="67"/>
      <c r="BQ22" s="52">
        <v>16</v>
      </c>
      <c r="BR22" s="72"/>
      <c r="BS22" s="948"/>
      <c r="BT22" s="949"/>
      <c r="BU22" s="949"/>
      <c r="BV22" s="949"/>
      <c r="BW22" s="949"/>
      <c r="BX22" s="949"/>
      <c r="BY22" s="949"/>
      <c r="BZ22" s="949"/>
      <c r="CA22" s="949"/>
      <c r="CB22" s="949"/>
      <c r="CC22" s="949"/>
      <c r="CD22" s="949"/>
      <c r="CE22" s="949"/>
      <c r="CF22" s="949"/>
      <c r="CG22" s="950"/>
      <c r="CH22" s="955"/>
      <c r="CI22" s="956"/>
      <c r="CJ22" s="956"/>
      <c r="CK22" s="956"/>
      <c r="CL22" s="966"/>
      <c r="CM22" s="955"/>
      <c r="CN22" s="956"/>
      <c r="CO22" s="956"/>
      <c r="CP22" s="956"/>
      <c r="CQ22" s="966"/>
      <c r="CR22" s="955"/>
      <c r="CS22" s="956"/>
      <c r="CT22" s="956"/>
      <c r="CU22" s="956"/>
      <c r="CV22" s="966"/>
      <c r="CW22" s="955"/>
      <c r="CX22" s="956"/>
      <c r="CY22" s="956"/>
      <c r="CZ22" s="956"/>
      <c r="DA22" s="966"/>
      <c r="DB22" s="955"/>
      <c r="DC22" s="956"/>
      <c r="DD22" s="956"/>
      <c r="DE22" s="956"/>
      <c r="DF22" s="966"/>
      <c r="DG22" s="955"/>
      <c r="DH22" s="956"/>
      <c r="DI22" s="956"/>
      <c r="DJ22" s="956"/>
      <c r="DK22" s="966"/>
      <c r="DL22" s="955"/>
      <c r="DM22" s="956"/>
      <c r="DN22" s="956"/>
      <c r="DO22" s="956"/>
      <c r="DP22" s="966"/>
      <c r="DQ22" s="955"/>
      <c r="DR22" s="956"/>
      <c r="DS22" s="956"/>
      <c r="DT22" s="956"/>
      <c r="DU22" s="966"/>
      <c r="DV22" s="948"/>
      <c r="DW22" s="949"/>
      <c r="DX22" s="949"/>
      <c r="DY22" s="949"/>
      <c r="DZ22" s="967"/>
      <c r="EA22" s="67"/>
    </row>
    <row r="23" spans="1:131" s="47" customFormat="1" ht="26.25" customHeight="1" x14ac:dyDescent="0.15">
      <c r="A23" s="53" t="s">
        <v>248</v>
      </c>
      <c r="B23" s="926" t="s">
        <v>299</v>
      </c>
      <c r="C23" s="927"/>
      <c r="D23" s="927"/>
      <c r="E23" s="927"/>
      <c r="F23" s="927"/>
      <c r="G23" s="927"/>
      <c r="H23" s="927"/>
      <c r="I23" s="927"/>
      <c r="J23" s="927"/>
      <c r="K23" s="927"/>
      <c r="L23" s="927"/>
      <c r="M23" s="927"/>
      <c r="N23" s="927"/>
      <c r="O23" s="927"/>
      <c r="P23" s="928"/>
      <c r="Q23" s="997">
        <v>69962</v>
      </c>
      <c r="R23" s="938"/>
      <c r="S23" s="938"/>
      <c r="T23" s="938"/>
      <c r="U23" s="938"/>
      <c r="V23" s="938">
        <v>67685</v>
      </c>
      <c r="W23" s="938"/>
      <c r="X23" s="938"/>
      <c r="Y23" s="938"/>
      <c r="Z23" s="938"/>
      <c r="AA23" s="938">
        <v>2277</v>
      </c>
      <c r="AB23" s="938"/>
      <c r="AC23" s="938"/>
      <c r="AD23" s="938"/>
      <c r="AE23" s="998"/>
      <c r="AF23" s="969">
        <v>539</v>
      </c>
      <c r="AG23" s="938"/>
      <c r="AH23" s="938"/>
      <c r="AI23" s="938"/>
      <c r="AJ23" s="970"/>
      <c r="AK23" s="971"/>
      <c r="AL23" s="937"/>
      <c r="AM23" s="937"/>
      <c r="AN23" s="937"/>
      <c r="AO23" s="937"/>
      <c r="AP23" s="938">
        <v>39487</v>
      </c>
      <c r="AQ23" s="938"/>
      <c r="AR23" s="938"/>
      <c r="AS23" s="938"/>
      <c r="AT23" s="938"/>
      <c r="AU23" s="939"/>
      <c r="AV23" s="939"/>
      <c r="AW23" s="939"/>
      <c r="AX23" s="939"/>
      <c r="AY23" s="940"/>
      <c r="AZ23" s="973" t="s">
        <v>198</v>
      </c>
      <c r="BA23" s="933"/>
      <c r="BB23" s="933"/>
      <c r="BC23" s="933"/>
      <c r="BD23" s="974"/>
      <c r="BE23" s="67"/>
      <c r="BF23" s="67"/>
      <c r="BG23" s="67"/>
      <c r="BH23" s="67"/>
      <c r="BI23" s="67"/>
      <c r="BJ23" s="67"/>
      <c r="BK23" s="67"/>
      <c r="BL23" s="67"/>
      <c r="BM23" s="67"/>
      <c r="BN23" s="67"/>
      <c r="BO23" s="67"/>
      <c r="BP23" s="67"/>
      <c r="BQ23" s="52">
        <v>17</v>
      </c>
      <c r="BR23" s="72"/>
      <c r="BS23" s="948"/>
      <c r="BT23" s="949"/>
      <c r="BU23" s="949"/>
      <c r="BV23" s="949"/>
      <c r="BW23" s="949"/>
      <c r="BX23" s="949"/>
      <c r="BY23" s="949"/>
      <c r="BZ23" s="949"/>
      <c r="CA23" s="949"/>
      <c r="CB23" s="949"/>
      <c r="CC23" s="949"/>
      <c r="CD23" s="949"/>
      <c r="CE23" s="949"/>
      <c r="CF23" s="949"/>
      <c r="CG23" s="950"/>
      <c r="CH23" s="955"/>
      <c r="CI23" s="956"/>
      <c r="CJ23" s="956"/>
      <c r="CK23" s="956"/>
      <c r="CL23" s="966"/>
      <c r="CM23" s="955"/>
      <c r="CN23" s="956"/>
      <c r="CO23" s="956"/>
      <c r="CP23" s="956"/>
      <c r="CQ23" s="966"/>
      <c r="CR23" s="955"/>
      <c r="CS23" s="956"/>
      <c r="CT23" s="956"/>
      <c r="CU23" s="956"/>
      <c r="CV23" s="966"/>
      <c r="CW23" s="955"/>
      <c r="CX23" s="956"/>
      <c r="CY23" s="956"/>
      <c r="CZ23" s="956"/>
      <c r="DA23" s="966"/>
      <c r="DB23" s="955"/>
      <c r="DC23" s="956"/>
      <c r="DD23" s="956"/>
      <c r="DE23" s="956"/>
      <c r="DF23" s="966"/>
      <c r="DG23" s="955"/>
      <c r="DH23" s="956"/>
      <c r="DI23" s="956"/>
      <c r="DJ23" s="956"/>
      <c r="DK23" s="966"/>
      <c r="DL23" s="955"/>
      <c r="DM23" s="956"/>
      <c r="DN23" s="956"/>
      <c r="DO23" s="956"/>
      <c r="DP23" s="966"/>
      <c r="DQ23" s="955"/>
      <c r="DR23" s="956"/>
      <c r="DS23" s="956"/>
      <c r="DT23" s="956"/>
      <c r="DU23" s="966"/>
      <c r="DV23" s="948"/>
      <c r="DW23" s="949"/>
      <c r="DX23" s="949"/>
      <c r="DY23" s="949"/>
      <c r="DZ23" s="967"/>
      <c r="EA23" s="67"/>
    </row>
    <row r="24" spans="1:131" s="47" customFormat="1" ht="26.25" customHeight="1" x14ac:dyDescent="0.15">
      <c r="A24" s="995" t="s">
        <v>383</v>
      </c>
      <c r="B24" s="995"/>
      <c r="C24" s="995"/>
      <c r="D24" s="995"/>
      <c r="E24" s="995"/>
      <c r="F24" s="995"/>
      <c r="G24" s="995"/>
      <c r="H24" s="995"/>
      <c r="I24" s="995"/>
      <c r="J24" s="995"/>
      <c r="K24" s="995"/>
      <c r="L24" s="995"/>
      <c r="M24" s="995"/>
      <c r="N24" s="995"/>
      <c r="O24" s="995"/>
      <c r="P24" s="995"/>
      <c r="Q24" s="995"/>
      <c r="R24" s="995"/>
      <c r="S24" s="995"/>
      <c r="T24" s="995"/>
      <c r="U24" s="995"/>
      <c r="V24" s="995"/>
      <c r="W24" s="995"/>
      <c r="X24" s="995"/>
      <c r="Y24" s="995"/>
      <c r="Z24" s="995"/>
      <c r="AA24" s="995"/>
      <c r="AB24" s="995"/>
      <c r="AC24" s="995"/>
      <c r="AD24" s="995"/>
      <c r="AE24" s="995"/>
      <c r="AF24" s="995"/>
      <c r="AG24" s="995"/>
      <c r="AH24" s="995"/>
      <c r="AI24" s="995"/>
      <c r="AJ24" s="995"/>
      <c r="AK24" s="995"/>
      <c r="AL24" s="995"/>
      <c r="AM24" s="995"/>
      <c r="AN24" s="995"/>
      <c r="AO24" s="995"/>
      <c r="AP24" s="995"/>
      <c r="AQ24" s="995"/>
      <c r="AR24" s="995"/>
      <c r="AS24" s="995"/>
      <c r="AT24" s="995"/>
      <c r="AU24" s="995"/>
      <c r="AV24" s="995"/>
      <c r="AW24" s="995"/>
      <c r="AX24" s="995"/>
      <c r="AY24" s="995"/>
      <c r="AZ24" s="56"/>
      <c r="BA24" s="56"/>
      <c r="BB24" s="56"/>
      <c r="BC24" s="56"/>
      <c r="BD24" s="56"/>
      <c r="BE24" s="67"/>
      <c r="BF24" s="67"/>
      <c r="BG24" s="67"/>
      <c r="BH24" s="67"/>
      <c r="BI24" s="67"/>
      <c r="BJ24" s="67"/>
      <c r="BK24" s="67"/>
      <c r="BL24" s="67"/>
      <c r="BM24" s="67"/>
      <c r="BN24" s="67"/>
      <c r="BO24" s="67"/>
      <c r="BP24" s="67"/>
      <c r="BQ24" s="52">
        <v>18</v>
      </c>
      <c r="BR24" s="72"/>
      <c r="BS24" s="948"/>
      <c r="BT24" s="949"/>
      <c r="BU24" s="949"/>
      <c r="BV24" s="949"/>
      <c r="BW24" s="949"/>
      <c r="BX24" s="949"/>
      <c r="BY24" s="949"/>
      <c r="BZ24" s="949"/>
      <c r="CA24" s="949"/>
      <c r="CB24" s="949"/>
      <c r="CC24" s="949"/>
      <c r="CD24" s="949"/>
      <c r="CE24" s="949"/>
      <c r="CF24" s="949"/>
      <c r="CG24" s="950"/>
      <c r="CH24" s="955"/>
      <c r="CI24" s="956"/>
      <c r="CJ24" s="956"/>
      <c r="CK24" s="956"/>
      <c r="CL24" s="966"/>
      <c r="CM24" s="955"/>
      <c r="CN24" s="956"/>
      <c r="CO24" s="956"/>
      <c r="CP24" s="956"/>
      <c r="CQ24" s="966"/>
      <c r="CR24" s="955"/>
      <c r="CS24" s="956"/>
      <c r="CT24" s="956"/>
      <c r="CU24" s="956"/>
      <c r="CV24" s="966"/>
      <c r="CW24" s="955"/>
      <c r="CX24" s="956"/>
      <c r="CY24" s="956"/>
      <c r="CZ24" s="956"/>
      <c r="DA24" s="966"/>
      <c r="DB24" s="955"/>
      <c r="DC24" s="956"/>
      <c r="DD24" s="956"/>
      <c r="DE24" s="956"/>
      <c r="DF24" s="966"/>
      <c r="DG24" s="955"/>
      <c r="DH24" s="956"/>
      <c r="DI24" s="956"/>
      <c r="DJ24" s="956"/>
      <c r="DK24" s="966"/>
      <c r="DL24" s="955"/>
      <c r="DM24" s="956"/>
      <c r="DN24" s="956"/>
      <c r="DO24" s="956"/>
      <c r="DP24" s="966"/>
      <c r="DQ24" s="955"/>
      <c r="DR24" s="956"/>
      <c r="DS24" s="956"/>
      <c r="DT24" s="956"/>
      <c r="DU24" s="966"/>
      <c r="DV24" s="948"/>
      <c r="DW24" s="949"/>
      <c r="DX24" s="949"/>
      <c r="DY24" s="949"/>
      <c r="DZ24" s="967"/>
      <c r="EA24" s="67"/>
    </row>
    <row r="25" spans="1:131" ht="26.25" customHeight="1" x14ac:dyDescent="0.15">
      <c r="A25" s="996" t="s">
        <v>422</v>
      </c>
      <c r="B25" s="996"/>
      <c r="C25" s="996"/>
      <c r="D25" s="996"/>
      <c r="E25" s="996"/>
      <c r="F25" s="996"/>
      <c r="G25" s="996"/>
      <c r="H25" s="996"/>
      <c r="I25" s="996"/>
      <c r="J25" s="996"/>
      <c r="K25" s="996"/>
      <c r="L25" s="996"/>
      <c r="M25" s="996"/>
      <c r="N25" s="996"/>
      <c r="O25" s="996"/>
      <c r="P25" s="996"/>
      <c r="Q25" s="996"/>
      <c r="R25" s="996"/>
      <c r="S25" s="996"/>
      <c r="T25" s="996"/>
      <c r="U25" s="996"/>
      <c r="V25" s="996"/>
      <c r="W25" s="996"/>
      <c r="X25" s="996"/>
      <c r="Y25" s="996"/>
      <c r="Z25" s="996"/>
      <c r="AA25" s="996"/>
      <c r="AB25" s="996"/>
      <c r="AC25" s="996"/>
      <c r="AD25" s="996"/>
      <c r="AE25" s="996"/>
      <c r="AF25" s="996"/>
      <c r="AG25" s="996"/>
      <c r="AH25" s="996"/>
      <c r="AI25" s="996"/>
      <c r="AJ25" s="996"/>
      <c r="AK25" s="996"/>
      <c r="AL25" s="996"/>
      <c r="AM25" s="996"/>
      <c r="AN25" s="996"/>
      <c r="AO25" s="996"/>
      <c r="AP25" s="996"/>
      <c r="AQ25" s="996"/>
      <c r="AR25" s="996"/>
      <c r="AS25" s="996"/>
      <c r="AT25" s="996"/>
      <c r="AU25" s="996"/>
      <c r="AV25" s="996"/>
      <c r="AW25" s="996"/>
      <c r="AX25" s="996"/>
      <c r="AY25" s="996"/>
      <c r="AZ25" s="996"/>
      <c r="BA25" s="996"/>
      <c r="BB25" s="996"/>
      <c r="BC25" s="996"/>
      <c r="BD25" s="996"/>
      <c r="BE25" s="996"/>
      <c r="BF25" s="996"/>
      <c r="BG25" s="996"/>
      <c r="BH25" s="996"/>
      <c r="BI25" s="996"/>
      <c r="BJ25" s="56"/>
      <c r="BK25" s="56"/>
      <c r="BL25" s="56"/>
      <c r="BM25" s="56"/>
      <c r="BN25" s="56"/>
      <c r="BO25" s="55"/>
      <c r="BP25" s="55"/>
      <c r="BQ25" s="52">
        <v>19</v>
      </c>
      <c r="BR25" s="72"/>
      <c r="BS25" s="948"/>
      <c r="BT25" s="949"/>
      <c r="BU25" s="949"/>
      <c r="BV25" s="949"/>
      <c r="BW25" s="949"/>
      <c r="BX25" s="949"/>
      <c r="BY25" s="949"/>
      <c r="BZ25" s="949"/>
      <c r="CA25" s="949"/>
      <c r="CB25" s="949"/>
      <c r="CC25" s="949"/>
      <c r="CD25" s="949"/>
      <c r="CE25" s="949"/>
      <c r="CF25" s="949"/>
      <c r="CG25" s="950"/>
      <c r="CH25" s="955"/>
      <c r="CI25" s="956"/>
      <c r="CJ25" s="956"/>
      <c r="CK25" s="956"/>
      <c r="CL25" s="966"/>
      <c r="CM25" s="955"/>
      <c r="CN25" s="956"/>
      <c r="CO25" s="956"/>
      <c r="CP25" s="956"/>
      <c r="CQ25" s="966"/>
      <c r="CR25" s="955"/>
      <c r="CS25" s="956"/>
      <c r="CT25" s="956"/>
      <c r="CU25" s="956"/>
      <c r="CV25" s="966"/>
      <c r="CW25" s="955"/>
      <c r="CX25" s="956"/>
      <c r="CY25" s="956"/>
      <c r="CZ25" s="956"/>
      <c r="DA25" s="966"/>
      <c r="DB25" s="955"/>
      <c r="DC25" s="956"/>
      <c r="DD25" s="956"/>
      <c r="DE25" s="956"/>
      <c r="DF25" s="966"/>
      <c r="DG25" s="955"/>
      <c r="DH25" s="956"/>
      <c r="DI25" s="956"/>
      <c r="DJ25" s="956"/>
      <c r="DK25" s="966"/>
      <c r="DL25" s="955"/>
      <c r="DM25" s="956"/>
      <c r="DN25" s="956"/>
      <c r="DO25" s="956"/>
      <c r="DP25" s="966"/>
      <c r="DQ25" s="955"/>
      <c r="DR25" s="956"/>
      <c r="DS25" s="956"/>
      <c r="DT25" s="956"/>
      <c r="DU25" s="966"/>
      <c r="DV25" s="948"/>
      <c r="DW25" s="949"/>
      <c r="DX25" s="949"/>
      <c r="DY25" s="949"/>
      <c r="DZ25" s="967"/>
      <c r="EA25" s="48"/>
    </row>
    <row r="26" spans="1:131" ht="26.25" customHeight="1" x14ac:dyDescent="0.15">
      <c r="A26" s="694" t="s">
        <v>442</v>
      </c>
      <c r="B26" s="695"/>
      <c r="C26" s="695"/>
      <c r="D26" s="695"/>
      <c r="E26" s="695"/>
      <c r="F26" s="695"/>
      <c r="G26" s="695"/>
      <c r="H26" s="695"/>
      <c r="I26" s="695"/>
      <c r="J26" s="695"/>
      <c r="K26" s="695"/>
      <c r="L26" s="695"/>
      <c r="M26" s="695"/>
      <c r="N26" s="695"/>
      <c r="O26" s="695"/>
      <c r="P26" s="696"/>
      <c r="Q26" s="686" t="s">
        <v>458</v>
      </c>
      <c r="R26" s="687"/>
      <c r="S26" s="687"/>
      <c r="T26" s="687"/>
      <c r="U26" s="688"/>
      <c r="V26" s="686" t="s">
        <v>459</v>
      </c>
      <c r="W26" s="687"/>
      <c r="X26" s="687"/>
      <c r="Y26" s="687"/>
      <c r="Z26" s="688"/>
      <c r="AA26" s="686" t="s">
        <v>460</v>
      </c>
      <c r="AB26" s="687"/>
      <c r="AC26" s="687"/>
      <c r="AD26" s="687"/>
      <c r="AE26" s="687"/>
      <c r="AF26" s="700" t="s">
        <v>245</v>
      </c>
      <c r="AG26" s="701"/>
      <c r="AH26" s="701"/>
      <c r="AI26" s="701"/>
      <c r="AJ26" s="702"/>
      <c r="AK26" s="687" t="s">
        <v>387</v>
      </c>
      <c r="AL26" s="687"/>
      <c r="AM26" s="687"/>
      <c r="AN26" s="687"/>
      <c r="AO26" s="688"/>
      <c r="AP26" s="686" t="s">
        <v>353</v>
      </c>
      <c r="AQ26" s="687"/>
      <c r="AR26" s="687"/>
      <c r="AS26" s="687"/>
      <c r="AT26" s="688"/>
      <c r="AU26" s="686" t="s">
        <v>461</v>
      </c>
      <c r="AV26" s="687"/>
      <c r="AW26" s="687"/>
      <c r="AX26" s="687"/>
      <c r="AY26" s="688"/>
      <c r="AZ26" s="686" t="s">
        <v>462</v>
      </c>
      <c r="BA26" s="687"/>
      <c r="BB26" s="687"/>
      <c r="BC26" s="687"/>
      <c r="BD26" s="688"/>
      <c r="BE26" s="686" t="s">
        <v>449</v>
      </c>
      <c r="BF26" s="687"/>
      <c r="BG26" s="687"/>
      <c r="BH26" s="687"/>
      <c r="BI26" s="692"/>
      <c r="BJ26" s="56"/>
      <c r="BK26" s="56"/>
      <c r="BL26" s="56"/>
      <c r="BM26" s="56"/>
      <c r="BN26" s="56"/>
      <c r="BO26" s="55"/>
      <c r="BP26" s="55"/>
      <c r="BQ26" s="52">
        <v>20</v>
      </c>
      <c r="BR26" s="72"/>
      <c r="BS26" s="948"/>
      <c r="BT26" s="949"/>
      <c r="BU26" s="949"/>
      <c r="BV26" s="949"/>
      <c r="BW26" s="949"/>
      <c r="BX26" s="949"/>
      <c r="BY26" s="949"/>
      <c r="BZ26" s="949"/>
      <c r="CA26" s="949"/>
      <c r="CB26" s="949"/>
      <c r="CC26" s="949"/>
      <c r="CD26" s="949"/>
      <c r="CE26" s="949"/>
      <c r="CF26" s="949"/>
      <c r="CG26" s="950"/>
      <c r="CH26" s="955"/>
      <c r="CI26" s="956"/>
      <c r="CJ26" s="956"/>
      <c r="CK26" s="956"/>
      <c r="CL26" s="966"/>
      <c r="CM26" s="955"/>
      <c r="CN26" s="956"/>
      <c r="CO26" s="956"/>
      <c r="CP26" s="956"/>
      <c r="CQ26" s="966"/>
      <c r="CR26" s="955"/>
      <c r="CS26" s="956"/>
      <c r="CT26" s="956"/>
      <c r="CU26" s="956"/>
      <c r="CV26" s="966"/>
      <c r="CW26" s="955"/>
      <c r="CX26" s="956"/>
      <c r="CY26" s="956"/>
      <c r="CZ26" s="956"/>
      <c r="DA26" s="966"/>
      <c r="DB26" s="955"/>
      <c r="DC26" s="956"/>
      <c r="DD26" s="956"/>
      <c r="DE26" s="956"/>
      <c r="DF26" s="966"/>
      <c r="DG26" s="955"/>
      <c r="DH26" s="956"/>
      <c r="DI26" s="956"/>
      <c r="DJ26" s="956"/>
      <c r="DK26" s="966"/>
      <c r="DL26" s="955"/>
      <c r="DM26" s="956"/>
      <c r="DN26" s="956"/>
      <c r="DO26" s="956"/>
      <c r="DP26" s="966"/>
      <c r="DQ26" s="955"/>
      <c r="DR26" s="956"/>
      <c r="DS26" s="956"/>
      <c r="DT26" s="956"/>
      <c r="DU26" s="966"/>
      <c r="DV26" s="948"/>
      <c r="DW26" s="949"/>
      <c r="DX26" s="949"/>
      <c r="DY26" s="949"/>
      <c r="DZ26" s="967"/>
      <c r="EA26" s="48"/>
    </row>
    <row r="27" spans="1:131" ht="26.25" customHeight="1" x14ac:dyDescent="0.15">
      <c r="A27" s="697"/>
      <c r="B27" s="698"/>
      <c r="C27" s="698"/>
      <c r="D27" s="698"/>
      <c r="E27" s="698"/>
      <c r="F27" s="698"/>
      <c r="G27" s="698"/>
      <c r="H27" s="698"/>
      <c r="I27" s="698"/>
      <c r="J27" s="698"/>
      <c r="K27" s="698"/>
      <c r="L27" s="698"/>
      <c r="M27" s="698"/>
      <c r="N27" s="698"/>
      <c r="O27" s="698"/>
      <c r="P27" s="699"/>
      <c r="Q27" s="689"/>
      <c r="R27" s="690"/>
      <c r="S27" s="690"/>
      <c r="T27" s="690"/>
      <c r="U27" s="691"/>
      <c r="V27" s="689"/>
      <c r="W27" s="690"/>
      <c r="X27" s="690"/>
      <c r="Y27" s="690"/>
      <c r="Z27" s="691"/>
      <c r="AA27" s="689"/>
      <c r="AB27" s="690"/>
      <c r="AC27" s="690"/>
      <c r="AD27" s="690"/>
      <c r="AE27" s="690"/>
      <c r="AF27" s="703"/>
      <c r="AG27" s="704"/>
      <c r="AH27" s="704"/>
      <c r="AI27" s="704"/>
      <c r="AJ27" s="705"/>
      <c r="AK27" s="690"/>
      <c r="AL27" s="690"/>
      <c r="AM27" s="690"/>
      <c r="AN27" s="690"/>
      <c r="AO27" s="691"/>
      <c r="AP27" s="689"/>
      <c r="AQ27" s="690"/>
      <c r="AR27" s="690"/>
      <c r="AS27" s="690"/>
      <c r="AT27" s="691"/>
      <c r="AU27" s="689"/>
      <c r="AV27" s="690"/>
      <c r="AW27" s="690"/>
      <c r="AX27" s="690"/>
      <c r="AY27" s="691"/>
      <c r="AZ27" s="689"/>
      <c r="BA27" s="690"/>
      <c r="BB27" s="690"/>
      <c r="BC27" s="690"/>
      <c r="BD27" s="691"/>
      <c r="BE27" s="689"/>
      <c r="BF27" s="690"/>
      <c r="BG27" s="690"/>
      <c r="BH27" s="690"/>
      <c r="BI27" s="693"/>
      <c r="BJ27" s="56"/>
      <c r="BK27" s="56"/>
      <c r="BL27" s="56"/>
      <c r="BM27" s="56"/>
      <c r="BN27" s="56"/>
      <c r="BO27" s="55"/>
      <c r="BP27" s="55"/>
      <c r="BQ27" s="52">
        <v>21</v>
      </c>
      <c r="BR27" s="72"/>
      <c r="BS27" s="948"/>
      <c r="BT27" s="949"/>
      <c r="BU27" s="949"/>
      <c r="BV27" s="949"/>
      <c r="BW27" s="949"/>
      <c r="BX27" s="949"/>
      <c r="BY27" s="949"/>
      <c r="BZ27" s="949"/>
      <c r="CA27" s="949"/>
      <c r="CB27" s="949"/>
      <c r="CC27" s="949"/>
      <c r="CD27" s="949"/>
      <c r="CE27" s="949"/>
      <c r="CF27" s="949"/>
      <c r="CG27" s="950"/>
      <c r="CH27" s="955"/>
      <c r="CI27" s="956"/>
      <c r="CJ27" s="956"/>
      <c r="CK27" s="956"/>
      <c r="CL27" s="966"/>
      <c r="CM27" s="955"/>
      <c r="CN27" s="956"/>
      <c r="CO27" s="956"/>
      <c r="CP27" s="956"/>
      <c r="CQ27" s="966"/>
      <c r="CR27" s="955"/>
      <c r="CS27" s="956"/>
      <c r="CT27" s="956"/>
      <c r="CU27" s="956"/>
      <c r="CV27" s="966"/>
      <c r="CW27" s="955"/>
      <c r="CX27" s="956"/>
      <c r="CY27" s="956"/>
      <c r="CZ27" s="956"/>
      <c r="DA27" s="966"/>
      <c r="DB27" s="955"/>
      <c r="DC27" s="956"/>
      <c r="DD27" s="956"/>
      <c r="DE27" s="956"/>
      <c r="DF27" s="966"/>
      <c r="DG27" s="955"/>
      <c r="DH27" s="956"/>
      <c r="DI27" s="956"/>
      <c r="DJ27" s="956"/>
      <c r="DK27" s="966"/>
      <c r="DL27" s="955"/>
      <c r="DM27" s="956"/>
      <c r="DN27" s="956"/>
      <c r="DO27" s="956"/>
      <c r="DP27" s="966"/>
      <c r="DQ27" s="955"/>
      <c r="DR27" s="956"/>
      <c r="DS27" s="956"/>
      <c r="DT27" s="956"/>
      <c r="DU27" s="966"/>
      <c r="DV27" s="948"/>
      <c r="DW27" s="949"/>
      <c r="DX27" s="949"/>
      <c r="DY27" s="949"/>
      <c r="DZ27" s="967"/>
      <c r="EA27" s="48"/>
    </row>
    <row r="28" spans="1:131" ht="26.25" customHeight="1" x14ac:dyDescent="0.15">
      <c r="A28" s="54">
        <v>1</v>
      </c>
      <c r="B28" s="959" t="s">
        <v>27</v>
      </c>
      <c r="C28" s="960"/>
      <c r="D28" s="960"/>
      <c r="E28" s="960"/>
      <c r="F28" s="960"/>
      <c r="G28" s="960"/>
      <c r="H28" s="960"/>
      <c r="I28" s="960"/>
      <c r="J28" s="960"/>
      <c r="K28" s="960"/>
      <c r="L28" s="960"/>
      <c r="M28" s="960"/>
      <c r="N28" s="960"/>
      <c r="O28" s="960"/>
      <c r="P28" s="961"/>
      <c r="Q28" s="986">
        <v>9767</v>
      </c>
      <c r="R28" s="987"/>
      <c r="S28" s="987"/>
      <c r="T28" s="987"/>
      <c r="U28" s="987"/>
      <c r="V28" s="987">
        <v>9762</v>
      </c>
      <c r="W28" s="987"/>
      <c r="X28" s="987"/>
      <c r="Y28" s="987"/>
      <c r="Z28" s="987"/>
      <c r="AA28" s="987">
        <v>4</v>
      </c>
      <c r="AB28" s="987"/>
      <c r="AC28" s="987"/>
      <c r="AD28" s="987"/>
      <c r="AE28" s="988"/>
      <c r="AF28" s="989">
        <v>4</v>
      </c>
      <c r="AG28" s="987"/>
      <c r="AH28" s="987"/>
      <c r="AI28" s="987"/>
      <c r="AJ28" s="990"/>
      <c r="AK28" s="991">
        <v>784</v>
      </c>
      <c r="AL28" s="987"/>
      <c r="AM28" s="987"/>
      <c r="AN28" s="987"/>
      <c r="AO28" s="987"/>
      <c r="AP28" s="987" t="s">
        <v>198</v>
      </c>
      <c r="AQ28" s="987"/>
      <c r="AR28" s="987"/>
      <c r="AS28" s="987"/>
      <c r="AT28" s="987"/>
      <c r="AU28" s="987" t="s">
        <v>198</v>
      </c>
      <c r="AV28" s="987"/>
      <c r="AW28" s="987"/>
      <c r="AX28" s="987"/>
      <c r="AY28" s="987"/>
      <c r="AZ28" s="992" t="s">
        <v>198</v>
      </c>
      <c r="BA28" s="992"/>
      <c r="BB28" s="992"/>
      <c r="BC28" s="992"/>
      <c r="BD28" s="992"/>
      <c r="BE28" s="993"/>
      <c r="BF28" s="993"/>
      <c r="BG28" s="993"/>
      <c r="BH28" s="993"/>
      <c r="BI28" s="994"/>
      <c r="BJ28" s="56"/>
      <c r="BK28" s="56"/>
      <c r="BL28" s="56"/>
      <c r="BM28" s="56"/>
      <c r="BN28" s="56"/>
      <c r="BO28" s="55"/>
      <c r="BP28" s="55"/>
      <c r="BQ28" s="52">
        <v>22</v>
      </c>
      <c r="BR28" s="72"/>
      <c r="BS28" s="948"/>
      <c r="BT28" s="949"/>
      <c r="BU28" s="949"/>
      <c r="BV28" s="949"/>
      <c r="BW28" s="949"/>
      <c r="BX28" s="949"/>
      <c r="BY28" s="949"/>
      <c r="BZ28" s="949"/>
      <c r="CA28" s="949"/>
      <c r="CB28" s="949"/>
      <c r="CC28" s="949"/>
      <c r="CD28" s="949"/>
      <c r="CE28" s="949"/>
      <c r="CF28" s="949"/>
      <c r="CG28" s="950"/>
      <c r="CH28" s="955"/>
      <c r="CI28" s="956"/>
      <c r="CJ28" s="956"/>
      <c r="CK28" s="956"/>
      <c r="CL28" s="966"/>
      <c r="CM28" s="955"/>
      <c r="CN28" s="956"/>
      <c r="CO28" s="956"/>
      <c r="CP28" s="956"/>
      <c r="CQ28" s="966"/>
      <c r="CR28" s="955"/>
      <c r="CS28" s="956"/>
      <c r="CT28" s="956"/>
      <c r="CU28" s="956"/>
      <c r="CV28" s="966"/>
      <c r="CW28" s="955"/>
      <c r="CX28" s="956"/>
      <c r="CY28" s="956"/>
      <c r="CZ28" s="956"/>
      <c r="DA28" s="966"/>
      <c r="DB28" s="955"/>
      <c r="DC28" s="956"/>
      <c r="DD28" s="956"/>
      <c r="DE28" s="956"/>
      <c r="DF28" s="966"/>
      <c r="DG28" s="955"/>
      <c r="DH28" s="956"/>
      <c r="DI28" s="956"/>
      <c r="DJ28" s="956"/>
      <c r="DK28" s="966"/>
      <c r="DL28" s="955"/>
      <c r="DM28" s="956"/>
      <c r="DN28" s="956"/>
      <c r="DO28" s="956"/>
      <c r="DP28" s="966"/>
      <c r="DQ28" s="955"/>
      <c r="DR28" s="956"/>
      <c r="DS28" s="956"/>
      <c r="DT28" s="956"/>
      <c r="DU28" s="966"/>
      <c r="DV28" s="948"/>
      <c r="DW28" s="949"/>
      <c r="DX28" s="949"/>
      <c r="DY28" s="949"/>
      <c r="DZ28" s="967"/>
      <c r="EA28" s="48"/>
    </row>
    <row r="29" spans="1:131" ht="26.25" customHeight="1" x14ac:dyDescent="0.15">
      <c r="A29" s="54">
        <v>2</v>
      </c>
      <c r="B29" s="948" t="s">
        <v>463</v>
      </c>
      <c r="C29" s="949"/>
      <c r="D29" s="949"/>
      <c r="E29" s="949"/>
      <c r="F29" s="949"/>
      <c r="G29" s="949"/>
      <c r="H29" s="949"/>
      <c r="I29" s="949"/>
      <c r="J29" s="949"/>
      <c r="K29" s="949"/>
      <c r="L29" s="949"/>
      <c r="M29" s="949"/>
      <c r="N29" s="949"/>
      <c r="O29" s="949"/>
      <c r="P29" s="950"/>
      <c r="Q29" s="951">
        <v>7674</v>
      </c>
      <c r="R29" s="952"/>
      <c r="S29" s="952"/>
      <c r="T29" s="952"/>
      <c r="U29" s="952"/>
      <c r="V29" s="952">
        <v>7550</v>
      </c>
      <c r="W29" s="952"/>
      <c r="X29" s="952"/>
      <c r="Y29" s="952"/>
      <c r="Z29" s="952"/>
      <c r="AA29" s="952">
        <v>124</v>
      </c>
      <c r="AB29" s="952"/>
      <c r="AC29" s="952"/>
      <c r="AD29" s="952"/>
      <c r="AE29" s="958"/>
      <c r="AF29" s="978">
        <v>124</v>
      </c>
      <c r="AG29" s="956"/>
      <c r="AH29" s="956"/>
      <c r="AI29" s="956"/>
      <c r="AJ29" s="979"/>
      <c r="AK29" s="957">
        <v>1206</v>
      </c>
      <c r="AL29" s="952"/>
      <c r="AM29" s="952"/>
      <c r="AN29" s="952"/>
      <c r="AO29" s="952"/>
      <c r="AP29" s="952" t="s">
        <v>198</v>
      </c>
      <c r="AQ29" s="952"/>
      <c r="AR29" s="952"/>
      <c r="AS29" s="952"/>
      <c r="AT29" s="952"/>
      <c r="AU29" s="952" t="s">
        <v>198</v>
      </c>
      <c r="AV29" s="952"/>
      <c r="AW29" s="952"/>
      <c r="AX29" s="952"/>
      <c r="AY29" s="952"/>
      <c r="AZ29" s="985" t="s">
        <v>198</v>
      </c>
      <c r="BA29" s="985"/>
      <c r="BB29" s="985"/>
      <c r="BC29" s="985"/>
      <c r="BD29" s="985"/>
      <c r="BE29" s="953"/>
      <c r="BF29" s="953"/>
      <c r="BG29" s="953"/>
      <c r="BH29" s="953"/>
      <c r="BI29" s="954"/>
      <c r="BJ29" s="56"/>
      <c r="BK29" s="56"/>
      <c r="BL29" s="56"/>
      <c r="BM29" s="56"/>
      <c r="BN29" s="56"/>
      <c r="BO29" s="55"/>
      <c r="BP29" s="55"/>
      <c r="BQ29" s="52">
        <v>23</v>
      </c>
      <c r="BR29" s="72"/>
      <c r="BS29" s="948"/>
      <c r="BT29" s="949"/>
      <c r="BU29" s="949"/>
      <c r="BV29" s="949"/>
      <c r="BW29" s="949"/>
      <c r="BX29" s="949"/>
      <c r="BY29" s="949"/>
      <c r="BZ29" s="949"/>
      <c r="CA29" s="949"/>
      <c r="CB29" s="949"/>
      <c r="CC29" s="949"/>
      <c r="CD29" s="949"/>
      <c r="CE29" s="949"/>
      <c r="CF29" s="949"/>
      <c r="CG29" s="950"/>
      <c r="CH29" s="955"/>
      <c r="CI29" s="956"/>
      <c r="CJ29" s="956"/>
      <c r="CK29" s="956"/>
      <c r="CL29" s="966"/>
      <c r="CM29" s="955"/>
      <c r="CN29" s="956"/>
      <c r="CO29" s="956"/>
      <c r="CP29" s="956"/>
      <c r="CQ29" s="966"/>
      <c r="CR29" s="955"/>
      <c r="CS29" s="956"/>
      <c r="CT29" s="956"/>
      <c r="CU29" s="956"/>
      <c r="CV29" s="966"/>
      <c r="CW29" s="955"/>
      <c r="CX29" s="956"/>
      <c r="CY29" s="956"/>
      <c r="CZ29" s="956"/>
      <c r="DA29" s="966"/>
      <c r="DB29" s="955"/>
      <c r="DC29" s="956"/>
      <c r="DD29" s="956"/>
      <c r="DE29" s="956"/>
      <c r="DF29" s="966"/>
      <c r="DG29" s="955"/>
      <c r="DH29" s="956"/>
      <c r="DI29" s="956"/>
      <c r="DJ29" s="956"/>
      <c r="DK29" s="966"/>
      <c r="DL29" s="955"/>
      <c r="DM29" s="956"/>
      <c r="DN29" s="956"/>
      <c r="DO29" s="956"/>
      <c r="DP29" s="966"/>
      <c r="DQ29" s="955"/>
      <c r="DR29" s="956"/>
      <c r="DS29" s="956"/>
      <c r="DT29" s="956"/>
      <c r="DU29" s="966"/>
      <c r="DV29" s="948"/>
      <c r="DW29" s="949"/>
      <c r="DX29" s="949"/>
      <c r="DY29" s="949"/>
      <c r="DZ29" s="967"/>
      <c r="EA29" s="48"/>
    </row>
    <row r="30" spans="1:131" ht="26.25" customHeight="1" x14ac:dyDescent="0.15">
      <c r="A30" s="54">
        <v>3</v>
      </c>
      <c r="B30" s="948" t="s">
        <v>263</v>
      </c>
      <c r="C30" s="949"/>
      <c r="D30" s="949"/>
      <c r="E30" s="949"/>
      <c r="F30" s="949"/>
      <c r="G30" s="949"/>
      <c r="H30" s="949"/>
      <c r="I30" s="949"/>
      <c r="J30" s="949"/>
      <c r="K30" s="949"/>
      <c r="L30" s="949"/>
      <c r="M30" s="949"/>
      <c r="N30" s="949"/>
      <c r="O30" s="949"/>
      <c r="P30" s="950"/>
      <c r="Q30" s="951">
        <v>1204</v>
      </c>
      <c r="R30" s="952"/>
      <c r="S30" s="952"/>
      <c r="T30" s="952"/>
      <c r="U30" s="952"/>
      <c r="V30" s="952">
        <v>1201</v>
      </c>
      <c r="W30" s="952"/>
      <c r="X30" s="952"/>
      <c r="Y30" s="952"/>
      <c r="Z30" s="952"/>
      <c r="AA30" s="952">
        <v>3</v>
      </c>
      <c r="AB30" s="952"/>
      <c r="AC30" s="952"/>
      <c r="AD30" s="952"/>
      <c r="AE30" s="958"/>
      <c r="AF30" s="978">
        <v>3</v>
      </c>
      <c r="AG30" s="956"/>
      <c r="AH30" s="956"/>
      <c r="AI30" s="956"/>
      <c r="AJ30" s="979"/>
      <c r="AK30" s="957">
        <v>264</v>
      </c>
      <c r="AL30" s="952"/>
      <c r="AM30" s="952"/>
      <c r="AN30" s="952"/>
      <c r="AO30" s="952"/>
      <c r="AP30" s="952" t="s">
        <v>198</v>
      </c>
      <c r="AQ30" s="952"/>
      <c r="AR30" s="952"/>
      <c r="AS30" s="952"/>
      <c r="AT30" s="952"/>
      <c r="AU30" s="952" t="s">
        <v>198</v>
      </c>
      <c r="AV30" s="952"/>
      <c r="AW30" s="952"/>
      <c r="AX30" s="952"/>
      <c r="AY30" s="952"/>
      <c r="AZ30" s="985" t="s">
        <v>198</v>
      </c>
      <c r="BA30" s="985"/>
      <c r="BB30" s="985"/>
      <c r="BC30" s="985"/>
      <c r="BD30" s="985"/>
      <c r="BE30" s="953"/>
      <c r="BF30" s="953"/>
      <c r="BG30" s="953"/>
      <c r="BH30" s="953"/>
      <c r="BI30" s="954"/>
      <c r="BJ30" s="56"/>
      <c r="BK30" s="56"/>
      <c r="BL30" s="56"/>
      <c r="BM30" s="56"/>
      <c r="BN30" s="56"/>
      <c r="BO30" s="55"/>
      <c r="BP30" s="55"/>
      <c r="BQ30" s="52">
        <v>24</v>
      </c>
      <c r="BR30" s="72"/>
      <c r="BS30" s="948"/>
      <c r="BT30" s="949"/>
      <c r="BU30" s="949"/>
      <c r="BV30" s="949"/>
      <c r="BW30" s="949"/>
      <c r="BX30" s="949"/>
      <c r="BY30" s="949"/>
      <c r="BZ30" s="949"/>
      <c r="CA30" s="949"/>
      <c r="CB30" s="949"/>
      <c r="CC30" s="949"/>
      <c r="CD30" s="949"/>
      <c r="CE30" s="949"/>
      <c r="CF30" s="949"/>
      <c r="CG30" s="950"/>
      <c r="CH30" s="955"/>
      <c r="CI30" s="956"/>
      <c r="CJ30" s="956"/>
      <c r="CK30" s="956"/>
      <c r="CL30" s="966"/>
      <c r="CM30" s="955"/>
      <c r="CN30" s="956"/>
      <c r="CO30" s="956"/>
      <c r="CP30" s="956"/>
      <c r="CQ30" s="966"/>
      <c r="CR30" s="955"/>
      <c r="CS30" s="956"/>
      <c r="CT30" s="956"/>
      <c r="CU30" s="956"/>
      <c r="CV30" s="966"/>
      <c r="CW30" s="955"/>
      <c r="CX30" s="956"/>
      <c r="CY30" s="956"/>
      <c r="CZ30" s="956"/>
      <c r="DA30" s="966"/>
      <c r="DB30" s="955"/>
      <c r="DC30" s="956"/>
      <c r="DD30" s="956"/>
      <c r="DE30" s="956"/>
      <c r="DF30" s="966"/>
      <c r="DG30" s="955"/>
      <c r="DH30" s="956"/>
      <c r="DI30" s="956"/>
      <c r="DJ30" s="956"/>
      <c r="DK30" s="966"/>
      <c r="DL30" s="955"/>
      <c r="DM30" s="956"/>
      <c r="DN30" s="956"/>
      <c r="DO30" s="956"/>
      <c r="DP30" s="966"/>
      <c r="DQ30" s="955"/>
      <c r="DR30" s="956"/>
      <c r="DS30" s="956"/>
      <c r="DT30" s="956"/>
      <c r="DU30" s="966"/>
      <c r="DV30" s="948"/>
      <c r="DW30" s="949"/>
      <c r="DX30" s="949"/>
      <c r="DY30" s="949"/>
      <c r="DZ30" s="967"/>
      <c r="EA30" s="48"/>
    </row>
    <row r="31" spans="1:131" ht="26.25" customHeight="1" x14ac:dyDescent="0.15">
      <c r="A31" s="54">
        <v>4</v>
      </c>
      <c r="B31" s="948" t="s">
        <v>464</v>
      </c>
      <c r="C31" s="949"/>
      <c r="D31" s="949"/>
      <c r="E31" s="949"/>
      <c r="F31" s="949"/>
      <c r="G31" s="949"/>
      <c r="H31" s="949"/>
      <c r="I31" s="949"/>
      <c r="J31" s="949"/>
      <c r="K31" s="949"/>
      <c r="L31" s="949"/>
      <c r="M31" s="949"/>
      <c r="N31" s="949"/>
      <c r="O31" s="949"/>
      <c r="P31" s="950"/>
      <c r="Q31" s="951">
        <v>77</v>
      </c>
      <c r="R31" s="952"/>
      <c r="S31" s="952"/>
      <c r="T31" s="952"/>
      <c r="U31" s="952"/>
      <c r="V31" s="952">
        <v>77</v>
      </c>
      <c r="W31" s="952"/>
      <c r="X31" s="952"/>
      <c r="Y31" s="952"/>
      <c r="Z31" s="952"/>
      <c r="AA31" s="952">
        <v>0</v>
      </c>
      <c r="AB31" s="952"/>
      <c r="AC31" s="952"/>
      <c r="AD31" s="952"/>
      <c r="AE31" s="958"/>
      <c r="AF31" s="978" t="s">
        <v>198</v>
      </c>
      <c r="AG31" s="956"/>
      <c r="AH31" s="956"/>
      <c r="AI31" s="956"/>
      <c r="AJ31" s="979"/>
      <c r="AK31" s="957">
        <v>31</v>
      </c>
      <c r="AL31" s="952"/>
      <c r="AM31" s="952"/>
      <c r="AN31" s="952"/>
      <c r="AO31" s="952"/>
      <c r="AP31" s="952" t="s">
        <v>198</v>
      </c>
      <c r="AQ31" s="952"/>
      <c r="AR31" s="952"/>
      <c r="AS31" s="952"/>
      <c r="AT31" s="952"/>
      <c r="AU31" s="952" t="s">
        <v>198</v>
      </c>
      <c r="AV31" s="952"/>
      <c r="AW31" s="952"/>
      <c r="AX31" s="952"/>
      <c r="AY31" s="952"/>
      <c r="AZ31" s="985" t="s">
        <v>198</v>
      </c>
      <c r="BA31" s="985"/>
      <c r="BB31" s="985"/>
      <c r="BC31" s="985"/>
      <c r="BD31" s="985"/>
      <c r="BE31" s="953"/>
      <c r="BF31" s="953"/>
      <c r="BG31" s="953"/>
      <c r="BH31" s="953"/>
      <c r="BI31" s="954"/>
      <c r="BJ31" s="56"/>
      <c r="BK31" s="56"/>
      <c r="BL31" s="56"/>
      <c r="BM31" s="56"/>
      <c r="BN31" s="56"/>
      <c r="BO31" s="55"/>
      <c r="BP31" s="55"/>
      <c r="BQ31" s="52">
        <v>25</v>
      </c>
      <c r="BR31" s="72"/>
      <c r="BS31" s="948"/>
      <c r="BT31" s="949"/>
      <c r="BU31" s="949"/>
      <c r="BV31" s="949"/>
      <c r="BW31" s="949"/>
      <c r="BX31" s="949"/>
      <c r="BY31" s="949"/>
      <c r="BZ31" s="949"/>
      <c r="CA31" s="949"/>
      <c r="CB31" s="949"/>
      <c r="CC31" s="949"/>
      <c r="CD31" s="949"/>
      <c r="CE31" s="949"/>
      <c r="CF31" s="949"/>
      <c r="CG31" s="950"/>
      <c r="CH31" s="955"/>
      <c r="CI31" s="956"/>
      <c r="CJ31" s="956"/>
      <c r="CK31" s="956"/>
      <c r="CL31" s="966"/>
      <c r="CM31" s="955"/>
      <c r="CN31" s="956"/>
      <c r="CO31" s="956"/>
      <c r="CP31" s="956"/>
      <c r="CQ31" s="966"/>
      <c r="CR31" s="955"/>
      <c r="CS31" s="956"/>
      <c r="CT31" s="956"/>
      <c r="CU31" s="956"/>
      <c r="CV31" s="966"/>
      <c r="CW31" s="955"/>
      <c r="CX31" s="956"/>
      <c r="CY31" s="956"/>
      <c r="CZ31" s="956"/>
      <c r="DA31" s="966"/>
      <c r="DB31" s="955"/>
      <c r="DC31" s="956"/>
      <c r="DD31" s="956"/>
      <c r="DE31" s="956"/>
      <c r="DF31" s="966"/>
      <c r="DG31" s="955"/>
      <c r="DH31" s="956"/>
      <c r="DI31" s="956"/>
      <c r="DJ31" s="956"/>
      <c r="DK31" s="966"/>
      <c r="DL31" s="955"/>
      <c r="DM31" s="956"/>
      <c r="DN31" s="956"/>
      <c r="DO31" s="956"/>
      <c r="DP31" s="966"/>
      <c r="DQ31" s="955"/>
      <c r="DR31" s="956"/>
      <c r="DS31" s="956"/>
      <c r="DT31" s="956"/>
      <c r="DU31" s="966"/>
      <c r="DV31" s="948"/>
      <c r="DW31" s="949"/>
      <c r="DX31" s="949"/>
      <c r="DY31" s="949"/>
      <c r="DZ31" s="967"/>
      <c r="EA31" s="48"/>
    </row>
    <row r="32" spans="1:131" ht="26.25" customHeight="1" x14ac:dyDescent="0.15">
      <c r="A32" s="54">
        <v>5</v>
      </c>
      <c r="B32" s="948" t="s">
        <v>465</v>
      </c>
      <c r="C32" s="949"/>
      <c r="D32" s="949"/>
      <c r="E32" s="949"/>
      <c r="F32" s="949"/>
      <c r="G32" s="949"/>
      <c r="H32" s="949"/>
      <c r="I32" s="949"/>
      <c r="J32" s="949"/>
      <c r="K32" s="949"/>
      <c r="L32" s="949"/>
      <c r="M32" s="949"/>
      <c r="N32" s="949"/>
      <c r="O32" s="949"/>
      <c r="P32" s="950"/>
      <c r="Q32" s="951">
        <v>2275</v>
      </c>
      <c r="R32" s="952"/>
      <c r="S32" s="952"/>
      <c r="T32" s="952"/>
      <c r="U32" s="952"/>
      <c r="V32" s="952">
        <v>1882</v>
      </c>
      <c r="W32" s="952"/>
      <c r="X32" s="952"/>
      <c r="Y32" s="952"/>
      <c r="Z32" s="952"/>
      <c r="AA32" s="952">
        <v>393</v>
      </c>
      <c r="AB32" s="952"/>
      <c r="AC32" s="952"/>
      <c r="AD32" s="952"/>
      <c r="AE32" s="958"/>
      <c r="AF32" s="978">
        <v>1596</v>
      </c>
      <c r="AG32" s="956"/>
      <c r="AH32" s="956"/>
      <c r="AI32" s="956"/>
      <c r="AJ32" s="979"/>
      <c r="AK32" s="957">
        <v>114</v>
      </c>
      <c r="AL32" s="952"/>
      <c r="AM32" s="952"/>
      <c r="AN32" s="952"/>
      <c r="AO32" s="952"/>
      <c r="AP32" s="952">
        <v>9814</v>
      </c>
      <c r="AQ32" s="952"/>
      <c r="AR32" s="952"/>
      <c r="AS32" s="952"/>
      <c r="AT32" s="952"/>
      <c r="AU32" s="952">
        <v>1865</v>
      </c>
      <c r="AV32" s="952"/>
      <c r="AW32" s="952"/>
      <c r="AX32" s="952"/>
      <c r="AY32" s="952"/>
      <c r="AZ32" s="985" t="s">
        <v>198</v>
      </c>
      <c r="BA32" s="985"/>
      <c r="BB32" s="985"/>
      <c r="BC32" s="985"/>
      <c r="BD32" s="985"/>
      <c r="BE32" s="953" t="s">
        <v>230</v>
      </c>
      <c r="BF32" s="953"/>
      <c r="BG32" s="953"/>
      <c r="BH32" s="953"/>
      <c r="BI32" s="954"/>
      <c r="BJ32" s="56"/>
      <c r="BK32" s="56"/>
      <c r="BL32" s="56"/>
      <c r="BM32" s="56"/>
      <c r="BN32" s="56"/>
      <c r="BO32" s="55"/>
      <c r="BP32" s="55"/>
      <c r="BQ32" s="52">
        <v>26</v>
      </c>
      <c r="BR32" s="72"/>
      <c r="BS32" s="948"/>
      <c r="BT32" s="949"/>
      <c r="BU32" s="949"/>
      <c r="BV32" s="949"/>
      <c r="BW32" s="949"/>
      <c r="BX32" s="949"/>
      <c r="BY32" s="949"/>
      <c r="BZ32" s="949"/>
      <c r="CA32" s="949"/>
      <c r="CB32" s="949"/>
      <c r="CC32" s="949"/>
      <c r="CD32" s="949"/>
      <c r="CE32" s="949"/>
      <c r="CF32" s="949"/>
      <c r="CG32" s="950"/>
      <c r="CH32" s="955"/>
      <c r="CI32" s="956"/>
      <c r="CJ32" s="956"/>
      <c r="CK32" s="956"/>
      <c r="CL32" s="966"/>
      <c r="CM32" s="955"/>
      <c r="CN32" s="956"/>
      <c r="CO32" s="956"/>
      <c r="CP32" s="956"/>
      <c r="CQ32" s="966"/>
      <c r="CR32" s="955"/>
      <c r="CS32" s="956"/>
      <c r="CT32" s="956"/>
      <c r="CU32" s="956"/>
      <c r="CV32" s="966"/>
      <c r="CW32" s="955"/>
      <c r="CX32" s="956"/>
      <c r="CY32" s="956"/>
      <c r="CZ32" s="956"/>
      <c r="DA32" s="966"/>
      <c r="DB32" s="955"/>
      <c r="DC32" s="956"/>
      <c r="DD32" s="956"/>
      <c r="DE32" s="956"/>
      <c r="DF32" s="966"/>
      <c r="DG32" s="955"/>
      <c r="DH32" s="956"/>
      <c r="DI32" s="956"/>
      <c r="DJ32" s="956"/>
      <c r="DK32" s="966"/>
      <c r="DL32" s="955"/>
      <c r="DM32" s="956"/>
      <c r="DN32" s="956"/>
      <c r="DO32" s="956"/>
      <c r="DP32" s="966"/>
      <c r="DQ32" s="955"/>
      <c r="DR32" s="956"/>
      <c r="DS32" s="956"/>
      <c r="DT32" s="956"/>
      <c r="DU32" s="966"/>
      <c r="DV32" s="948"/>
      <c r="DW32" s="949"/>
      <c r="DX32" s="949"/>
      <c r="DY32" s="949"/>
      <c r="DZ32" s="967"/>
      <c r="EA32" s="48"/>
    </row>
    <row r="33" spans="1:131" ht="26.25" customHeight="1" x14ac:dyDescent="0.15">
      <c r="A33" s="54">
        <v>6</v>
      </c>
      <c r="B33" s="948" t="s">
        <v>50</v>
      </c>
      <c r="C33" s="949"/>
      <c r="D33" s="949"/>
      <c r="E33" s="949"/>
      <c r="F33" s="949"/>
      <c r="G33" s="949"/>
      <c r="H33" s="949"/>
      <c r="I33" s="949"/>
      <c r="J33" s="949"/>
      <c r="K33" s="949"/>
      <c r="L33" s="949"/>
      <c r="M33" s="949"/>
      <c r="N33" s="949"/>
      <c r="O33" s="949"/>
      <c r="P33" s="950"/>
      <c r="Q33" s="951">
        <v>251</v>
      </c>
      <c r="R33" s="952"/>
      <c r="S33" s="952"/>
      <c r="T33" s="952"/>
      <c r="U33" s="952"/>
      <c r="V33" s="952">
        <v>272</v>
      </c>
      <c r="W33" s="952"/>
      <c r="X33" s="952"/>
      <c r="Y33" s="952"/>
      <c r="Z33" s="952"/>
      <c r="AA33" s="952">
        <v>-21</v>
      </c>
      <c r="AB33" s="952"/>
      <c r="AC33" s="952"/>
      <c r="AD33" s="952"/>
      <c r="AE33" s="958"/>
      <c r="AF33" s="978">
        <v>552</v>
      </c>
      <c r="AG33" s="956"/>
      <c r="AH33" s="956"/>
      <c r="AI33" s="956"/>
      <c r="AJ33" s="979"/>
      <c r="AK33" s="957">
        <v>16</v>
      </c>
      <c r="AL33" s="952"/>
      <c r="AM33" s="952"/>
      <c r="AN33" s="952"/>
      <c r="AO33" s="952"/>
      <c r="AP33" s="952">
        <v>1507</v>
      </c>
      <c r="AQ33" s="952"/>
      <c r="AR33" s="952"/>
      <c r="AS33" s="952"/>
      <c r="AT33" s="952"/>
      <c r="AU33" s="952">
        <v>1097</v>
      </c>
      <c r="AV33" s="952"/>
      <c r="AW33" s="952"/>
      <c r="AX33" s="952"/>
      <c r="AY33" s="952"/>
      <c r="AZ33" s="985" t="s">
        <v>198</v>
      </c>
      <c r="BA33" s="985"/>
      <c r="BB33" s="985"/>
      <c r="BC33" s="985"/>
      <c r="BD33" s="985"/>
      <c r="BE33" s="953" t="s">
        <v>230</v>
      </c>
      <c r="BF33" s="953"/>
      <c r="BG33" s="953"/>
      <c r="BH33" s="953"/>
      <c r="BI33" s="954"/>
      <c r="BJ33" s="56"/>
      <c r="BK33" s="56"/>
      <c r="BL33" s="56"/>
      <c r="BM33" s="56"/>
      <c r="BN33" s="56"/>
      <c r="BO33" s="55"/>
      <c r="BP33" s="55"/>
      <c r="BQ33" s="52">
        <v>27</v>
      </c>
      <c r="BR33" s="72"/>
      <c r="BS33" s="948"/>
      <c r="BT33" s="949"/>
      <c r="BU33" s="949"/>
      <c r="BV33" s="949"/>
      <c r="BW33" s="949"/>
      <c r="BX33" s="949"/>
      <c r="BY33" s="949"/>
      <c r="BZ33" s="949"/>
      <c r="CA33" s="949"/>
      <c r="CB33" s="949"/>
      <c r="CC33" s="949"/>
      <c r="CD33" s="949"/>
      <c r="CE33" s="949"/>
      <c r="CF33" s="949"/>
      <c r="CG33" s="950"/>
      <c r="CH33" s="955"/>
      <c r="CI33" s="956"/>
      <c r="CJ33" s="956"/>
      <c r="CK33" s="956"/>
      <c r="CL33" s="966"/>
      <c r="CM33" s="955"/>
      <c r="CN33" s="956"/>
      <c r="CO33" s="956"/>
      <c r="CP33" s="956"/>
      <c r="CQ33" s="966"/>
      <c r="CR33" s="955"/>
      <c r="CS33" s="956"/>
      <c r="CT33" s="956"/>
      <c r="CU33" s="956"/>
      <c r="CV33" s="966"/>
      <c r="CW33" s="955"/>
      <c r="CX33" s="956"/>
      <c r="CY33" s="956"/>
      <c r="CZ33" s="956"/>
      <c r="DA33" s="966"/>
      <c r="DB33" s="955"/>
      <c r="DC33" s="956"/>
      <c r="DD33" s="956"/>
      <c r="DE33" s="956"/>
      <c r="DF33" s="966"/>
      <c r="DG33" s="955"/>
      <c r="DH33" s="956"/>
      <c r="DI33" s="956"/>
      <c r="DJ33" s="956"/>
      <c r="DK33" s="966"/>
      <c r="DL33" s="955"/>
      <c r="DM33" s="956"/>
      <c r="DN33" s="956"/>
      <c r="DO33" s="956"/>
      <c r="DP33" s="966"/>
      <c r="DQ33" s="955"/>
      <c r="DR33" s="956"/>
      <c r="DS33" s="956"/>
      <c r="DT33" s="956"/>
      <c r="DU33" s="966"/>
      <c r="DV33" s="948"/>
      <c r="DW33" s="949"/>
      <c r="DX33" s="949"/>
      <c r="DY33" s="949"/>
      <c r="DZ33" s="967"/>
      <c r="EA33" s="48"/>
    </row>
    <row r="34" spans="1:131" ht="26.25" customHeight="1" x14ac:dyDescent="0.15">
      <c r="A34" s="54">
        <v>7</v>
      </c>
      <c r="B34" s="948" t="s">
        <v>409</v>
      </c>
      <c r="C34" s="949"/>
      <c r="D34" s="949"/>
      <c r="E34" s="949"/>
      <c r="F34" s="949"/>
      <c r="G34" s="949"/>
      <c r="H34" s="949"/>
      <c r="I34" s="949"/>
      <c r="J34" s="949"/>
      <c r="K34" s="949"/>
      <c r="L34" s="949"/>
      <c r="M34" s="949"/>
      <c r="N34" s="949"/>
      <c r="O34" s="949"/>
      <c r="P34" s="950"/>
      <c r="Q34" s="951">
        <v>2866</v>
      </c>
      <c r="R34" s="952"/>
      <c r="S34" s="952"/>
      <c r="T34" s="952"/>
      <c r="U34" s="952"/>
      <c r="V34" s="952">
        <v>2319</v>
      </c>
      <c r="W34" s="952"/>
      <c r="X34" s="952"/>
      <c r="Y34" s="952"/>
      <c r="Z34" s="952"/>
      <c r="AA34" s="952">
        <v>547</v>
      </c>
      <c r="AB34" s="952"/>
      <c r="AC34" s="952"/>
      <c r="AD34" s="952"/>
      <c r="AE34" s="958"/>
      <c r="AF34" s="978">
        <v>2160</v>
      </c>
      <c r="AG34" s="956"/>
      <c r="AH34" s="956"/>
      <c r="AI34" s="956"/>
      <c r="AJ34" s="979"/>
      <c r="AK34" s="957">
        <v>373</v>
      </c>
      <c r="AL34" s="952"/>
      <c r="AM34" s="952"/>
      <c r="AN34" s="952"/>
      <c r="AO34" s="952"/>
      <c r="AP34" s="952">
        <v>10389</v>
      </c>
      <c r="AQ34" s="952"/>
      <c r="AR34" s="952"/>
      <c r="AS34" s="952"/>
      <c r="AT34" s="952"/>
      <c r="AU34" s="952">
        <v>4789</v>
      </c>
      <c r="AV34" s="952"/>
      <c r="AW34" s="952"/>
      <c r="AX34" s="952"/>
      <c r="AY34" s="952"/>
      <c r="AZ34" s="985" t="s">
        <v>198</v>
      </c>
      <c r="BA34" s="985"/>
      <c r="BB34" s="985"/>
      <c r="BC34" s="985"/>
      <c r="BD34" s="985"/>
      <c r="BE34" s="953" t="s">
        <v>230</v>
      </c>
      <c r="BF34" s="953"/>
      <c r="BG34" s="953"/>
      <c r="BH34" s="953"/>
      <c r="BI34" s="954"/>
      <c r="BJ34" s="56"/>
      <c r="BK34" s="56"/>
      <c r="BL34" s="56"/>
      <c r="BM34" s="56"/>
      <c r="BN34" s="56"/>
      <c r="BO34" s="55"/>
      <c r="BP34" s="55"/>
      <c r="BQ34" s="52">
        <v>28</v>
      </c>
      <c r="BR34" s="72"/>
      <c r="BS34" s="948"/>
      <c r="BT34" s="949"/>
      <c r="BU34" s="949"/>
      <c r="BV34" s="949"/>
      <c r="BW34" s="949"/>
      <c r="BX34" s="949"/>
      <c r="BY34" s="949"/>
      <c r="BZ34" s="949"/>
      <c r="CA34" s="949"/>
      <c r="CB34" s="949"/>
      <c r="CC34" s="949"/>
      <c r="CD34" s="949"/>
      <c r="CE34" s="949"/>
      <c r="CF34" s="949"/>
      <c r="CG34" s="950"/>
      <c r="CH34" s="955"/>
      <c r="CI34" s="956"/>
      <c r="CJ34" s="956"/>
      <c r="CK34" s="956"/>
      <c r="CL34" s="966"/>
      <c r="CM34" s="955"/>
      <c r="CN34" s="956"/>
      <c r="CO34" s="956"/>
      <c r="CP34" s="956"/>
      <c r="CQ34" s="966"/>
      <c r="CR34" s="955"/>
      <c r="CS34" s="956"/>
      <c r="CT34" s="956"/>
      <c r="CU34" s="956"/>
      <c r="CV34" s="966"/>
      <c r="CW34" s="955"/>
      <c r="CX34" s="956"/>
      <c r="CY34" s="956"/>
      <c r="CZ34" s="956"/>
      <c r="DA34" s="966"/>
      <c r="DB34" s="955"/>
      <c r="DC34" s="956"/>
      <c r="DD34" s="956"/>
      <c r="DE34" s="956"/>
      <c r="DF34" s="966"/>
      <c r="DG34" s="955"/>
      <c r="DH34" s="956"/>
      <c r="DI34" s="956"/>
      <c r="DJ34" s="956"/>
      <c r="DK34" s="966"/>
      <c r="DL34" s="955"/>
      <c r="DM34" s="956"/>
      <c r="DN34" s="956"/>
      <c r="DO34" s="956"/>
      <c r="DP34" s="966"/>
      <c r="DQ34" s="955"/>
      <c r="DR34" s="956"/>
      <c r="DS34" s="956"/>
      <c r="DT34" s="956"/>
      <c r="DU34" s="966"/>
      <c r="DV34" s="948"/>
      <c r="DW34" s="949"/>
      <c r="DX34" s="949"/>
      <c r="DY34" s="949"/>
      <c r="DZ34" s="967"/>
      <c r="EA34" s="48"/>
    </row>
    <row r="35" spans="1:131" ht="26.25" customHeight="1" x14ac:dyDescent="0.15">
      <c r="A35" s="54">
        <v>8</v>
      </c>
      <c r="B35" s="948" t="s">
        <v>429</v>
      </c>
      <c r="C35" s="949"/>
      <c r="D35" s="949"/>
      <c r="E35" s="949"/>
      <c r="F35" s="949"/>
      <c r="G35" s="949"/>
      <c r="H35" s="949"/>
      <c r="I35" s="949"/>
      <c r="J35" s="949"/>
      <c r="K35" s="949"/>
      <c r="L35" s="949"/>
      <c r="M35" s="949"/>
      <c r="N35" s="949"/>
      <c r="O35" s="949"/>
      <c r="P35" s="950"/>
      <c r="Q35" s="951">
        <v>391</v>
      </c>
      <c r="R35" s="952"/>
      <c r="S35" s="952"/>
      <c r="T35" s="952"/>
      <c r="U35" s="952"/>
      <c r="V35" s="952">
        <v>352</v>
      </c>
      <c r="W35" s="952"/>
      <c r="X35" s="952"/>
      <c r="Y35" s="952"/>
      <c r="Z35" s="952"/>
      <c r="AA35" s="952">
        <v>39</v>
      </c>
      <c r="AB35" s="952"/>
      <c r="AC35" s="952"/>
      <c r="AD35" s="952"/>
      <c r="AE35" s="958"/>
      <c r="AF35" s="978">
        <v>49</v>
      </c>
      <c r="AG35" s="956"/>
      <c r="AH35" s="956"/>
      <c r="AI35" s="956"/>
      <c r="AJ35" s="979"/>
      <c r="AK35" s="957">
        <v>219</v>
      </c>
      <c r="AL35" s="952"/>
      <c r="AM35" s="952"/>
      <c r="AN35" s="952"/>
      <c r="AO35" s="952"/>
      <c r="AP35" s="952">
        <v>1121</v>
      </c>
      <c r="AQ35" s="952"/>
      <c r="AR35" s="952"/>
      <c r="AS35" s="952"/>
      <c r="AT35" s="952"/>
      <c r="AU35" s="952">
        <v>999</v>
      </c>
      <c r="AV35" s="952"/>
      <c r="AW35" s="952"/>
      <c r="AX35" s="952"/>
      <c r="AY35" s="952"/>
      <c r="AZ35" s="985" t="s">
        <v>198</v>
      </c>
      <c r="BA35" s="985"/>
      <c r="BB35" s="985"/>
      <c r="BC35" s="985"/>
      <c r="BD35" s="985"/>
      <c r="BE35" s="953" t="s">
        <v>230</v>
      </c>
      <c r="BF35" s="953"/>
      <c r="BG35" s="953"/>
      <c r="BH35" s="953"/>
      <c r="BI35" s="954"/>
      <c r="BJ35" s="56"/>
      <c r="BK35" s="56"/>
      <c r="BL35" s="56"/>
      <c r="BM35" s="56"/>
      <c r="BN35" s="56"/>
      <c r="BO35" s="55"/>
      <c r="BP35" s="55"/>
      <c r="BQ35" s="52">
        <v>29</v>
      </c>
      <c r="BR35" s="72"/>
      <c r="BS35" s="948"/>
      <c r="BT35" s="949"/>
      <c r="BU35" s="949"/>
      <c r="BV35" s="949"/>
      <c r="BW35" s="949"/>
      <c r="BX35" s="949"/>
      <c r="BY35" s="949"/>
      <c r="BZ35" s="949"/>
      <c r="CA35" s="949"/>
      <c r="CB35" s="949"/>
      <c r="CC35" s="949"/>
      <c r="CD35" s="949"/>
      <c r="CE35" s="949"/>
      <c r="CF35" s="949"/>
      <c r="CG35" s="950"/>
      <c r="CH35" s="955"/>
      <c r="CI35" s="956"/>
      <c r="CJ35" s="956"/>
      <c r="CK35" s="956"/>
      <c r="CL35" s="966"/>
      <c r="CM35" s="955"/>
      <c r="CN35" s="956"/>
      <c r="CO35" s="956"/>
      <c r="CP35" s="956"/>
      <c r="CQ35" s="966"/>
      <c r="CR35" s="955"/>
      <c r="CS35" s="956"/>
      <c r="CT35" s="956"/>
      <c r="CU35" s="956"/>
      <c r="CV35" s="966"/>
      <c r="CW35" s="955"/>
      <c r="CX35" s="956"/>
      <c r="CY35" s="956"/>
      <c r="CZ35" s="956"/>
      <c r="DA35" s="966"/>
      <c r="DB35" s="955"/>
      <c r="DC35" s="956"/>
      <c r="DD35" s="956"/>
      <c r="DE35" s="956"/>
      <c r="DF35" s="966"/>
      <c r="DG35" s="955"/>
      <c r="DH35" s="956"/>
      <c r="DI35" s="956"/>
      <c r="DJ35" s="956"/>
      <c r="DK35" s="966"/>
      <c r="DL35" s="955"/>
      <c r="DM35" s="956"/>
      <c r="DN35" s="956"/>
      <c r="DO35" s="956"/>
      <c r="DP35" s="966"/>
      <c r="DQ35" s="955"/>
      <c r="DR35" s="956"/>
      <c r="DS35" s="956"/>
      <c r="DT35" s="956"/>
      <c r="DU35" s="966"/>
      <c r="DV35" s="948"/>
      <c r="DW35" s="949"/>
      <c r="DX35" s="949"/>
      <c r="DY35" s="949"/>
      <c r="DZ35" s="967"/>
      <c r="EA35" s="48"/>
    </row>
    <row r="36" spans="1:131" ht="26.25" customHeight="1" x14ac:dyDescent="0.15">
      <c r="A36" s="54">
        <v>9</v>
      </c>
      <c r="B36" s="948" t="s">
        <v>377</v>
      </c>
      <c r="C36" s="949"/>
      <c r="D36" s="949"/>
      <c r="E36" s="949"/>
      <c r="F36" s="949"/>
      <c r="G36" s="949"/>
      <c r="H36" s="949"/>
      <c r="I36" s="949"/>
      <c r="J36" s="949"/>
      <c r="K36" s="949"/>
      <c r="L36" s="949"/>
      <c r="M36" s="949"/>
      <c r="N36" s="949"/>
      <c r="O36" s="949"/>
      <c r="P36" s="950"/>
      <c r="Q36" s="951">
        <v>501</v>
      </c>
      <c r="R36" s="952"/>
      <c r="S36" s="952"/>
      <c r="T36" s="952"/>
      <c r="U36" s="952"/>
      <c r="V36" s="952">
        <v>436</v>
      </c>
      <c r="W36" s="952"/>
      <c r="X36" s="952"/>
      <c r="Y36" s="952"/>
      <c r="Z36" s="952"/>
      <c r="AA36" s="952">
        <v>65</v>
      </c>
      <c r="AB36" s="952"/>
      <c r="AC36" s="952"/>
      <c r="AD36" s="952"/>
      <c r="AE36" s="958"/>
      <c r="AF36" s="978" t="s">
        <v>198</v>
      </c>
      <c r="AG36" s="956"/>
      <c r="AH36" s="956"/>
      <c r="AI36" s="956"/>
      <c r="AJ36" s="979"/>
      <c r="AK36" s="957">
        <v>38</v>
      </c>
      <c r="AL36" s="952"/>
      <c r="AM36" s="952"/>
      <c r="AN36" s="952"/>
      <c r="AO36" s="952"/>
      <c r="AP36" s="952">
        <v>5700</v>
      </c>
      <c r="AQ36" s="952"/>
      <c r="AR36" s="952"/>
      <c r="AS36" s="952"/>
      <c r="AT36" s="952"/>
      <c r="AU36" s="952">
        <v>5237</v>
      </c>
      <c r="AV36" s="952"/>
      <c r="AW36" s="952"/>
      <c r="AX36" s="952"/>
      <c r="AY36" s="952"/>
      <c r="AZ36" s="985" t="s">
        <v>198</v>
      </c>
      <c r="BA36" s="985"/>
      <c r="BB36" s="985"/>
      <c r="BC36" s="985"/>
      <c r="BD36" s="985"/>
      <c r="BE36" s="953" t="s">
        <v>230</v>
      </c>
      <c r="BF36" s="953"/>
      <c r="BG36" s="953"/>
      <c r="BH36" s="953"/>
      <c r="BI36" s="954"/>
      <c r="BJ36" s="56"/>
      <c r="BK36" s="56"/>
      <c r="BL36" s="56"/>
      <c r="BM36" s="56"/>
      <c r="BN36" s="56"/>
      <c r="BO36" s="55"/>
      <c r="BP36" s="55"/>
      <c r="BQ36" s="52">
        <v>30</v>
      </c>
      <c r="BR36" s="72"/>
      <c r="BS36" s="948"/>
      <c r="BT36" s="949"/>
      <c r="BU36" s="949"/>
      <c r="BV36" s="949"/>
      <c r="BW36" s="949"/>
      <c r="BX36" s="949"/>
      <c r="BY36" s="949"/>
      <c r="BZ36" s="949"/>
      <c r="CA36" s="949"/>
      <c r="CB36" s="949"/>
      <c r="CC36" s="949"/>
      <c r="CD36" s="949"/>
      <c r="CE36" s="949"/>
      <c r="CF36" s="949"/>
      <c r="CG36" s="950"/>
      <c r="CH36" s="955"/>
      <c r="CI36" s="956"/>
      <c r="CJ36" s="956"/>
      <c r="CK36" s="956"/>
      <c r="CL36" s="966"/>
      <c r="CM36" s="955"/>
      <c r="CN36" s="956"/>
      <c r="CO36" s="956"/>
      <c r="CP36" s="956"/>
      <c r="CQ36" s="966"/>
      <c r="CR36" s="955"/>
      <c r="CS36" s="956"/>
      <c r="CT36" s="956"/>
      <c r="CU36" s="956"/>
      <c r="CV36" s="966"/>
      <c r="CW36" s="955"/>
      <c r="CX36" s="956"/>
      <c r="CY36" s="956"/>
      <c r="CZ36" s="956"/>
      <c r="DA36" s="966"/>
      <c r="DB36" s="955"/>
      <c r="DC36" s="956"/>
      <c r="DD36" s="956"/>
      <c r="DE36" s="956"/>
      <c r="DF36" s="966"/>
      <c r="DG36" s="955"/>
      <c r="DH36" s="956"/>
      <c r="DI36" s="956"/>
      <c r="DJ36" s="956"/>
      <c r="DK36" s="966"/>
      <c r="DL36" s="955"/>
      <c r="DM36" s="956"/>
      <c r="DN36" s="956"/>
      <c r="DO36" s="956"/>
      <c r="DP36" s="966"/>
      <c r="DQ36" s="955"/>
      <c r="DR36" s="956"/>
      <c r="DS36" s="956"/>
      <c r="DT36" s="956"/>
      <c r="DU36" s="966"/>
      <c r="DV36" s="948"/>
      <c r="DW36" s="949"/>
      <c r="DX36" s="949"/>
      <c r="DY36" s="949"/>
      <c r="DZ36" s="967"/>
      <c r="EA36" s="48"/>
    </row>
    <row r="37" spans="1:131" ht="26.25" customHeight="1" x14ac:dyDescent="0.15">
      <c r="A37" s="54">
        <v>10</v>
      </c>
      <c r="B37" s="948" t="s">
        <v>466</v>
      </c>
      <c r="C37" s="949"/>
      <c r="D37" s="949"/>
      <c r="E37" s="949"/>
      <c r="F37" s="949"/>
      <c r="G37" s="949"/>
      <c r="H37" s="949"/>
      <c r="I37" s="949"/>
      <c r="J37" s="949"/>
      <c r="K37" s="949"/>
      <c r="L37" s="949"/>
      <c r="M37" s="949"/>
      <c r="N37" s="949"/>
      <c r="O37" s="949"/>
      <c r="P37" s="950"/>
      <c r="Q37" s="951">
        <v>201462</v>
      </c>
      <c r="R37" s="952"/>
      <c r="S37" s="952"/>
      <c r="T37" s="952"/>
      <c r="U37" s="952"/>
      <c r="V37" s="952">
        <v>202781</v>
      </c>
      <c r="W37" s="952"/>
      <c r="X37" s="952"/>
      <c r="Y37" s="952"/>
      <c r="Z37" s="952"/>
      <c r="AA37" s="952">
        <v>-1319</v>
      </c>
      <c r="AB37" s="952"/>
      <c r="AC37" s="952"/>
      <c r="AD37" s="952"/>
      <c r="AE37" s="958"/>
      <c r="AF37" s="978">
        <v>28099</v>
      </c>
      <c r="AG37" s="956"/>
      <c r="AH37" s="956"/>
      <c r="AI37" s="956"/>
      <c r="AJ37" s="979"/>
      <c r="AK37" s="957">
        <v>0</v>
      </c>
      <c r="AL37" s="952"/>
      <c r="AM37" s="952"/>
      <c r="AN37" s="952"/>
      <c r="AO37" s="952"/>
      <c r="AP37" s="952">
        <v>0</v>
      </c>
      <c r="AQ37" s="952"/>
      <c r="AR37" s="952"/>
      <c r="AS37" s="952"/>
      <c r="AT37" s="952"/>
      <c r="AU37" s="952">
        <v>0</v>
      </c>
      <c r="AV37" s="952"/>
      <c r="AW37" s="952"/>
      <c r="AX37" s="952"/>
      <c r="AY37" s="952"/>
      <c r="AZ37" s="985" t="s">
        <v>198</v>
      </c>
      <c r="BA37" s="985"/>
      <c r="BB37" s="985"/>
      <c r="BC37" s="985"/>
      <c r="BD37" s="985"/>
      <c r="BE37" s="953" t="s">
        <v>230</v>
      </c>
      <c r="BF37" s="953"/>
      <c r="BG37" s="953"/>
      <c r="BH37" s="953"/>
      <c r="BI37" s="954"/>
      <c r="BJ37" s="56"/>
      <c r="BK37" s="56"/>
      <c r="BL37" s="56"/>
      <c r="BM37" s="56"/>
      <c r="BN37" s="56"/>
      <c r="BO37" s="55"/>
      <c r="BP37" s="55"/>
      <c r="BQ37" s="52">
        <v>31</v>
      </c>
      <c r="BR37" s="72"/>
      <c r="BS37" s="948"/>
      <c r="BT37" s="949"/>
      <c r="BU37" s="949"/>
      <c r="BV37" s="949"/>
      <c r="BW37" s="949"/>
      <c r="BX37" s="949"/>
      <c r="BY37" s="949"/>
      <c r="BZ37" s="949"/>
      <c r="CA37" s="949"/>
      <c r="CB37" s="949"/>
      <c r="CC37" s="949"/>
      <c r="CD37" s="949"/>
      <c r="CE37" s="949"/>
      <c r="CF37" s="949"/>
      <c r="CG37" s="950"/>
      <c r="CH37" s="955"/>
      <c r="CI37" s="956"/>
      <c r="CJ37" s="956"/>
      <c r="CK37" s="956"/>
      <c r="CL37" s="966"/>
      <c r="CM37" s="955"/>
      <c r="CN37" s="956"/>
      <c r="CO37" s="956"/>
      <c r="CP37" s="956"/>
      <c r="CQ37" s="966"/>
      <c r="CR37" s="955"/>
      <c r="CS37" s="956"/>
      <c r="CT37" s="956"/>
      <c r="CU37" s="956"/>
      <c r="CV37" s="966"/>
      <c r="CW37" s="955"/>
      <c r="CX37" s="956"/>
      <c r="CY37" s="956"/>
      <c r="CZ37" s="956"/>
      <c r="DA37" s="966"/>
      <c r="DB37" s="955"/>
      <c r="DC37" s="956"/>
      <c r="DD37" s="956"/>
      <c r="DE37" s="956"/>
      <c r="DF37" s="966"/>
      <c r="DG37" s="955"/>
      <c r="DH37" s="956"/>
      <c r="DI37" s="956"/>
      <c r="DJ37" s="956"/>
      <c r="DK37" s="966"/>
      <c r="DL37" s="955"/>
      <c r="DM37" s="956"/>
      <c r="DN37" s="956"/>
      <c r="DO37" s="956"/>
      <c r="DP37" s="966"/>
      <c r="DQ37" s="955"/>
      <c r="DR37" s="956"/>
      <c r="DS37" s="956"/>
      <c r="DT37" s="956"/>
      <c r="DU37" s="966"/>
      <c r="DV37" s="948"/>
      <c r="DW37" s="949"/>
      <c r="DX37" s="949"/>
      <c r="DY37" s="949"/>
      <c r="DZ37" s="967"/>
      <c r="EA37" s="48"/>
    </row>
    <row r="38" spans="1:131" ht="26.25" customHeight="1" x14ac:dyDescent="0.15">
      <c r="A38" s="54">
        <v>11</v>
      </c>
      <c r="B38" s="948" t="s">
        <v>467</v>
      </c>
      <c r="C38" s="949"/>
      <c r="D38" s="949"/>
      <c r="E38" s="949"/>
      <c r="F38" s="949"/>
      <c r="G38" s="949"/>
      <c r="H38" s="949"/>
      <c r="I38" s="949"/>
      <c r="J38" s="949"/>
      <c r="K38" s="949"/>
      <c r="L38" s="949"/>
      <c r="M38" s="949"/>
      <c r="N38" s="949"/>
      <c r="O38" s="949"/>
      <c r="P38" s="950"/>
      <c r="Q38" s="951">
        <v>326</v>
      </c>
      <c r="R38" s="952"/>
      <c r="S38" s="952"/>
      <c r="T38" s="952"/>
      <c r="U38" s="952"/>
      <c r="V38" s="952">
        <v>326</v>
      </c>
      <c r="W38" s="952"/>
      <c r="X38" s="952"/>
      <c r="Y38" s="952"/>
      <c r="Z38" s="952"/>
      <c r="AA38" s="952">
        <v>0</v>
      </c>
      <c r="AB38" s="952"/>
      <c r="AC38" s="952"/>
      <c r="AD38" s="952"/>
      <c r="AE38" s="958"/>
      <c r="AF38" s="978" t="s">
        <v>198</v>
      </c>
      <c r="AG38" s="956"/>
      <c r="AH38" s="956"/>
      <c r="AI38" s="956"/>
      <c r="AJ38" s="979"/>
      <c r="AK38" s="957">
        <v>2</v>
      </c>
      <c r="AL38" s="952"/>
      <c r="AM38" s="952"/>
      <c r="AN38" s="952"/>
      <c r="AO38" s="952"/>
      <c r="AP38" s="952">
        <v>531</v>
      </c>
      <c r="AQ38" s="952"/>
      <c r="AR38" s="952"/>
      <c r="AS38" s="952"/>
      <c r="AT38" s="952"/>
      <c r="AU38" s="952">
        <v>531</v>
      </c>
      <c r="AV38" s="952"/>
      <c r="AW38" s="952"/>
      <c r="AX38" s="952"/>
      <c r="AY38" s="952"/>
      <c r="AZ38" s="985" t="s">
        <v>198</v>
      </c>
      <c r="BA38" s="985"/>
      <c r="BB38" s="985"/>
      <c r="BC38" s="985"/>
      <c r="BD38" s="985"/>
      <c r="BE38" s="953" t="s">
        <v>22</v>
      </c>
      <c r="BF38" s="953"/>
      <c r="BG38" s="953"/>
      <c r="BH38" s="953"/>
      <c r="BI38" s="954"/>
      <c r="BJ38" s="56"/>
      <c r="BK38" s="56"/>
      <c r="BL38" s="56"/>
      <c r="BM38" s="56"/>
      <c r="BN38" s="56"/>
      <c r="BO38" s="55"/>
      <c r="BP38" s="55"/>
      <c r="BQ38" s="52">
        <v>32</v>
      </c>
      <c r="BR38" s="72"/>
      <c r="BS38" s="948"/>
      <c r="BT38" s="949"/>
      <c r="BU38" s="949"/>
      <c r="BV38" s="949"/>
      <c r="BW38" s="949"/>
      <c r="BX38" s="949"/>
      <c r="BY38" s="949"/>
      <c r="BZ38" s="949"/>
      <c r="CA38" s="949"/>
      <c r="CB38" s="949"/>
      <c r="CC38" s="949"/>
      <c r="CD38" s="949"/>
      <c r="CE38" s="949"/>
      <c r="CF38" s="949"/>
      <c r="CG38" s="950"/>
      <c r="CH38" s="955"/>
      <c r="CI38" s="956"/>
      <c r="CJ38" s="956"/>
      <c r="CK38" s="956"/>
      <c r="CL38" s="966"/>
      <c r="CM38" s="955"/>
      <c r="CN38" s="956"/>
      <c r="CO38" s="956"/>
      <c r="CP38" s="956"/>
      <c r="CQ38" s="966"/>
      <c r="CR38" s="955"/>
      <c r="CS38" s="956"/>
      <c r="CT38" s="956"/>
      <c r="CU38" s="956"/>
      <c r="CV38" s="966"/>
      <c r="CW38" s="955"/>
      <c r="CX38" s="956"/>
      <c r="CY38" s="956"/>
      <c r="CZ38" s="956"/>
      <c r="DA38" s="966"/>
      <c r="DB38" s="955"/>
      <c r="DC38" s="956"/>
      <c r="DD38" s="956"/>
      <c r="DE38" s="956"/>
      <c r="DF38" s="966"/>
      <c r="DG38" s="955"/>
      <c r="DH38" s="956"/>
      <c r="DI38" s="956"/>
      <c r="DJ38" s="956"/>
      <c r="DK38" s="966"/>
      <c r="DL38" s="955"/>
      <c r="DM38" s="956"/>
      <c r="DN38" s="956"/>
      <c r="DO38" s="956"/>
      <c r="DP38" s="966"/>
      <c r="DQ38" s="955"/>
      <c r="DR38" s="956"/>
      <c r="DS38" s="956"/>
      <c r="DT38" s="956"/>
      <c r="DU38" s="966"/>
      <c r="DV38" s="948"/>
      <c r="DW38" s="949"/>
      <c r="DX38" s="949"/>
      <c r="DY38" s="949"/>
      <c r="DZ38" s="967"/>
      <c r="EA38" s="48"/>
    </row>
    <row r="39" spans="1:131" ht="26.25" customHeight="1" x14ac:dyDescent="0.15">
      <c r="A39" s="54">
        <v>12</v>
      </c>
      <c r="B39" s="948"/>
      <c r="C39" s="949"/>
      <c r="D39" s="949"/>
      <c r="E39" s="949"/>
      <c r="F39" s="949"/>
      <c r="G39" s="949"/>
      <c r="H39" s="949"/>
      <c r="I39" s="949"/>
      <c r="J39" s="949"/>
      <c r="K39" s="949"/>
      <c r="L39" s="949"/>
      <c r="M39" s="949"/>
      <c r="N39" s="949"/>
      <c r="O39" s="949"/>
      <c r="P39" s="950"/>
      <c r="Q39" s="951"/>
      <c r="R39" s="952"/>
      <c r="S39" s="952"/>
      <c r="T39" s="952"/>
      <c r="U39" s="952"/>
      <c r="V39" s="952"/>
      <c r="W39" s="952"/>
      <c r="X39" s="952"/>
      <c r="Y39" s="952"/>
      <c r="Z39" s="952"/>
      <c r="AA39" s="952"/>
      <c r="AB39" s="952"/>
      <c r="AC39" s="952"/>
      <c r="AD39" s="952"/>
      <c r="AE39" s="958"/>
      <c r="AF39" s="978"/>
      <c r="AG39" s="956"/>
      <c r="AH39" s="956"/>
      <c r="AI39" s="956"/>
      <c r="AJ39" s="979"/>
      <c r="AK39" s="957"/>
      <c r="AL39" s="952"/>
      <c r="AM39" s="952"/>
      <c r="AN39" s="952"/>
      <c r="AO39" s="952"/>
      <c r="AP39" s="952"/>
      <c r="AQ39" s="952"/>
      <c r="AR39" s="952"/>
      <c r="AS39" s="952"/>
      <c r="AT39" s="952"/>
      <c r="AU39" s="952"/>
      <c r="AV39" s="952"/>
      <c r="AW39" s="952"/>
      <c r="AX39" s="952"/>
      <c r="AY39" s="952"/>
      <c r="AZ39" s="985"/>
      <c r="BA39" s="985"/>
      <c r="BB39" s="985"/>
      <c r="BC39" s="985"/>
      <c r="BD39" s="985"/>
      <c r="BE39" s="953"/>
      <c r="BF39" s="953"/>
      <c r="BG39" s="953"/>
      <c r="BH39" s="953"/>
      <c r="BI39" s="954"/>
      <c r="BJ39" s="56"/>
      <c r="BK39" s="56"/>
      <c r="BL39" s="56"/>
      <c r="BM39" s="56"/>
      <c r="BN39" s="56"/>
      <c r="BO39" s="55"/>
      <c r="BP39" s="55"/>
      <c r="BQ39" s="52">
        <v>33</v>
      </c>
      <c r="BR39" s="72"/>
      <c r="BS39" s="948"/>
      <c r="BT39" s="949"/>
      <c r="BU39" s="949"/>
      <c r="BV39" s="949"/>
      <c r="BW39" s="949"/>
      <c r="BX39" s="949"/>
      <c r="BY39" s="949"/>
      <c r="BZ39" s="949"/>
      <c r="CA39" s="949"/>
      <c r="CB39" s="949"/>
      <c r="CC39" s="949"/>
      <c r="CD39" s="949"/>
      <c r="CE39" s="949"/>
      <c r="CF39" s="949"/>
      <c r="CG39" s="950"/>
      <c r="CH39" s="955"/>
      <c r="CI39" s="956"/>
      <c r="CJ39" s="956"/>
      <c r="CK39" s="956"/>
      <c r="CL39" s="966"/>
      <c r="CM39" s="955"/>
      <c r="CN39" s="956"/>
      <c r="CO39" s="956"/>
      <c r="CP39" s="956"/>
      <c r="CQ39" s="966"/>
      <c r="CR39" s="955"/>
      <c r="CS39" s="956"/>
      <c r="CT39" s="956"/>
      <c r="CU39" s="956"/>
      <c r="CV39" s="966"/>
      <c r="CW39" s="955"/>
      <c r="CX39" s="956"/>
      <c r="CY39" s="956"/>
      <c r="CZ39" s="956"/>
      <c r="DA39" s="966"/>
      <c r="DB39" s="955"/>
      <c r="DC39" s="956"/>
      <c r="DD39" s="956"/>
      <c r="DE39" s="956"/>
      <c r="DF39" s="966"/>
      <c r="DG39" s="955"/>
      <c r="DH39" s="956"/>
      <c r="DI39" s="956"/>
      <c r="DJ39" s="956"/>
      <c r="DK39" s="966"/>
      <c r="DL39" s="955"/>
      <c r="DM39" s="956"/>
      <c r="DN39" s="956"/>
      <c r="DO39" s="956"/>
      <c r="DP39" s="966"/>
      <c r="DQ39" s="955"/>
      <c r="DR39" s="956"/>
      <c r="DS39" s="956"/>
      <c r="DT39" s="956"/>
      <c r="DU39" s="966"/>
      <c r="DV39" s="948"/>
      <c r="DW39" s="949"/>
      <c r="DX39" s="949"/>
      <c r="DY39" s="949"/>
      <c r="DZ39" s="967"/>
      <c r="EA39" s="48"/>
    </row>
    <row r="40" spans="1:131" ht="26.25" customHeight="1" x14ac:dyDescent="0.15">
      <c r="A40" s="52">
        <v>13</v>
      </c>
      <c r="B40" s="948"/>
      <c r="C40" s="949"/>
      <c r="D40" s="949"/>
      <c r="E40" s="949"/>
      <c r="F40" s="949"/>
      <c r="G40" s="949"/>
      <c r="H40" s="949"/>
      <c r="I40" s="949"/>
      <c r="J40" s="949"/>
      <c r="K40" s="949"/>
      <c r="L40" s="949"/>
      <c r="M40" s="949"/>
      <c r="N40" s="949"/>
      <c r="O40" s="949"/>
      <c r="P40" s="950"/>
      <c r="Q40" s="951"/>
      <c r="R40" s="952"/>
      <c r="S40" s="952"/>
      <c r="T40" s="952"/>
      <c r="U40" s="952"/>
      <c r="V40" s="952"/>
      <c r="W40" s="952"/>
      <c r="X40" s="952"/>
      <c r="Y40" s="952"/>
      <c r="Z40" s="952"/>
      <c r="AA40" s="952"/>
      <c r="AB40" s="952"/>
      <c r="AC40" s="952"/>
      <c r="AD40" s="952"/>
      <c r="AE40" s="958"/>
      <c r="AF40" s="978"/>
      <c r="AG40" s="956"/>
      <c r="AH40" s="956"/>
      <c r="AI40" s="956"/>
      <c r="AJ40" s="979"/>
      <c r="AK40" s="957"/>
      <c r="AL40" s="952"/>
      <c r="AM40" s="952"/>
      <c r="AN40" s="952"/>
      <c r="AO40" s="952"/>
      <c r="AP40" s="952"/>
      <c r="AQ40" s="952"/>
      <c r="AR40" s="952"/>
      <c r="AS40" s="952"/>
      <c r="AT40" s="952"/>
      <c r="AU40" s="952"/>
      <c r="AV40" s="952"/>
      <c r="AW40" s="952"/>
      <c r="AX40" s="952"/>
      <c r="AY40" s="952"/>
      <c r="AZ40" s="985"/>
      <c r="BA40" s="985"/>
      <c r="BB40" s="985"/>
      <c r="BC40" s="985"/>
      <c r="BD40" s="985"/>
      <c r="BE40" s="953"/>
      <c r="BF40" s="953"/>
      <c r="BG40" s="953"/>
      <c r="BH40" s="953"/>
      <c r="BI40" s="954"/>
      <c r="BJ40" s="56"/>
      <c r="BK40" s="56"/>
      <c r="BL40" s="56"/>
      <c r="BM40" s="56"/>
      <c r="BN40" s="56"/>
      <c r="BO40" s="55"/>
      <c r="BP40" s="55"/>
      <c r="BQ40" s="52">
        <v>34</v>
      </c>
      <c r="BR40" s="72"/>
      <c r="BS40" s="948"/>
      <c r="BT40" s="949"/>
      <c r="BU40" s="949"/>
      <c r="BV40" s="949"/>
      <c r="BW40" s="949"/>
      <c r="BX40" s="949"/>
      <c r="BY40" s="949"/>
      <c r="BZ40" s="949"/>
      <c r="CA40" s="949"/>
      <c r="CB40" s="949"/>
      <c r="CC40" s="949"/>
      <c r="CD40" s="949"/>
      <c r="CE40" s="949"/>
      <c r="CF40" s="949"/>
      <c r="CG40" s="950"/>
      <c r="CH40" s="955"/>
      <c r="CI40" s="956"/>
      <c r="CJ40" s="956"/>
      <c r="CK40" s="956"/>
      <c r="CL40" s="966"/>
      <c r="CM40" s="955"/>
      <c r="CN40" s="956"/>
      <c r="CO40" s="956"/>
      <c r="CP40" s="956"/>
      <c r="CQ40" s="966"/>
      <c r="CR40" s="955"/>
      <c r="CS40" s="956"/>
      <c r="CT40" s="956"/>
      <c r="CU40" s="956"/>
      <c r="CV40" s="966"/>
      <c r="CW40" s="955"/>
      <c r="CX40" s="956"/>
      <c r="CY40" s="956"/>
      <c r="CZ40" s="956"/>
      <c r="DA40" s="966"/>
      <c r="DB40" s="955"/>
      <c r="DC40" s="956"/>
      <c r="DD40" s="956"/>
      <c r="DE40" s="956"/>
      <c r="DF40" s="966"/>
      <c r="DG40" s="955"/>
      <c r="DH40" s="956"/>
      <c r="DI40" s="956"/>
      <c r="DJ40" s="956"/>
      <c r="DK40" s="966"/>
      <c r="DL40" s="955"/>
      <c r="DM40" s="956"/>
      <c r="DN40" s="956"/>
      <c r="DO40" s="956"/>
      <c r="DP40" s="966"/>
      <c r="DQ40" s="955"/>
      <c r="DR40" s="956"/>
      <c r="DS40" s="956"/>
      <c r="DT40" s="956"/>
      <c r="DU40" s="966"/>
      <c r="DV40" s="948"/>
      <c r="DW40" s="949"/>
      <c r="DX40" s="949"/>
      <c r="DY40" s="949"/>
      <c r="DZ40" s="967"/>
      <c r="EA40" s="48"/>
    </row>
    <row r="41" spans="1:131" ht="26.25" customHeight="1" x14ac:dyDescent="0.15">
      <c r="A41" s="52">
        <v>14</v>
      </c>
      <c r="B41" s="948"/>
      <c r="C41" s="949"/>
      <c r="D41" s="949"/>
      <c r="E41" s="949"/>
      <c r="F41" s="949"/>
      <c r="G41" s="949"/>
      <c r="H41" s="949"/>
      <c r="I41" s="949"/>
      <c r="J41" s="949"/>
      <c r="K41" s="949"/>
      <c r="L41" s="949"/>
      <c r="M41" s="949"/>
      <c r="N41" s="949"/>
      <c r="O41" s="949"/>
      <c r="P41" s="950"/>
      <c r="Q41" s="951"/>
      <c r="R41" s="952"/>
      <c r="S41" s="952"/>
      <c r="T41" s="952"/>
      <c r="U41" s="952"/>
      <c r="V41" s="952"/>
      <c r="W41" s="952"/>
      <c r="X41" s="952"/>
      <c r="Y41" s="952"/>
      <c r="Z41" s="952"/>
      <c r="AA41" s="952"/>
      <c r="AB41" s="952"/>
      <c r="AC41" s="952"/>
      <c r="AD41" s="952"/>
      <c r="AE41" s="958"/>
      <c r="AF41" s="978"/>
      <c r="AG41" s="956"/>
      <c r="AH41" s="956"/>
      <c r="AI41" s="956"/>
      <c r="AJ41" s="979"/>
      <c r="AK41" s="957"/>
      <c r="AL41" s="952"/>
      <c r="AM41" s="952"/>
      <c r="AN41" s="952"/>
      <c r="AO41" s="952"/>
      <c r="AP41" s="952"/>
      <c r="AQ41" s="952"/>
      <c r="AR41" s="952"/>
      <c r="AS41" s="952"/>
      <c r="AT41" s="952"/>
      <c r="AU41" s="952"/>
      <c r="AV41" s="952"/>
      <c r="AW41" s="952"/>
      <c r="AX41" s="952"/>
      <c r="AY41" s="952"/>
      <c r="AZ41" s="985"/>
      <c r="BA41" s="985"/>
      <c r="BB41" s="985"/>
      <c r="BC41" s="985"/>
      <c r="BD41" s="985"/>
      <c r="BE41" s="953"/>
      <c r="BF41" s="953"/>
      <c r="BG41" s="953"/>
      <c r="BH41" s="953"/>
      <c r="BI41" s="954"/>
      <c r="BJ41" s="56"/>
      <c r="BK41" s="56"/>
      <c r="BL41" s="56"/>
      <c r="BM41" s="56"/>
      <c r="BN41" s="56"/>
      <c r="BO41" s="55"/>
      <c r="BP41" s="55"/>
      <c r="BQ41" s="52">
        <v>35</v>
      </c>
      <c r="BR41" s="72"/>
      <c r="BS41" s="948"/>
      <c r="BT41" s="949"/>
      <c r="BU41" s="949"/>
      <c r="BV41" s="949"/>
      <c r="BW41" s="949"/>
      <c r="BX41" s="949"/>
      <c r="BY41" s="949"/>
      <c r="BZ41" s="949"/>
      <c r="CA41" s="949"/>
      <c r="CB41" s="949"/>
      <c r="CC41" s="949"/>
      <c r="CD41" s="949"/>
      <c r="CE41" s="949"/>
      <c r="CF41" s="949"/>
      <c r="CG41" s="950"/>
      <c r="CH41" s="955"/>
      <c r="CI41" s="956"/>
      <c r="CJ41" s="956"/>
      <c r="CK41" s="956"/>
      <c r="CL41" s="966"/>
      <c r="CM41" s="955"/>
      <c r="CN41" s="956"/>
      <c r="CO41" s="956"/>
      <c r="CP41" s="956"/>
      <c r="CQ41" s="966"/>
      <c r="CR41" s="955"/>
      <c r="CS41" s="956"/>
      <c r="CT41" s="956"/>
      <c r="CU41" s="956"/>
      <c r="CV41" s="966"/>
      <c r="CW41" s="955"/>
      <c r="CX41" s="956"/>
      <c r="CY41" s="956"/>
      <c r="CZ41" s="956"/>
      <c r="DA41" s="966"/>
      <c r="DB41" s="955"/>
      <c r="DC41" s="956"/>
      <c r="DD41" s="956"/>
      <c r="DE41" s="956"/>
      <c r="DF41" s="966"/>
      <c r="DG41" s="955"/>
      <c r="DH41" s="956"/>
      <c r="DI41" s="956"/>
      <c r="DJ41" s="956"/>
      <c r="DK41" s="966"/>
      <c r="DL41" s="955"/>
      <c r="DM41" s="956"/>
      <c r="DN41" s="956"/>
      <c r="DO41" s="956"/>
      <c r="DP41" s="966"/>
      <c r="DQ41" s="955"/>
      <c r="DR41" s="956"/>
      <c r="DS41" s="956"/>
      <c r="DT41" s="956"/>
      <c r="DU41" s="966"/>
      <c r="DV41" s="948"/>
      <c r="DW41" s="949"/>
      <c r="DX41" s="949"/>
      <c r="DY41" s="949"/>
      <c r="DZ41" s="967"/>
      <c r="EA41" s="48"/>
    </row>
    <row r="42" spans="1:131" ht="26.25" customHeight="1" x14ac:dyDescent="0.15">
      <c r="A42" s="52">
        <v>15</v>
      </c>
      <c r="B42" s="948"/>
      <c r="C42" s="949"/>
      <c r="D42" s="949"/>
      <c r="E42" s="949"/>
      <c r="F42" s="949"/>
      <c r="G42" s="949"/>
      <c r="H42" s="949"/>
      <c r="I42" s="949"/>
      <c r="J42" s="949"/>
      <c r="K42" s="949"/>
      <c r="L42" s="949"/>
      <c r="M42" s="949"/>
      <c r="N42" s="949"/>
      <c r="O42" s="949"/>
      <c r="P42" s="950"/>
      <c r="Q42" s="951"/>
      <c r="R42" s="952"/>
      <c r="S42" s="952"/>
      <c r="T42" s="952"/>
      <c r="U42" s="952"/>
      <c r="V42" s="952"/>
      <c r="W42" s="952"/>
      <c r="X42" s="952"/>
      <c r="Y42" s="952"/>
      <c r="Z42" s="952"/>
      <c r="AA42" s="952"/>
      <c r="AB42" s="952"/>
      <c r="AC42" s="952"/>
      <c r="AD42" s="952"/>
      <c r="AE42" s="958"/>
      <c r="AF42" s="978"/>
      <c r="AG42" s="956"/>
      <c r="AH42" s="956"/>
      <c r="AI42" s="956"/>
      <c r="AJ42" s="979"/>
      <c r="AK42" s="957"/>
      <c r="AL42" s="952"/>
      <c r="AM42" s="952"/>
      <c r="AN42" s="952"/>
      <c r="AO42" s="952"/>
      <c r="AP42" s="952"/>
      <c r="AQ42" s="952"/>
      <c r="AR42" s="952"/>
      <c r="AS42" s="952"/>
      <c r="AT42" s="952"/>
      <c r="AU42" s="952"/>
      <c r="AV42" s="952"/>
      <c r="AW42" s="952"/>
      <c r="AX42" s="952"/>
      <c r="AY42" s="952"/>
      <c r="AZ42" s="985"/>
      <c r="BA42" s="985"/>
      <c r="BB42" s="985"/>
      <c r="BC42" s="985"/>
      <c r="BD42" s="985"/>
      <c r="BE42" s="953"/>
      <c r="BF42" s="953"/>
      <c r="BG42" s="953"/>
      <c r="BH42" s="953"/>
      <c r="BI42" s="954"/>
      <c r="BJ42" s="56"/>
      <c r="BK42" s="56"/>
      <c r="BL42" s="56"/>
      <c r="BM42" s="56"/>
      <c r="BN42" s="56"/>
      <c r="BO42" s="55"/>
      <c r="BP42" s="55"/>
      <c r="BQ42" s="52">
        <v>36</v>
      </c>
      <c r="BR42" s="72"/>
      <c r="BS42" s="948"/>
      <c r="BT42" s="949"/>
      <c r="BU42" s="949"/>
      <c r="BV42" s="949"/>
      <c r="BW42" s="949"/>
      <c r="BX42" s="949"/>
      <c r="BY42" s="949"/>
      <c r="BZ42" s="949"/>
      <c r="CA42" s="949"/>
      <c r="CB42" s="949"/>
      <c r="CC42" s="949"/>
      <c r="CD42" s="949"/>
      <c r="CE42" s="949"/>
      <c r="CF42" s="949"/>
      <c r="CG42" s="950"/>
      <c r="CH42" s="955"/>
      <c r="CI42" s="956"/>
      <c r="CJ42" s="956"/>
      <c r="CK42" s="956"/>
      <c r="CL42" s="966"/>
      <c r="CM42" s="955"/>
      <c r="CN42" s="956"/>
      <c r="CO42" s="956"/>
      <c r="CP42" s="956"/>
      <c r="CQ42" s="966"/>
      <c r="CR42" s="955"/>
      <c r="CS42" s="956"/>
      <c r="CT42" s="956"/>
      <c r="CU42" s="956"/>
      <c r="CV42" s="966"/>
      <c r="CW42" s="955"/>
      <c r="CX42" s="956"/>
      <c r="CY42" s="956"/>
      <c r="CZ42" s="956"/>
      <c r="DA42" s="966"/>
      <c r="DB42" s="955"/>
      <c r="DC42" s="956"/>
      <c r="DD42" s="956"/>
      <c r="DE42" s="956"/>
      <c r="DF42" s="966"/>
      <c r="DG42" s="955"/>
      <c r="DH42" s="956"/>
      <c r="DI42" s="956"/>
      <c r="DJ42" s="956"/>
      <c r="DK42" s="966"/>
      <c r="DL42" s="955"/>
      <c r="DM42" s="956"/>
      <c r="DN42" s="956"/>
      <c r="DO42" s="956"/>
      <c r="DP42" s="966"/>
      <c r="DQ42" s="955"/>
      <c r="DR42" s="956"/>
      <c r="DS42" s="956"/>
      <c r="DT42" s="956"/>
      <c r="DU42" s="966"/>
      <c r="DV42" s="948"/>
      <c r="DW42" s="949"/>
      <c r="DX42" s="949"/>
      <c r="DY42" s="949"/>
      <c r="DZ42" s="967"/>
      <c r="EA42" s="48"/>
    </row>
    <row r="43" spans="1:131" ht="26.25" customHeight="1" x14ac:dyDescent="0.15">
      <c r="A43" s="52">
        <v>16</v>
      </c>
      <c r="B43" s="948"/>
      <c r="C43" s="949"/>
      <c r="D43" s="949"/>
      <c r="E43" s="949"/>
      <c r="F43" s="949"/>
      <c r="G43" s="949"/>
      <c r="H43" s="949"/>
      <c r="I43" s="949"/>
      <c r="J43" s="949"/>
      <c r="K43" s="949"/>
      <c r="L43" s="949"/>
      <c r="M43" s="949"/>
      <c r="N43" s="949"/>
      <c r="O43" s="949"/>
      <c r="P43" s="950"/>
      <c r="Q43" s="951"/>
      <c r="R43" s="952"/>
      <c r="S43" s="952"/>
      <c r="T43" s="952"/>
      <c r="U43" s="952"/>
      <c r="V43" s="952"/>
      <c r="W43" s="952"/>
      <c r="X43" s="952"/>
      <c r="Y43" s="952"/>
      <c r="Z43" s="952"/>
      <c r="AA43" s="952"/>
      <c r="AB43" s="952"/>
      <c r="AC43" s="952"/>
      <c r="AD43" s="952"/>
      <c r="AE43" s="958"/>
      <c r="AF43" s="978"/>
      <c r="AG43" s="956"/>
      <c r="AH43" s="956"/>
      <c r="AI43" s="956"/>
      <c r="AJ43" s="979"/>
      <c r="AK43" s="957"/>
      <c r="AL43" s="952"/>
      <c r="AM43" s="952"/>
      <c r="AN43" s="952"/>
      <c r="AO43" s="952"/>
      <c r="AP43" s="952"/>
      <c r="AQ43" s="952"/>
      <c r="AR43" s="952"/>
      <c r="AS43" s="952"/>
      <c r="AT43" s="952"/>
      <c r="AU43" s="952"/>
      <c r="AV43" s="952"/>
      <c r="AW43" s="952"/>
      <c r="AX43" s="952"/>
      <c r="AY43" s="952"/>
      <c r="AZ43" s="985"/>
      <c r="BA43" s="985"/>
      <c r="BB43" s="985"/>
      <c r="BC43" s="985"/>
      <c r="BD43" s="985"/>
      <c r="BE43" s="953"/>
      <c r="BF43" s="953"/>
      <c r="BG43" s="953"/>
      <c r="BH43" s="953"/>
      <c r="BI43" s="954"/>
      <c r="BJ43" s="56"/>
      <c r="BK43" s="56"/>
      <c r="BL43" s="56"/>
      <c r="BM43" s="56"/>
      <c r="BN43" s="56"/>
      <c r="BO43" s="55"/>
      <c r="BP43" s="55"/>
      <c r="BQ43" s="52">
        <v>37</v>
      </c>
      <c r="BR43" s="72"/>
      <c r="BS43" s="948"/>
      <c r="BT43" s="949"/>
      <c r="BU43" s="949"/>
      <c r="BV43" s="949"/>
      <c r="BW43" s="949"/>
      <c r="BX43" s="949"/>
      <c r="BY43" s="949"/>
      <c r="BZ43" s="949"/>
      <c r="CA43" s="949"/>
      <c r="CB43" s="949"/>
      <c r="CC43" s="949"/>
      <c r="CD43" s="949"/>
      <c r="CE43" s="949"/>
      <c r="CF43" s="949"/>
      <c r="CG43" s="950"/>
      <c r="CH43" s="955"/>
      <c r="CI43" s="956"/>
      <c r="CJ43" s="956"/>
      <c r="CK43" s="956"/>
      <c r="CL43" s="966"/>
      <c r="CM43" s="955"/>
      <c r="CN43" s="956"/>
      <c r="CO43" s="956"/>
      <c r="CP43" s="956"/>
      <c r="CQ43" s="966"/>
      <c r="CR43" s="955"/>
      <c r="CS43" s="956"/>
      <c r="CT43" s="956"/>
      <c r="CU43" s="956"/>
      <c r="CV43" s="966"/>
      <c r="CW43" s="955"/>
      <c r="CX43" s="956"/>
      <c r="CY43" s="956"/>
      <c r="CZ43" s="956"/>
      <c r="DA43" s="966"/>
      <c r="DB43" s="955"/>
      <c r="DC43" s="956"/>
      <c r="DD43" s="956"/>
      <c r="DE43" s="956"/>
      <c r="DF43" s="966"/>
      <c r="DG43" s="955"/>
      <c r="DH43" s="956"/>
      <c r="DI43" s="956"/>
      <c r="DJ43" s="956"/>
      <c r="DK43" s="966"/>
      <c r="DL43" s="955"/>
      <c r="DM43" s="956"/>
      <c r="DN43" s="956"/>
      <c r="DO43" s="956"/>
      <c r="DP43" s="966"/>
      <c r="DQ43" s="955"/>
      <c r="DR43" s="956"/>
      <c r="DS43" s="956"/>
      <c r="DT43" s="956"/>
      <c r="DU43" s="966"/>
      <c r="DV43" s="948"/>
      <c r="DW43" s="949"/>
      <c r="DX43" s="949"/>
      <c r="DY43" s="949"/>
      <c r="DZ43" s="967"/>
      <c r="EA43" s="48"/>
    </row>
    <row r="44" spans="1:131" ht="26.25" customHeight="1" x14ac:dyDescent="0.15">
      <c r="A44" s="52">
        <v>17</v>
      </c>
      <c r="B44" s="948"/>
      <c r="C44" s="949"/>
      <c r="D44" s="949"/>
      <c r="E44" s="949"/>
      <c r="F44" s="949"/>
      <c r="G44" s="949"/>
      <c r="H44" s="949"/>
      <c r="I44" s="949"/>
      <c r="J44" s="949"/>
      <c r="K44" s="949"/>
      <c r="L44" s="949"/>
      <c r="M44" s="949"/>
      <c r="N44" s="949"/>
      <c r="O44" s="949"/>
      <c r="P44" s="950"/>
      <c r="Q44" s="951"/>
      <c r="R44" s="952"/>
      <c r="S44" s="952"/>
      <c r="T44" s="952"/>
      <c r="U44" s="952"/>
      <c r="V44" s="952"/>
      <c r="W44" s="952"/>
      <c r="X44" s="952"/>
      <c r="Y44" s="952"/>
      <c r="Z44" s="952"/>
      <c r="AA44" s="952"/>
      <c r="AB44" s="952"/>
      <c r="AC44" s="952"/>
      <c r="AD44" s="952"/>
      <c r="AE44" s="958"/>
      <c r="AF44" s="978"/>
      <c r="AG44" s="956"/>
      <c r="AH44" s="956"/>
      <c r="AI44" s="956"/>
      <c r="AJ44" s="979"/>
      <c r="AK44" s="957"/>
      <c r="AL44" s="952"/>
      <c r="AM44" s="952"/>
      <c r="AN44" s="952"/>
      <c r="AO44" s="952"/>
      <c r="AP44" s="952"/>
      <c r="AQ44" s="952"/>
      <c r="AR44" s="952"/>
      <c r="AS44" s="952"/>
      <c r="AT44" s="952"/>
      <c r="AU44" s="952"/>
      <c r="AV44" s="952"/>
      <c r="AW44" s="952"/>
      <c r="AX44" s="952"/>
      <c r="AY44" s="952"/>
      <c r="AZ44" s="985"/>
      <c r="BA44" s="985"/>
      <c r="BB44" s="985"/>
      <c r="BC44" s="985"/>
      <c r="BD44" s="985"/>
      <c r="BE44" s="953"/>
      <c r="BF44" s="953"/>
      <c r="BG44" s="953"/>
      <c r="BH44" s="953"/>
      <c r="BI44" s="954"/>
      <c r="BJ44" s="56"/>
      <c r="BK44" s="56"/>
      <c r="BL44" s="56"/>
      <c r="BM44" s="56"/>
      <c r="BN44" s="56"/>
      <c r="BO44" s="55"/>
      <c r="BP44" s="55"/>
      <c r="BQ44" s="52">
        <v>38</v>
      </c>
      <c r="BR44" s="72"/>
      <c r="BS44" s="948"/>
      <c r="BT44" s="949"/>
      <c r="BU44" s="949"/>
      <c r="BV44" s="949"/>
      <c r="BW44" s="949"/>
      <c r="BX44" s="949"/>
      <c r="BY44" s="949"/>
      <c r="BZ44" s="949"/>
      <c r="CA44" s="949"/>
      <c r="CB44" s="949"/>
      <c r="CC44" s="949"/>
      <c r="CD44" s="949"/>
      <c r="CE44" s="949"/>
      <c r="CF44" s="949"/>
      <c r="CG44" s="950"/>
      <c r="CH44" s="955"/>
      <c r="CI44" s="956"/>
      <c r="CJ44" s="956"/>
      <c r="CK44" s="956"/>
      <c r="CL44" s="966"/>
      <c r="CM44" s="955"/>
      <c r="CN44" s="956"/>
      <c r="CO44" s="956"/>
      <c r="CP44" s="956"/>
      <c r="CQ44" s="966"/>
      <c r="CR44" s="955"/>
      <c r="CS44" s="956"/>
      <c r="CT44" s="956"/>
      <c r="CU44" s="956"/>
      <c r="CV44" s="966"/>
      <c r="CW44" s="955"/>
      <c r="CX44" s="956"/>
      <c r="CY44" s="956"/>
      <c r="CZ44" s="956"/>
      <c r="DA44" s="966"/>
      <c r="DB44" s="955"/>
      <c r="DC44" s="956"/>
      <c r="DD44" s="956"/>
      <c r="DE44" s="956"/>
      <c r="DF44" s="966"/>
      <c r="DG44" s="955"/>
      <c r="DH44" s="956"/>
      <c r="DI44" s="956"/>
      <c r="DJ44" s="956"/>
      <c r="DK44" s="966"/>
      <c r="DL44" s="955"/>
      <c r="DM44" s="956"/>
      <c r="DN44" s="956"/>
      <c r="DO44" s="956"/>
      <c r="DP44" s="966"/>
      <c r="DQ44" s="955"/>
      <c r="DR44" s="956"/>
      <c r="DS44" s="956"/>
      <c r="DT44" s="956"/>
      <c r="DU44" s="966"/>
      <c r="DV44" s="948"/>
      <c r="DW44" s="949"/>
      <c r="DX44" s="949"/>
      <c r="DY44" s="949"/>
      <c r="DZ44" s="967"/>
      <c r="EA44" s="48"/>
    </row>
    <row r="45" spans="1:131" ht="26.25" customHeight="1" x14ac:dyDescent="0.15">
      <c r="A45" s="52">
        <v>18</v>
      </c>
      <c r="B45" s="948"/>
      <c r="C45" s="949"/>
      <c r="D45" s="949"/>
      <c r="E45" s="949"/>
      <c r="F45" s="949"/>
      <c r="G45" s="949"/>
      <c r="H45" s="949"/>
      <c r="I45" s="949"/>
      <c r="J45" s="949"/>
      <c r="K45" s="949"/>
      <c r="L45" s="949"/>
      <c r="M45" s="949"/>
      <c r="N45" s="949"/>
      <c r="O45" s="949"/>
      <c r="P45" s="950"/>
      <c r="Q45" s="951"/>
      <c r="R45" s="952"/>
      <c r="S45" s="952"/>
      <c r="T45" s="952"/>
      <c r="U45" s="952"/>
      <c r="V45" s="952"/>
      <c r="W45" s="952"/>
      <c r="X45" s="952"/>
      <c r="Y45" s="952"/>
      <c r="Z45" s="952"/>
      <c r="AA45" s="952"/>
      <c r="AB45" s="952"/>
      <c r="AC45" s="952"/>
      <c r="AD45" s="952"/>
      <c r="AE45" s="958"/>
      <c r="AF45" s="978"/>
      <c r="AG45" s="956"/>
      <c r="AH45" s="956"/>
      <c r="AI45" s="956"/>
      <c r="AJ45" s="979"/>
      <c r="AK45" s="957"/>
      <c r="AL45" s="952"/>
      <c r="AM45" s="952"/>
      <c r="AN45" s="952"/>
      <c r="AO45" s="952"/>
      <c r="AP45" s="952"/>
      <c r="AQ45" s="952"/>
      <c r="AR45" s="952"/>
      <c r="AS45" s="952"/>
      <c r="AT45" s="952"/>
      <c r="AU45" s="952"/>
      <c r="AV45" s="952"/>
      <c r="AW45" s="952"/>
      <c r="AX45" s="952"/>
      <c r="AY45" s="952"/>
      <c r="AZ45" s="985"/>
      <c r="BA45" s="985"/>
      <c r="BB45" s="985"/>
      <c r="BC45" s="985"/>
      <c r="BD45" s="985"/>
      <c r="BE45" s="953"/>
      <c r="BF45" s="953"/>
      <c r="BG45" s="953"/>
      <c r="BH45" s="953"/>
      <c r="BI45" s="954"/>
      <c r="BJ45" s="56"/>
      <c r="BK45" s="56"/>
      <c r="BL45" s="56"/>
      <c r="BM45" s="56"/>
      <c r="BN45" s="56"/>
      <c r="BO45" s="55"/>
      <c r="BP45" s="55"/>
      <c r="BQ45" s="52">
        <v>39</v>
      </c>
      <c r="BR45" s="72"/>
      <c r="BS45" s="948"/>
      <c r="BT45" s="949"/>
      <c r="BU45" s="949"/>
      <c r="BV45" s="949"/>
      <c r="BW45" s="949"/>
      <c r="BX45" s="949"/>
      <c r="BY45" s="949"/>
      <c r="BZ45" s="949"/>
      <c r="CA45" s="949"/>
      <c r="CB45" s="949"/>
      <c r="CC45" s="949"/>
      <c r="CD45" s="949"/>
      <c r="CE45" s="949"/>
      <c r="CF45" s="949"/>
      <c r="CG45" s="950"/>
      <c r="CH45" s="955"/>
      <c r="CI45" s="956"/>
      <c r="CJ45" s="956"/>
      <c r="CK45" s="956"/>
      <c r="CL45" s="966"/>
      <c r="CM45" s="955"/>
      <c r="CN45" s="956"/>
      <c r="CO45" s="956"/>
      <c r="CP45" s="956"/>
      <c r="CQ45" s="966"/>
      <c r="CR45" s="955"/>
      <c r="CS45" s="956"/>
      <c r="CT45" s="956"/>
      <c r="CU45" s="956"/>
      <c r="CV45" s="966"/>
      <c r="CW45" s="955"/>
      <c r="CX45" s="956"/>
      <c r="CY45" s="956"/>
      <c r="CZ45" s="956"/>
      <c r="DA45" s="966"/>
      <c r="DB45" s="955"/>
      <c r="DC45" s="956"/>
      <c r="DD45" s="956"/>
      <c r="DE45" s="956"/>
      <c r="DF45" s="966"/>
      <c r="DG45" s="955"/>
      <c r="DH45" s="956"/>
      <c r="DI45" s="956"/>
      <c r="DJ45" s="956"/>
      <c r="DK45" s="966"/>
      <c r="DL45" s="955"/>
      <c r="DM45" s="956"/>
      <c r="DN45" s="956"/>
      <c r="DO45" s="956"/>
      <c r="DP45" s="966"/>
      <c r="DQ45" s="955"/>
      <c r="DR45" s="956"/>
      <c r="DS45" s="956"/>
      <c r="DT45" s="956"/>
      <c r="DU45" s="966"/>
      <c r="DV45" s="948"/>
      <c r="DW45" s="949"/>
      <c r="DX45" s="949"/>
      <c r="DY45" s="949"/>
      <c r="DZ45" s="967"/>
      <c r="EA45" s="48"/>
    </row>
    <row r="46" spans="1:131" ht="26.25" customHeight="1" x14ac:dyDescent="0.15">
      <c r="A46" s="52">
        <v>19</v>
      </c>
      <c r="B46" s="948"/>
      <c r="C46" s="949"/>
      <c r="D46" s="949"/>
      <c r="E46" s="949"/>
      <c r="F46" s="949"/>
      <c r="G46" s="949"/>
      <c r="H46" s="949"/>
      <c r="I46" s="949"/>
      <c r="J46" s="949"/>
      <c r="K46" s="949"/>
      <c r="L46" s="949"/>
      <c r="M46" s="949"/>
      <c r="N46" s="949"/>
      <c r="O46" s="949"/>
      <c r="P46" s="950"/>
      <c r="Q46" s="951"/>
      <c r="R46" s="952"/>
      <c r="S46" s="952"/>
      <c r="T46" s="952"/>
      <c r="U46" s="952"/>
      <c r="V46" s="952"/>
      <c r="W46" s="952"/>
      <c r="X46" s="952"/>
      <c r="Y46" s="952"/>
      <c r="Z46" s="952"/>
      <c r="AA46" s="952"/>
      <c r="AB46" s="952"/>
      <c r="AC46" s="952"/>
      <c r="AD46" s="952"/>
      <c r="AE46" s="958"/>
      <c r="AF46" s="978"/>
      <c r="AG46" s="956"/>
      <c r="AH46" s="956"/>
      <c r="AI46" s="956"/>
      <c r="AJ46" s="979"/>
      <c r="AK46" s="957"/>
      <c r="AL46" s="952"/>
      <c r="AM46" s="952"/>
      <c r="AN46" s="952"/>
      <c r="AO46" s="952"/>
      <c r="AP46" s="952"/>
      <c r="AQ46" s="952"/>
      <c r="AR46" s="952"/>
      <c r="AS46" s="952"/>
      <c r="AT46" s="952"/>
      <c r="AU46" s="952"/>
      <c r="AV46" s="952"/>
      <c r="AW46" s="952"/>
      <c r="AX46" s="952"/>
      <c r="AY46" s="952"/>
      <c r="AZ46" s="985"/>
      <c r="BA46" s="985"/>
      <c r="BB46" s="985"/>
      <c r="BC46" s="985"/>
      <c r="BD46" s="985"/>
      <c r="BE46" s="953"/>
      <c r="BF46" s="953"/>
      <c r="BG46" s="953"/>
      <c r="BH46" s="953"/>
      <c r="BI46" s="954"/>
      <c r="BJ46" s="56"/>
      <c r="BK46" s="56"/>
      <c r="BL46" s="56"/>
      <c r="BM46" s="56"/>
      <c r="BN46" s="56"/>
      <c r="BO46" s="55"/>
      <c r="BP46" s="55"/>
      <c r="BQ46" s="52">
        <v>40</v>
      </c>
      <c r="BR46" s="72"/>
      <c r="BS46" s="948"/>
      <c r="BT46" s="949"/>
      <c r="BU46" s="949"/>
      <c r="BV46" s="949"/>
      <c r="BW46" s="949"/>
      <c r="BX46" s="949"/>
      <c r="BY46" s="949"/>
      <c r="BZ46" s="949"/>
      <c r="CA46" s="949"/>
      <c r="CB46" s="949"/>
      <c r="CC46" s="949"/>
      <c r="CD46" s="949"/>
      <c r="CE46" s="949"/>
      <c r="CF46" s="949"/>
      <c r="CG46" s="950"/>
      <c r="CH46" s="955"/>
      <c r="CI46" s="956"/>
      <c r="CJ46" s="956"/>
      <c r="CK46" s="956"/>
      <c r="CL46" s="966"/>
      <c r="CM46" s="955"/>
      <c r="CN46" s="956"/>
      <c r="CO46" s="956"/>
      <c r="CP46" s="956"/>
      <c r="CQ46" s="966"/>
      <c r="CR46" s="955"/>
      <c r="CS46" s="956"/>
      <c r="CT46" s="956"/>
      <c r="CU46" s="956"/>
      <c r="CV46" s="966"/>
      <c r="CW46" s="955"/>
      <c r="CX46" s="956"/>
      <c r="CY46" s="956"/>
      <c r="CZ46" s="956"/>
      <c r="DA46" s="966"/>
      <c r="DB46" s="955"/>
      <c r="DC46" s="956"/>
      <c r="DD46" s="956"/>
      <c r="DE46" s="956"/>
      <c r="DF46" s="966"/>
      <c r="DG46" s="955"/>
      <c r="DH46" s="956"/>
      <c r="DI46" s="956"/>
      <c r="DJ46" s="956"/>
      <c r="DK46" s="966"/>
      <c r="DL46" s="955"/>
      <c r="DM46" s="956"/>
      <c r="DN46" s="956"/>
      <c r="DO46" s="956"/>
      <c r="DP46" s="966"/>
      <c r="DQ46" s="955"/>
      <c r="DR46" s="956"/>
      <c r="DS46" s="956"/>
      <c r="DT46" s="956"/>
      <c r="DU46" s="966"/>
      <c r="DV46" s="948"/>
      <c r="DW46" s="949"/>
      <c r="DX46" s="949"/>
      <c r="DY46" s="949"/>
      <c r="DZ46" s="967"/>
      <c r="EA46" s="48"/>
    </row>
    <row r="47" spans="1:131" ht="26.25" customHeight="1" x14ac:dyDescent="0.15">
      <c r="A47" s="52">
        <v>20</v>
      </c>
      <c r="B47" s="948"/>
      <c r="C47" s="949"/>
      <c r="D47" s="949"/>
      <c r="E47" s="949"/>
      <c r="F47" s="949"/>
      <c r="G47" s="949"/>
      <c r="H47" s="949"/>
      <c r="I47" s="949"/>
      <c r="J47" s="949"/>
      <c r="K47" s="949"/>
      <c r="L47" s="949"/>
      <c r="M47" s="949"/>
      <c r="N47" s="949"/>
      <c r="O47" s="949"/>
      <c r="P47" s="950"/>
      <c r="Q47" s="951"/>
      <c r="R47" s="952"/>
      <c r="S47" s="952"/>
      <c r="T47" s="952"/>
      <c r="U47" s="952"/>
      <c r="V47" s="952"/>
      <c r="W47" s="952"/>
      <c r="X47" s="952"/>
      <c r="Y47" s="952"/>
      <c r="Z47" s="952"/>
      <c r="AA47" s="952"/>
      <c r="AB47" s="952"/>
      <c r="AC47" s="952"/>
      <c r="AD47" s="952"/>
      <c r="AE47" s="958"/>
      <c r="AF47" s="978"/>
      <c r="AG47" s="956"/>
      <c r="AH47" s="956"/>
      <c r="AI47" s="956"/>
      <c r="AJ47" s="979"/>
      <c r="AK47" s="957"/>
      <c r="AL47" s="952"/>
      <c r="AM47" s="952"/>
      <c r="AN47" s="952"/>
      <c r="AO47" s="952"/>
      <c r="AP47" s="952"/>
      <c r="AQ47" s="952"/>
      <c r="AR47" s="952"/>
      <c r="AS47" s="952"/>
      <c r="AT47" s="952"/>
      <c r="AU47" s="952"/>
      <c r="AV47" s="952"/>
      <c r="AW47" s="952"/>
      <c r="AX47" s="952"/>
      <c r="AY47" s="952"/>
      <c r="AZ47" s="985"/>
      <c r="BA47" s="985"/>
      <c r="BB47" s="985"/>
      <c r="BC47" s="985"/>
      <c r="BD47" s="985"/>
      <c r="BE47" s="953"/>
      <c r="BF47" s="953"/>
      <c r="BG47" s="953"/>
      <c r="BH47" s="953"/>
      <c r="BI47" s="954"/>
      <c r="BJ47" s="56"/>
      <c r="BK47" s="56"/>
      <c r="BL47" s="56"/>
      <c r="BM47" s="56"/>
      <c r="BN47" s="56"/>
      <c r="BO47" s="55"/>
      <c r="BP47" s="55"/>
      <c r="BQ47" s="52">
        <v>41</v>
      </c>
      <c r="BR47" s="72"/>
      <c r="BS47" s="948"/>
      <c r="BT47" s="949"/>
      <c r="BU47" s="949"/>
      <c r="BV47" s="949"/>
      <c r="BW47" s="949"/>
      <c r="BX47" s="949"/>
      <c r="BY47" s="949"/>
      <c r="BZ47" s="949"/>
      <c r="CA47" s="949"/>
      <c r="CB47" s="949"/>
      <c r="CC47" s="949"/>
      <c r="CD47" s="949"/>
      <c r="CE47" s="949"/>
      <c r="CF47" s="949"/>
      <c r="CG47" s="950"/>
      <c r="CH47" s="955"/>
      <c r="CI47" s="956"/>
      <c r="CJ47" s="956"/>
      <c r="CK47" s="956"/>
      <c r="CL47" s="966"/>
      <c r="CM47" s="955"/>
      <c r="CN47" s="956"/>
      <c r="CO47" s="956"/>
      <c r="CP47" s="956"/>
      <c r="CQ47" s="966"/>
      <c r="CR47" s="955"/>
      <c r="CS47" s="956"/>
      <c r="CT47" s="956"/>
      <c r="CU47" s="956"/>
      <c r="CV47" s="966"/>
      <c r="CW47" s="955"/>
      <c r="CX47" s="956"/>
      <c r="CY47" s="956"/>
      <c r="CZ47" s="956"/>
      <c r="DA47" s="966"/>
      <c r="DB47" s="955"/>
      <c r="DC47" s="956"/>
      <c r="DD47" s="956"/>
      <c r="DE47" s="956"/>
      <c r="DF47" s="966"/>
      <c r="DG47" s="955"/>
      <c r="DH47" s="956"/>
      <c r="DI47" s="956"/>
      <c r="DJ47" s="956"/>
      <c r="DK47" s="966"/>
      <c r="DL47" s="955"/>
      <c r="DM47" s="956"/>
      <c r="DN47" s="956"/>
      <c r="DO47" s="956"/>
      <c r="DP47" s="966"/>
      <c r="DQ47" s="955"/>
      <c r="DR47" s="956"/>
      <c r="DS47" s="956"/>
      <c r="DT47" s="956"/>
      <c r="DU47" s="966"/>
      <c r="DV47" s="948"/>
      <c r="DW47" s="949"/>
      <c r="DX47" s="949"/>
      <c r="DY47" s="949"/>
      <c r="DZ47" s="967"/>
      <c r="EA47" s="48"/>
    </row>
    <row r="48" spans="1:131" ht="26.25" customHeight="1" x14ac:dyDescent="0.15">
      <c r="A48" s="52">
        <v>21</v>
      </c>
      <c r="B48" s="948"/>
      <c r="C48" s="949"/>
      <c r="D48" s="949"/>
      <c r="E48" s="949"/>
      <c r="F48" s="949"/>
      <c r="G48" s="949"/>
      <c r="H48" s="949"/>
      <c r="I48" s="949"/>
      <c r="J48" s="949"/>
      <c r="K48" s="949"/>
      <c r="L48" s="949"/>
      <c r="M48" s="949"/>
      <c r="N48" s="949"/>
      <c r="O48" s="949"/>
      <c r="P48" s="950"/>
      <c r="Q48" s="951"/>
      <c r="R48" s="952"/>
      <c r="S48" s="952"/>
      <c r="T48" s="952"/>
      <c r="U48" s="952"/>
      <c r="V48" s="952"/>
      <c r="W48" s="952"/>
      <c r="X48" s="952"/>
      <c r="Y48" s="952"/>
      <c r="Z48" s="952"/>
      <c r="AA48" s="952"/>
      <c r="AB48" s="952"/>
      <c r="AC48" s="952"/>
      <c r="AD48" s="952"/>
      <c r="AE48" s="958"/>
      <c r="AF48" s="978"/>
      <c r="AG48" s="956"/>
      <c r="AH48" s="956"/>
      <c r="AI48" s="956"/>
      <c r="AJ48" s="979"/>
      <c r="AK48" s="957"/>
      <c r="AL48" s="952"/>
      <c r="AM48" s="952"/>
      <c r="AN48" s="952"/>
      <c r="AO48" s="952"/>
      <c r="AP48" s="952"/>
      <c r="AQ48" s="952"/>
      <c r="AR48" s="952"/>
      <c r="AS48" s="952"/>
      <c r="AT48" s="952"/>
      <c r="AU48" s="952"/>
      <c r="AV48" s="952"/>
      <c r="AW48" s="952"/>
      <c r="AX48" s="952"/>
      <c r="AY48" s="952"/>
      <c r="AZ48" s="985"/>
      <c r="BA48" s="985"/>
      <c r="BB48" s="985"/>
      <c r="BC48" s="985"/>
      <c r="BD48" s="985"/>
      <c r="BE48" s="953"/>
      <c r="BF48" s="953"/>
      <c r="BG48" s="953"/>
      <c r="BH48" s="953"/>
      <c r="BI48" s="954"/>
      <c r="BJ48" s="56"/>
      <c r="BK48" s="56"/>
      <c r="BL48" s="56"/>
      <c r="BM48" s="56"/>
      <c r="BN48" s="56"/>
      <c r="BO48" s="55"/>
      <c r="BP48" s="55"/>
      <c r="BQ48" s="52">
        <v>42</v>
      </c>
      <c r="BR48" s="72"/>
      <c r="BS48" s="948"/>
      <c r="BT48" s="949"/>
      <c r="BU48" s="949"/>
      <c r="BV48" s="949"/>
      <c r="BW48" s="949"/>
      <c r="BX48" s="949"/>
      <c r="BY48" s="949"/>
      <c r="BZ48" s="949"/>
      <c r="CA48" s="949"/>
      <c r="CB48" s="949"/>
      <c r="CC48" s="949"/>
      <c r="CD48" s="949"/>
      <c r="CE48" s="949"/>
      <c r="CF48" s="949"/>
      <c r="CG48" s="950"/>
      <c r="CH48" s="955"/>
      <c r="CI48" s="956"/>
      <c r="CJ48" s="956"/>
      <c r="CK48" s="956"/>
      <c r="CL48" s="966"/>
      <c r="CM48" s="955"/>
      <c r="CN48" s="956"/>
      <c r="CO48" s="956"/>
      <c r="CP48" s="956"/>
      <c r="CQ48" s="966"/>
      <c r="CR48" s="955"/>
      <c r="CS48" s="956"/>
      <c r="CT48" s="956"/>
      <c r="CU48" s="956"/>
      <c r="CV48" s="966"/>
      <c r="CW48" s="955"/>
      <c r="CX48" s="956"/>
      <c r="CY48" s="956"/>
      <c r="CZ48" s="956"/>
      <c r="DA48" s="966"/>
      <c r="DB48" s="955"/>
      <c r="DC48" s="956"/>
      <c r="DD48" s="956"/>
      <c r="DE48" s="956"/>
      <c r="DF48" s="966"/>
      <c r="DG48" s="955"/>
      <c r="DH48" s="956"/>
      <c r="DI48" s="956"/>
      <c r="DJ48" s="956"/>
      <c r="DK48" s="966"/>
      <c r="DL48" s="955"/>
      <c r="DM48" s="956"/>
      <c r="DN48" s="956"/>
      <c r="DO48" s="956"/>
      <c r="DP48" s="966"/>
      <c r="DQ48" s="955"/>
      <c r="DR48" s="956"/>
      <c r="DS48" s="956"/>
      <c r="DT48" s="956"/>
      <c r="DU48" s="966"/>
      <c r="DV48" s="948"/>
      <c r="DW48" s="949"/>
      <c r="DX48" s="949"/>
      <c r="DY48" s="949"/>
      <c r="DZ48" s="967"/>
      <c r="EA48" s="48"/>
    </row>
    <row r="49" spans="1:131" ht="26.25" customHeight="1" x14ac:dyDescent="0.15">
      <c r="A49" s="52">
        <v>22</v>
      </c>
      <c r="B49" s="948"/>
      <c r="C49" s="949"/>
      <c r="D49" s="949"/>
      <c r="E49" s="949"/>
      <c r="F49" s="949"/>
      <c r="G49" s="949"/>
      <c r="H49" s="949"/>
      <c r="I49" s="949"/>
      <c r="J49" s="949"/>
      <c r="K49" s="949"/>
      <c r="L49" s="949"/>
      <c r="M49" s="949"/>
      <c r="N49" s="949"/>
      <c r="O49" s="949"/>
      <c r="P49" s="950"/>
      <c r="Q49" s="951"/>
      <c r="R49" s="952"/>
      <c r="S49" s="952"/>
      <c r="T49" s="952"/>
      <c r="U49" s="952"/>
      <c r="V49" s="952"/>
      <c r="W49" s="952"/>
      <c r="X49" s="952"/>
      <c r="Y49" s="952"/>
      <c r="Z49" s="952"/>
      <c r="AA49" s="952"/>
      <c r="AB49" s="952"/>
      <c r="AC49" s="952"/>
      <c r="AD49" s="952"/>
      <c r="AE49" s="958"/>
      <c r="AF49" s="978"/>
      <c r="AG49" s="956"/>
      <c r="AH49" s="956"/>
      <c r="AI49" s="956"/>
      <c r="AJ49" s="979"/>
      <c r="AK49" s="957"/>
      <c r="AL49" s="952"/>
      <c r="AM49" s="952"/>
      <c r="AN49" s="952"/>
      <c r="AO49" s="952"/>
      <c r="AP49" s="952"/>
      <c r="AQ49" s="952"/>
      <c r="AR49" s="952"/>
      <c r="AS49" s="952"/>
      <c r="AT49" s="952"/>
      <c r="AU49" s="952"/>
      <c r="AV49" s="952"/>
      <c r="AW49" s="952"/>
      <c r="AX49" s="952"/>
      <c r="AY49" s="952"/>
      <c r="AZ49" s="985"/>
      <c r="BA49" s="985"/>
      <c r="BB49" s="985"/>
      <c r="BC49" s="985"/>
      <c r="BD49" s="985"/>
      <c r="BE49" s="953"/>
      <c r="BF49" s="953"/>
      <c r="BG49" s="953"/>
      <c r="BH49" s="953"/>
      <c r="BI49" s="954"/>
      <c r="BJ49" s="56"/>
      <c r="BK49" s="56"/>
      <c r="BL49" s="56"/>
      <c r="BM49" s="56"/>
      <c r="BN49" s="56"/>
      <c r="BO49" s="55"/>
      <c r="BP49" s="55"/>
      <c r="BQ49" s="52">
        <v>43</v>
      </c>
      <c r="BR49" s="72"/>
      <c r="BS49" s="948"/>
      <c r="BT49" s="949"/>
      <c r="BU49" s="949"/>
      <c r="BV49" s="949"/>
      <c r="BW49" s="949"/>
      <c r="BX49" s="949"/>
      <c r="BY49" s="949"/>
      <c r="BZ49" s="949"/>
      <c r="CA49" s="949"/>
      <c r="CB49" s="949"/>
      <c r="CC49" s="949"/>
      <c r="CD49" s="949"/>
      <c r="CE49" s="949"/>
      <c r="CF49" s="949"/>
      <c r="CG49" s="950"/>
      <c r="CH49" s="955"/>
      <c r="CI49" s="956"/>
      <c r="CJ49" s="956"/>
      <c r="CK49" s="956"/>
      <c r="CL49" s="966"/>
      <c r="CM49" s="955"/>
      <c r="CN49" s="956"/>
      <c r="CO49" s="956"/>
      <c r="CP49" s="956"/>
      <c r="CQ49" s="966"/>
      <c r="CR49" s="955"/>
      <c r="CS49" s="956"/>
      <c r="CT49" s="956"/>
      <c r="CU49" s="956"/>
      <c r="CV49" s="966"/>
      <c r="CW49" s="955"/>
      <c r="CX49" s="956"/>
      <c r="CY49" s="956"/>
      <c r="CZ49" s="956"/>
      <c r="DA49" s="966"/>
      <c r="DB49" s="955"/>
      <c r="DC49" s="956"/>
      <c r="DD49" s="956"/>
      <c r="DE49" s="956"/>
      <c r="DF49" s="966"/>
      <c r="DG49" s="955"/>
      <c r="DH49" s="956"/>
      <c r="DI49" s="956"/>
      <c r="DJ49" s="956"/>
      <c r="DK49" s="966"/>
      <c r="DL49" s="955"/>
      <c r="DM49" s="956"/>
      <c r="DN49" s="956"/>
      <c r="DO49" s="956"/>
      <c r="DP49" s="966"/>
      <c r="DQ49" s="955"/>
      <c r="DR49" s="956"/>
      <c r="DS49" s="956"/>
      <c r="DT49" s="956"/>
      <c r="DU49" s="966"/>
      <c r="DV49" s="948"/>
      <c r="DW49" s="949"/>
      <c r="DX49" s="949"/>
      <c r="DY49" s="949"/>
      <c r="DZ49" s="967"/>
      <c r="EA49" s="48"/>
    </row>
    <row r="50" spans="1:131" ht="26.25" customHeight="1" x14ac:dyDescent="0.15">
      <c r="A50" s="52">
        <v>23</v>
      </c>
      <c r="B50" s="948"/>
      <c r="C50" s="949"/>
      <c r="D50" s="949"/>
      <c r="E50" s="949"/>
      <c r="F50" s="949"/>
      <c r="G50" s="949"/>
      <c r="H50" s="949"/>
      <c r="I50" s="949"/>
      <c r="J50" s="949"/>
      <c r="K50" s="949"/>
      <c r="L50" s="949"/>
      <c r="M50" s="949"/>
      <c r="N50" s="949"/>
      <c r="O50" s="949"/>
      <c r="P50" s="950"/>
      <c r="Q50" s="975"/>
      <c r="R50" s="976"/>
      <c r="S50" s="976"/>
      <c r="T50" s="976"/>
      <c r="U50" s="976"/>
      <c r="V50" s="976"/>
      <c r="W50" s="976"/>
      <c r="X50" s="976"/>
      <c r="Y50" s="976"/>
      <c r="Z50" s="976"/>
      <c r="AA50" s="976"/>
      <c r="AB50" s="976"/>
      <c r="AC50" s="976"/>
      <c r="AD50" s="976"/>
      <c r="AE50" s="977"/>
      <c r="AF50" s="978"/>
      <c r="AG50" s="956"/>
      <c r="AH50" s="956"/>
      <c r="AI50" s="956"/>
      <c r="AJ50" s="979"/>
      <c r="AK50" s="980"/>
      <c r="AL50" s="976"/>
      <c r="AM50" s="976"/>
      <c r="AN50" s="976"/>
      <c r="AO50" s="976"/>
      <c r="AP50" s="976"/>
      <c r="AQ50" s="976"/>
      <c r="AR50" s="976"/>
      <c r="AS50" s="976"/>
      <c r="AT50" s="976"/>
      <c r="AU50" s="976"/>
      <c r="AV50" s="976"/>
      <c r="AW50" s="976"/>
      <c r="AX50" s="976"/>
      <c r="AY50" s="976"/>
      <c r="AZ50" s="981"/>
      <c r="BA50" s="981"/>
      <c r="BB50" s="981"/>
      <c r="BC50" s="981"/>
      <c r="BD50" s="981"/>
      <c r="BE50" s="953"/>
      <c r="BF50" s="953"/>
      <c r="BG50" s="953"/>
      <c r="BH50" s="953"/>
      <c r="BI50" s="954"/>
      <c r="BJ50" s="56"/>
      <c r="BK50" s="56"/>
      <c r="BL50" s="56"/>
      <c r="BM50" s="56"/>
      <c r="BN50" s="56"/>
      <c r="BO50" s="55"/>
      <c r="BP50" s="55"/>
      <c r="BQ50" s="52">
        <v>44</v>
      </c>
      <c r="BR50" s="72"/>
      <c r="BS50" s="948"/>
      <c r="BT50" s="949"/>
      <c r="BU50" s="949"/>
      <c r="BV50" s="949"/>
      <c r="BW50" s="949"/>
      <c r="BX50" s="949"/>
      <c r="BY50" s="949"/>
      <c r="BZ50" s="949"/>
      <c r="CA50" s="949"/>
      <c r="CB50" s="949"/>
      <c r="CC50" s="949"/>
      <c r="CD50" s="949"/>
      <c r="CE50" s="949"/>
      <c r="CF50" s="949"/>
      <c r="CG50" s="950"/>
      <c r="CH50" s="955"/>
      <c r="CI50" s="956"/>
      <c r="CJ50" s="956"/>
      <c r="CK50" s="956"/>
      <c r="CL50" s="966"/>
      <c r="CM50" s="955"/>
      <c r="CN50" s="956"/>
      <c r="CO50" s="956"/>
      <c r="CP50" s="956"/>
      <c r="CQ50" s="966"/>
      <c r="CR50" s="955"/>
      <c r="CS50" s="956"/>
      <c r="CT50" s="956"/>
      <c r="CU50" s="956"/>
      <c r="CV50" s="966"/>
      <c r="CW50" s="955"/>
      <c r="CX50" s="956"/>
      <c r="CY50" s="956"/>
      <c r="CZ50" s="956"/>
      <c r="DA50" s="966"/>
      <c r="DB50" s="955"/>
      <c r="DC50" s="956"/>
      <c r="DD50" s="956"/>
      <c r="DE50" s="956"/>
      <c r="DF50" s="966"/>
      <c r="DG50" s="955"/>
      <c r="DH50" s="956"/>
      <c r="DI50" s="956"/>
      <c r="DJ50" s="956"/>
      <c r="DK50" s="966"/>
      <c r="DL50" s="955"/>
      <c r="DM50" s="956"/>
      <c r="DN50" s="956"/>
      <c r="DO50" s="956"/>
      <c r="DP50" s="966"/>
      <c r="DQ50" s="955"/>
      <c r="DR50" s="956"/>
      <c r="DS50" s="956"/>
      <c r="DT50" s="956"/>
      <c r="DU50" s="966"/>
      <c r="DV50" s="948"/>
      <c r="DW50" s="949"/>
      <c r="DX50" s="949"/>
      <c r="DY50" s="949"/>
      <c r="DZ50" s="967"/>
      <c r="EA50" s="48"/>
    </row>
    <row r="51" spans="1:131" ht="26.25" customHeight="1" x14ac:dyDescent="0.15">
      <c r="A51" s="52">
        <v>24</v>
      </c>
      <c r="B51" s="948"/>
      <c r="C51" s="949"/>
      <c r="D51" s="949"/>
      <c r="E51" s="949"/>
      <c r="F51" s="949"/>
      <c r="G51" s="949"/>
      <c r="H51" s="949"/>
      <c r="I51" s="949"/>
      <c r="J51" s="949"/>
      <c r="K51" s="949"/>
      <c r="L51" s="949"/>
      <c r="M51" s="949"/>
      <c r="N51" s="949"/>
      <c r="O51" s="949"/>
      <c r="P51" s="950"/>
      <c r="Q51" s="975"/>
      <c r="R51" s="976"/>
      <c r="S51" s="976"/>
      <c r="T51" s="976"/>
      <c r="U51" s="976"/>
      <c r="V51" s="976"/>
      <c r="W51" s="976"/>
      <c r="X51" s="976"/>
      <c r="Y51" s="976"/>
      <c r="Z51" s="976"/>
      <c r="AA51" s="976"/>
      <c r="AB51" s="976"/>
      <c r="AC51" s="976"/>
      <c r="AD51" s="976"/>
      <c r="AE51" s="977"/>
      <c r="AF51" s="978"/>
      <c r="AG51" s="956"/>
      <c r="AH51" s="956"/>
      <c r="AI51" s="956"/>
      <c r="AJ51" s="979"/>
      <c r="AK51" s="980"/>
      <c r="AL51" s="976"/>
      <c r="AM51" s="976"/>
      <c r="AN51" s="976"/>
      <c r="AO51" s="976"/>
      <c r="AP51" s="976"/>
      <c r="AQ51" s="976"/>
      <c r="AR51" s="976"/>
      <c r="AS51" s="976"/>
      <c r="AT51" s="976"/>
      <c r="AU51" s="976"/>
      <c r="AV51" s="976"/>
      <c r="AW51" s="976"/>
      <c r="AX51" s="976"/>
      <c r="AY51" s="976"/>
      <c r="AZ51" s="981"/>
      <c r="BA51" s="981"/>
      <c r="BB51" s="981"/>
      <c r="BC51" s="981"/>
      <c r="BD51" s="981"/>
      <c r="BE51" s="953"/>
      <c r="BF51" s="953"/>
      <c r="BG51" s="953"/>
      <c r="BH51" s="953"/>
      <c r="BI51" s="954"/>
      <c r="BJ51" s="56"/>
      <c r="BK51" s="56"/>
      <c r="BL51" s="56"/>
      <c r="BM51" s="56"/>
      <c r="BN51" s="56"/>
      <c r="BO51" s="55"/>
      <c r="BP51" s="55"/>
      <c r="BQ51" s="52">
        <v>45</v>
      </c>
      <c r="BR51" s="72"/>
      <c r="BS51" s="948"/>
      <c r="BT51" s="949"/>
      <c r="BU51" s="949"/>
      <c r="BV51" s="949"/>
      <c r="BW51" s="949"/>
      <c r="BX51" s="949"/>
      <c r="BY51" s="949"/>
      <c r="BZ51" s="949"/>
      <c r="CA51" s="949"/>
      <c r="CB51" s="949"/>
      <c r="CC51" s="949"/>
      <c r="CD51" s="949"/>
      <c r="CE51" s="949"/>
      <c r="CF51" s="949"/>
      <c r="CG51" s="950"/>
      <c r="CH51" s="955"/>
      <c r="CI51" s="956"/>
      <c r="CJ51" s="956"/>
      <c r="CK51" s="956"/>
      <c r="CL51" s="966"/>
      <c r="CM51" s="955"/>
      <c r="CN51" s="956"/>
      <c r="CO51" s="956"/>
      <c r="CP51" s="956"/>
      <c r="CQ51" s="966"/>
      <c r="CR51" s="955"/>
      <c r="CS51" s="956"/>
      <c r="CT51" s="956"/>
      <c r="CU51" s="956"/>
      <c r="CV51" s="966"/>
      <c r="CW51" s="955"/>
      <c r="CX51" s="956"/>
      <c r="CY51" s="956"/>
      <c r="CZ51" s="956"/>
      <c r="DA51" s="966"/>
      <c r="DB51" s="955"/>
      <c r="DC51" s="956"/>
      <c r="DD51" s="956"/>
      <c r="DE51" s="956"/>
      <c r="DF51" s="966"/>
      <c r="DG51" s="955"/>
      <c r="DH51" s="956"/>
      <c r="DI51" s="956"/>
      <c r="DJ51" s="956"/>
      <c r="DK51" s="966"/>
      <c r="DL51" s="955"/>
      <c r="DM51" s="956"/>
      <c r="DN51" s="956"/>
      <c r="DO51" s="956"/>
      <c r="DP51" s="966"/>
      <c r="DQ51" s="955"/>
      <c r="DR51" s="956"/>
      <c r="DS51" s="956"/>
      <c r="DT51" s="956"/>
      <c r="DU51" s="966"/>
      <c r="DV51" s="948"/>
      <c r="DW51" s="949"/>
      <c r="DX51" s="949"/>
      <c r="DY51" s="949"/>
      <c r="DZ51" s="967"/>
      <c r="EA51" s="48"/>
    </row>
    <row r="52" spans="1:131" ht="26.25" customHeight="1" x14ac:dyDescent="0.15">
      <c r="A52" s="52">
        <v>25</v>
      </c>
      <c r="B52" s="948"/>
      <c r="C52" s="949"/>
      <c r="D52" s="949"/>
      <c r="E52" s="949"/>
      <c r="F52" s="949"/>
      <c r="G52" s="949"/>
      <c r="H52" s="949"/>
      <c r="I52" s="949"/>
      <c r="J52" s="949"/>
      <c r="K52" s="949"/>
      <c r="L52" s="949"/>
      <c r="M52" s="949"/>
      <c r="N52" s="949"/>
      <c r="O52" s="949"/>
      <c r="P52" s="950"/>
      <c r="Q52" s="975"/>
      <c r="R52" s="976"/>
      <c r="S52" s="976"/>
      <c r="T52" s="976"/>
      <c r="U52" s="976"/>
      <c r="V52" s="976"/>
      <c r="W52" s="976"/>
      <c r="X52" s="976"/>
      <c r="Y52" s="976"/>
      <c r="Z52" s="976"/>
      <c r="AA52" s="976"/>
      <c r="AB52" s="976"/>
      <c r="AC52" s="976"/>
      <c r="AD52" s="976"/>
      <c r="AE52" s="977"/>
      <c r="AF52" s="978"/>
      <c r="AG52" s="956"/>
      <c r="AH52" s="956"/>
      <c r="AI52" s="956"/>
      <c r="AJ52" s="979"/>
      <c r="AK52" s="980"/>
      <c r="AL52" s="976"/>
      <c r="AM52" s="976"/>
      <c r="AN52" s="976"/>
      <c r="AO52" s="976"/>
      <c r="AP52" s="976"/>
      <c r="AQ52" s="976"/>
      <c r="AR52" s="976"/>
      <c r="AS52" s="976"/>
      <c r="AT52" s="976"/>
      <c r="AU52" s="976"/>
      <c r="AV52" s="976"/>
      <c r="AW52" s="976"/>
      <c r="AX52" s="976"/>
      <c r="AY52" s="976"/>
      <c r="AZ52" s="981"/>
      <c r="BA52" s="981"/>
      <c r="BB52" s="981"/>
      <c r="BC52" s="981"/>
      <c r="BD52" s="981"/>
      <c r="BE52" s="953"/>
      <c r="BF52" s="953"/>
      <c r="BG52" s="953"/>
      <c r="BH52" s="953"/>
      <c r="BI52" s="954"/>
      <c r="BJ52" s="56"/>
      <c r="BK52" s="56"/>
      <c r="BL52" s="56"/>
      <c r="BM52" s="56"/>
      <c r="BN52" s="56"/>
      <c r="BO52" s="55"/>
      <c r="BP52" s="55"/>
      <c r="BQ52" s="52">
        <v>46</v>
      </c>
      <c r="BR52" s="72"/>
      <c r="BS52" s="948"/>
      <c r="BT52" s="949"/>
      <c r="BU52" s="949"/>
      <c r="BV52" s="949"/>
      <c r="BW52" s="949"/>
      <c r="BX52" s="949"/>
      <c r="BY52" s="949"/>
      <c r="BZ52" s="949"/>
      <c r="CA52" s="949"/>
      <c r="CB52" s="949"/>
      <c r="CC52" s="949"/>
      <c r="CD52" s="949"/>
      <c r="CE52" s="949"/>
      <c r="CF52" s="949"/>
      <c r="CG52" s="950"/>
      <c r="CH52" s="955"/>
      <c r="CI52" s="956"/>
      <c r="CJ52" s="956"/>
      <c r="CK52" s="956"/>
      <c r="CL52" s="966"/>
      <c r="CM52" s="955"/>
      <c r="CN52" s="956"/>
      <c r="CO52" s="956"/>
      <c r="CP52" s="956"/>
      <c r="CQ52" s="966"/>
      <c r="CR52" s="955"/>
      <c r="CS52" s="956"/>
      <c r="CT52" s="956"/>
      <c r="CU52" s="956"/>
      <c r="CV52" s="966"/>
      <c r="CW52" s="955"/>
      <c r="CX52" s="956"/>
      <c r="CY52" s="956"/>
      <c r="CZ52" s="956"/>
      <c r="DA52" s="966"/>
      <c r="DB52" s="955"/>
      <c r="DC52" s="956"/>
      <c r="DD52" s="956"/>
      <c r="DE52" s="956"/>
      <c r="DF52" s="966"/>
      <c r="DG52" s="955"/>
      <c r="DH52" s="956"/>
      <c r="DI52" s="956"/>
      <c r="DJ52" s="956"/>
      <c r="DK52" s="966"/>
      <c r="DL52" s="955"/>
      <c r="DM52" s="956"/>
      <c r="DN52" s="956"/>
      <c r="DO52" s="956"/>
      <c r="DP52" s="966"/>
      <c r="DQ52" s="955"/>
      <c r="DR52" s="956"/>
      <c r="DS52" s="956"/>
      <c r="DT52" s="956"/>
      <c r="DU52" s="966"/>
      <c r="DV52" s="948"/>
      <c r="DW52" s="949"/>
      <c r="DX52" s="949"/>
      <c r="DY52" s="949"/>
      <c r="DZ52" s="967"/>
      <c r="EA52" s="48"/>
    </row>
    <row r="53" spans="1:131" ht="26.25" customHeight="1" x14ac:dyDescent="0.15">
      <c r="A53" s="52">
        <v>26</v>
      </c>
      <c r="B53" s="948"/>
      <c r="C53" s="949"/>
      <c r="D53" s="949"/>
      <c r="E53" s="949"/>
      <c r="F53" s="949"/>
      <c r="G53" s="949"/>
      <c r="H53" s="949"/>
      <c r="I53" s="949"/>
      <c r="J53" s="949"/>
      <c r="K53" s="949"/>
      <c r="L53" s="949"/>
      <c r="M53" s="949"/>
      <c r="N53" s="949"/>
      <c r="O53" s="949"/>
      <c r="P53" s="950"/>
      <c r="Q53" s="975"/>
      <c r="R53" s="976"/>
      <c r="S53" s="976"/>
      <c r="T53" s="976"/>
      <c r="U53" s="976"/>
      <c r="V53" s="976"/>
      <c r="W53" s="976"/>
      <c r="X53" s="976"/>
      <c r="Y53" s="976"/>
      <c r="Z53" s="976"/>
      <c r="AA53" s="976"/>
      <c r="AB53" s="976"/>
      <c r="AC53" s="976"/>
      <c r="AD53" s="976"/>
      <c r="AE53" s="977"/>
      <c r="AF53" s="978"/>
      <c r="AG53" s="956"/>
      <c r="AH53" s="956"/>
      <c r="AI53" s="956"/>
      <c r="AJ53" s="979"/>
      <c r="AK53" s="980"/>
      <c r="AL53" s="976"/>
      <c r="AM53" s="976"/>
      <c r="AN53" s="976"/>
      <c r="AO53" s="976"/>
      <c r="AP53" s="976"/>
      <c r="AQ53" s="976"/>
      <c r="AR53" s="976"/>
      <c r="AS53" s="976"/>
      <c r="AT53" s="976"/>
      <c r="AU53" s="976"/>
      <c r="AV53" s="976"/>
      <c r="AW53" s="976"/>
      <c r="AX53" s="976"/>
      <c r="AY53" s="976"/>
      <c r="AZ53" s="981"/>
      <c r="BA53" s="981"/>
      <c r="BB53" s="981"/>
      <c r="BC53" s="981"/>
      <c r="BD53" s="981"/>
      <c r="BE53" s="953"/>
      <c r="BF53" s="953"/>
      <c r="BG53" s="953"/>
      <c r="BH53" s="953"/>
      <c r="BI53" s="954"/>
      <c r="BJ53" s="56"/>
      <c r="BK53" s="56"/>
      <c r="BL53" s="56"/>
      <c r="BM53" s="56"/>
      <c r="BN53" s="56"/>
      <c r="BO53" s="55"/>
      <c r="BP53" s="55"/>
      <c r="BQ53" s="52">
        <v>47</v>
      </c>
      <c r="BR53" s="72"/>
      <c r="BS53" s="948"/>
      <c r="BT53" s="949"/>
      <c r="BU53" s="949"/>
      <c r="BV53" s="949"/>
      <c r="BW53" s="949"/>
      <c r="BX53" s="949"/>
      <c r="BY53" s="949"/>
      <c r="BZ53" s="949"/>
      <c r="CA53" s="949"/>
      <c r="CB53" s="949"/>
      <c r="CC53" s="949"/>
      <c r="CD53" s="949"/>
      <c r="CE53" s="949"/>
      <c r="CF53" s="949"/>
      <c r="CG53" s="950"/>
      <c r="CH53" s="955"/>
      <c r="CI53" s="956"/>
      <c r="CJ53" s="956"/>
      <c r="CK53" s="956"/>
      <c r="CL53" s="966"/>
      <c r="CM53" s="955"/>
      <c r="CN53" s="956"/>
      <c r="CO53" s="956"/>
      <c r="CP53" s="956"/>
      <c r="CQ53" s="966"/>
      <c r="CR53" s="955"/>
      <c r="CS53" s="956"/>
      <c r="CT53" s="956"/>
      <c r="CU53" s="956"/>
      <c r="CV53" s="966"/>
      <c r="CW53" s="955"/>
      <c r="CX53" s="956"/>
      <c r="CY53" s="956"/>
      <c r="CZ53" s="956"/>
      <c r="DA53" s="966"/>
      <c r="DB53" s="955"/>
      <c r="DC53" s="956"/>
      <c r="DD53" s="956"/>
      <c r="DE53" s="956"/>
      <c r="DF53" s="966"/>
      <c r="DG53" s="955"/>
      <c r="DH53" s="956"/>
      <c r="DI53" s="956"/>
      <c r="DJ53" s="956"/>
      <c r="DK53" s="966"/>
      <c r="DL53" s="955"/>
      <c r="DM53" s="956"/>
      <c r="DN53" s="956"/>
      <c r="DO53" s="956"/>
      <c r="DP53" s="966"/>
      <c r="DQ53" s="955"/>
      <c r="DR53" s="956"/>
      <c r="DS53" s="956"/>
      <c r="DT53" s="956"/>
      <c r="DU53" s="966"/>
      <c r="DV53" s="948"/>
      <c r="DW53" s="949"/>
      <c r="DX53" s="949"/>
      <c r="DY53" s="949"/>
      <c r="DZ53" s="967"/>
      <c r="EA53" s="48"/>
    </row>
    <row r="54" spans="1:131" ht="26.25" customHeight="1" x14ac:dyDescent="0.15">
      <c r="A54" s="52">
        <v>27</v>
      </c>
      <c r="B54" s="948"/>
      <c r="C54" s="949"/>
      <c r="D54" s="949"/>
      <c r="E54" s="949"/>
      <c r="F54" s="949"/>
      <c r="G54" s="949"/>
      <c r="H54" s="949"/>
      <c r="I54" s="949"/>
      <c r="J54" s="949"/>
      <c r="K54" s="949"/>
      <c r="L54" s="949"/>
      <c r="M54" s="949"/>
      <c r="N54" s="949"/>
      <c r="O54" s="949"/>
      <c r="P54" s="950"/>
      <c r="Q54" s="975"/>
      <c r="R54" s="976"/>
      <c r="S54" s="976"/>
      <c r="T54" s="976"/>
      <c r="U54" s="976"/>
      <c r="V54" s="976"/>
      <c r="W54" s="976"/>
      <c r="X54" s="976"/>
      <c r="Y54" s="976"/>
      <c r="Z54" s="976"/>
      <c r="AA54" s="976"/>
      <c r="AB54" s="976"/>
      <c r="AC54" s="976"/>
      <c r="AD54" s="976"/>
      <c r="AE54" s="977"/>
      <c r="AF54" s="978"/>
      <c r="AG54" s="956"/>
      <c r="AH54" s="956"/>
      <c r="AI54" s="956"/>
      <c r="AJ54" s="979"/>
      <c r="AK54" s="980"/>
      <c r="AL54" s="976"/>
      <c r="AM54" s="976"/>
      <c r="AN54" s="976"/>
      <c r="AO54" s="976"/>
      <c r="AP54" s="976"/>
      <c r="AQ54" s="976"/>
      <c r="AR54" s="976"/>
      <c r="AS54" s="976"/>
      <c r="AT54" s="976"/>
      <c r="AU54" s="976"/>
      <c r="AV54" s="976"/>
      <c r="AW54" s="976"/>
      <c r="AX54" s="976"/>
      <c r="AY54" s="976"/>
      <c r="AZ54" s="981"/>
      <c r="BA54" s="981"/>
      <c r="BB54" s="981"/>
      <c r="BC54" s="981"/>
      <c r="BD54" s="981"/>
      <c r="BE54" s="953"/>
      <c r="BF54" s="953"/>
      <c r="BG54" s="953"/>
      <c r="BH54" s="953"/>
      <c r="BI54" s="954"/>
      <c r="BJ54" s="56"/>
      <c r="BK54" s="56"/>
      <c r="BL54" s="56"/>
      <c r="BM54" s="56"/>
      <c r="BN54" s="56"/>
      <c r="BO54" s="55"/>
      <c r="BP54" s="55"/>
      <c r="BQ54" s="52">
        <v>48</v>
      </c>
      <c r="BR54" s="72"/>
      <c r="BS54" s="948"/>
      <c r="BT54" s="949"/>
      <c r="BU54" s="949"/>
      <c r="BV54" s="949"/>
      <c r="BW54" s="949"/>
      <c r="BX54" s="949"/>
      <c r="BY54" s="949"/>
      <c r="BZ54" s="949"/>
      <c r="CA54" s="949"/>
      <c r="CB54" s="949"/>
      <c r="CC54" s="949"/>
      <c r="CD54" s="949"/>
      <c r="CE54" s="949"/>
      <c r="CF54" s="949"/>
      <c r="CG54" s="950"/>
      <c r="CH54" s="955"/>
      <c r="CI54" s="956"/>
      <c r="CJ54" s="956"/>
      <c r="CK54" s="956"/>
      <c r="CL54" s="966"/>
      <c r="CM54" s="955"/>
      <c r="CN54" s="956"/>
      <c r="CO54" s="956"/>
      <c r="CP54" s="956"/>
      <c r="CQ54" s="966"/>
      <c r="CR54" s="955"/>
      <c r="CS54" s="956"/>
      <c r="CT54" s="956"/>
      <c r="CU54" s="956"/>
      <c r="CV54" s="966"/>
      <c r="CW54" s="955"/>
      <c r="CX54" s="956"/>
      <c r="CY54" s="956"/>
      <c r="CZ54" s="956"/>
      <c r="DA54" s="966"/>
      <c r="DB54" s="955"/>
      <c r="DC54" s="956"/>
      <c r="DD54" s="956"/>
      <c r="DE54" s="956"/>
      <c r="DF54" s="966"/>
      <c r="DG54" s="955"/>
      <c r="DH54" s="956"/>
      <c r="DI54" s="956"/>
      <c r="DJ54" s="956"/>
      <c r="DK54" s="966"/>
      <c r="DL54" s="955"/>
      <c r="DM54" s="956"/>
      <c r="DN54" s="956"/>
      <c r="DO54" s="956"/>
      <c r="DP54" s="966"/>
      <c r="DQ54" s="955"/>
      <c r="DR54" s="956"/>
      <c r="DS54" s="956"/>
      <c r="DT54" s="956"/>
      <c r="DU54" s="966"/>
      <c r="DV54" s="948"/>
      <c r="DW54" s="949"/>
      <c r="DX54" s="949"/>
      <c r="DY54" s="949"/>
      <c r="DZ54" s="967"/>
      <c r="EA54" s="48"/>
    </row>
    <row r="55" spans="1:131" ht="26.25" customHeight="1" x14ac:dyDescent="0.15">
      <c r="A55" s="52">
        <v>28</v>
      </c>
      <c r="B55" s="948"/>
      <c r="C55" s="949"/>
      <c r="D55" s="949"/>
      <c r="E55" s="949"/>
      <c r="F55" s="949"/>
      <c r="G55" s="949"/>
      <c r="H55" s="949"/>
      <c r="I55" s="949"/>
      <c r="J55" s="949"/>
      <c r="K55" s="949"/>
      <c r="L55" s="949"/>
      <c r="M55" s="949"/>
      <c r="N55" s="949"/>
      <c r="O55" s="949"/>
      <c r="P55" s="950"/>
      <c r="Q55" s="975"/>
      <c r="R55" s="976"/>
      <c r="S55" s="976"/>
      <c r="T55" s="976"/>
      <c r="U55" s="976"/>
      <c r="V55" s="976"/>
      <c r="W55" s="976"/>
      <c r="X55" s="976"/>
      <c r="Y55" s="976"/>
      <c r="Z55" s="976"/>
      <c r="AA55" s="976"/>
      <c r="AB55" s="976"/>
      <c r="AC55" s="976"/>
      <c r="AD55" s="976"/>
      <c r="AE55" s="977"/>
      <c r="AF55" s="978"/>
      <c r="AG55" s="956"/>
      <c r="AH55" s="956"/>
      <c r="AI55" s="956"/>
      <c r="AJ55" s="979"/>
      <c r="AK55" s="980"/>
      <c r="AL55" s="976"/>
      <c r="AM55" s="976"/>
      <c r="AN55" s="976"/>
      <c r="AO55" s="976"/>
      <c r="AP55" s="976"/>
      <c r="AQ55" s="976"/>
      <c r="AR55" s="976"/>
      <c r="AS55" s="976"/>
      <c r="AT55" s="976"/>
      <c r="AU55" s="976"/>
      <c r="AV55" s="976"/>
      <c r="AW55" s="976"/>
      <c r="AX55" s="976"/>
      <c r="AY55" s="976"/>
      <c r="AZ55" s="981"/>
      <c r="BA55" s="981"/>
      <c r="BB55" s="981"/>
      <c r="BC55" s="981"/>
      <c r="BD55" s="981"/>
      <c r="BE55" s="953"/>
      <c r="BF55" s="953"/>
      <c r="BG55" s="953"/>
      <c r="BH55" s="953"/>
      <c r="BI55" s="954"/>
      <c r="BJ55" s="56"/>
      <c r="BK55" s="56"/>
      <c r="BL55" s="56"/>
      <c r="BM55" s="56"/>
      <c r="BN55" s="56"/>
      <c r="BO55" s="55"/>
      <c r="BP55" s="55"/>
      <c r="BQ55" s="52">
        <v>49</v>
      </c>
      <c r="BR55" s="72"/>
      <c r="BS55" s="948"/>
      <c r="BT55" s="949"/>
      <c r="BU55" s="949"/>
      <c r="BV55" s="949"/>
      <c r="BW55" s="949"/>
      <c r="BX55" s="949"/>
      <c r="BY55" s="949"/>
      <c r="BZ55" s="949"/>
      <c r="CA55" s="949"/>
      <c r="CB55" s="949"/>
      <c r="CC55" s="949"/>
      <c r="CD55" s="949"/>
      <c r="CE55" s="949"/>
      <c r="CF55" s="949"/>
      <c r="CG55" s="950"/>
      <c r="CH55" s="955"/>
      <c r="CI55" s="956"/>
      <c r="CJ55" s="956"/>
      <c r="CK55" s="956"/>
      <c r="CL55" s="966"/>
      <c r="CM55" s="955"/>
      <c r="CN55" s="956"/>
      <c r="CO55" s="956"/>
      <c r="CP55" s="956"/>
      <c r="CQ55" s="966"/>
      <c r="CR55" s="955"/>
      <c r="CS55" s="956"/>
      <c r="CT55" s="956"/>
      <c r="CU55" s="956"/>
      <c r="CV55" s="966"/>
      <c r="CW55" s="955"/>
      <c r="CX55" s="956"/>
      <c r="CY55" s="956"/>
      <c r="CZ55" s="956"/>
      <c r="DA55" s="966"/>
      <c r="DB55" s="955"/>
      <c r="DC55" s="956"/>
      <c r="DD55" s="956"/>
      <c r="DE55" s="956"/>
      <c r="DF55" s="966"/>
      <c r="DG55" s="955"/>
      <c r="DH55" s="956"/>
      <c r="DI55" s="956"/>
      <c r="DJ55" s="956"/>
      <c r="DK55" s="966"/>
      <c r="DL55" s="955"/>
      <c r="DM55" s="956"/>
      <c r="DN55" s="956"/>
      <c r="DO55" s="956"/>
      <c r="DP55" s="966"/>
      <c r="DQ55" s="955"/>
      <c r="DR55" s="956"/>
      <c r="DS55" s="956"/>
      <c r="DT55" s="956"/>
      <c r="DU55" s="966"/>
      <c r="DV55" s="948"/>
      <c r="DW55" s="949"/>
      <c r="DX55" s="949"/>
      <c r="DY55" s="949"/>
      <c r="DZ55" s="967"/>
      <c r="EA55" s="48"/>
    </row>
    <row r="56" spans="1:131" ht="26.25" customHeight="1" x14ac:dyDescent="0.15">
      <c r="A56" s="52">
        <v>29</v>
      </c>
      <c r="B56" s="948"/>
      <c r="C56" s="949"/>
      <c r="D56" s="949"/>
      <c r="E56" s="949"/>
      <c r="F56" s="949"/>
      <c r="G56" s="949"/>
      <c r="H56" s="949"/>
      <c r="I56" s="949"/>
      <c r="J56" s="949"/>
      <c r="K56" s="949"/>
      <c r="L56" s="949"/>
      <c r="M56" s="949"/>
      <c r="N56" s="949"/>
      <c r="O56" s="949"/>
      <c r="P56" s="950"/>
      <c r="Q56" s="975"/>
      <c r="R56" s="976"/>
      <c r="S56" s="976"/>
      <c r="T56" s="976"/>
      <c r="U56" s="976"/>
      <c r="V56" s="976"/>
      <c r="W56" s="976"/>
      <c r="X56" s="976"/>
      <c r="Y56" s="976"/>
      <c r="Z56" s="976"/>
      <c r="AA56" s="976"/>
      <c r="AB56" s="976"/>
      <c r="AC56" s="976"/>
      <c r="AD56" s="976"/>
      <c r="AE56" s="977"/>
      <c r="AF56" s="978"/>
      <c r="AG56" s="956"/>
      <c r="AH56" s="956"/>
      <c r="AI56" s="956"/>
      <c r="AJ56" s="979"/>
      <c r="AK56" s="980"/>
      <c r="AL56" s="976"/>
      <c r="AM56" s="976"/>
      <c r="AN56" s="976"/>
      <c r="AO56" s="976"/>
      <c r="AP56" s="976"/>
      <c r="AQ56" s="976"/>
      <c r="AR56" s="976"/>
      <c r="AS56" s="976"/>
      <c r="AT56" s="976"/>
      <c r="AU56" s="976"/>
      <c r="AV56" s="976"/>
      <c r="AW56" s="976"/>
      <c r="AX56" s="976"/>
      <c r="AY56" s="976"/>
      <c r="AZ56" s="981"/>
      <c r="BA56" s="981"/>
      <c r="BB56" s="981"/>
      <c r="BC56" s="981"/>
      <c r="BD56" s="981"/>
      <c r="BE56" s="953"/>
      <c r="BF56" s="953"/>
      <c r="BG56" s="953"/>
      <c r="BH56" s="953"/>
      <c r="BI56" s="954"/>
      <c r="BJ56" s="56"/>
      <c r="BK56" s="56"/>
      <c r="BL56" s="56"/>
      <c r="BM56" s="56"/>
      <c r="BN56" s="56"/>
      <c r="BO56" s="55"/>
      <c r="BP56" s="55"/>
      <c r="BQ56" s="52">
        <v>50</v>
      </c>
      <c r="BR56" s="72"/>
      <c r="BS56" s="948"/>
      <c r="BT56" s="949"/>
      <c r="BU56" s="949"/>
      <c r="BV56" s="949"/>
      <c r="BW56" s="949"/>
      <c r="BX56" s="949"/>
      <c r="BY56" s="949"/>
      <c r="BZ56" s="949"/>
      <c r="CA56" s="949"/>
      <c r="CB56" s="949"/>
      <c r="CC56" s="949"/>
      <c r="CD56" s="949"/>
      <c r="CE56" s="949"/>
      <c r="CF56" s="949"/>
      <c r="CG56" s="950"/>
      <c r="CH56" s="955"/>
      <c r="CI56" s="956"/>
      <c r="CJ56" s="956"/>
      <c r="CK56" s="956"/>
      <c r="CL56" s="966"/>
      <c r="CM56" s="955"/>
      <c r="CN56" s="956"/>
      <c r="CO56" s="956"/>
      <c r="CP56" s="956"/>
      <c r="CQ56" s="966"/>
      <c r="CR56" s="955"/>
      <c r="CS56" s="956"/>
      <c r="CT56" s="956"/>
      <c r="CU56" s="956"/>
      <c r="CV56" s="966"/>
      <c r="CW56" s="955"/>
      <c r="CX56" s="956"/>
      <c r="CY56" s="956"/>
      <c r="CZ56" s="956"/>
      <c r="DA56" s="966"/>
      <c r="DB56" s="955"/>
      <c r="DC56" s="956"/>
      <c r="DD56" s="956"/>
      <c r="DE56" s="956"/>
      <c r="DF56" s="966"/>
      <c r="DG56" s="955"/>
      <c r="DH56" s="956"/>
      <c r="DI56" s="956"/>
      <c r="DJ56" s="956"/>
      <c r="DK56" s="966"/>
      <c r="DL56" s="955"/>
      <c r="DM56" s="956"/>
      <c r="DN56" s="956"/>
      <c r="DO56" s="956"/>
      <c r="DP56" s="966"/>
      <c r="DQ56" s="955"/>
      <c r="DR56" s="956"/>
      <c r="DS56" s="956"/>
      <c r="DT56" s="956"/>
      <c r="DU56" s="966"/>
      <c r="DV56" s="948"/>
      <c r="DW56" s="949"/>
      <c r="DX56" s="949"/>
      <c r="DY56" s="949"/>
      <c r="DZ56" s="967"/>
      <c r="EA56" s="48"/>
    </row>
    <row r="57" spans="1:131" ht="26.25" customHeight="1" x14ac:dyDescent="0.15">
      <c r="A57" s="52">
        <v>30</v>
      </c>
      <c r="B57" s="948"/>
      <c r="C57" s="949"/>
      <c r="D57" s="949"/>
      <c r="E57" s="949"/>
      <c r="F57" s="949"/>
      <c r="G57" s="949"/>
      <c r="H57" s="949"/>
      <c r="I57" s="949"/>
      <c r="J57" s="949"/>
      <c r="K57" s="949"/>
      <c r="L57" s="949"/>
      <c r="M57" s="949"/>
      <c r="N57" s="949"/>
      <c r="O57" s="949"/>
      <c r="P57" s="950"/>
      <c r="Q57" s="975"/>
      <c r="R57" s="976"/>
      <c r="S57" s="976"/>
      <c r="T57" s="976"/>
      <c r="U57" s="976"/>
      <c r="V57" s="976"/>
      <c r="W57" s="976"/>
      <c r="X57" s="976"/>
      <c r="Y57" s="976"/>
      <c r="Z57" s="976"/>
      <c r="AA57" s="976"/>
      <c r="AB57" s="976"/>
      <c r="AC57" s="976"/>
      <c r="AD57" s="976"/>
      <c r="AE57" s="977"/>
      <c r="AF57" s="978"/>
      <c r="AG57" s="956"/>
      <c r="AH57" s="956"/>
      <c r="AI57" s="956"/>
      <c r="AJ57" s="979"/>
      <c r="AK57" s="980"/>
      <c r="AL57" s="976"/>
      <c r="AM57" s="976"/>
      <c r="AN57" s="976"/>
      <c r="AO57" s="976"/>
      <c r="AP57" s="976"/>
      <c r="AQ57" s="976"/>
      <c r="AR57" s="976"/>
      <c r="AS57" s="976"/>
      <c r="AT57" s="976"/>
      <c r="AU57" s="976"/>
      <c r="AV57" s="976"/>
      <c r="AW57" s="976"/>
      <c r="AX57" s="976"/>
      <c r="AY57" s="976"/>
      <c r="AZ57" s="981"/>
      <c r="BA57" s="981"/>
      <c r="BB57" s="981"/>
      <c r="BC57" s="981"/>
      <c r="BD57" s="981"/>
      <c r="BE57" s="953"/>
      <c r="BF57" s="953"/>
      <c r="BG57" s="953"/>
      <c r="BH57" s="953"/>
      <c r="BI57" s="954"/>
      <c r="BJ57" s="56"/>
      <c r="BK57" s="56"/>
      <c r="BL57" s="56"/>
      <c r="BM57" s="56"/>
      <c r="BN57" s="56"/>
      <c r="BO57" s="55"/>
      <c r="BP57" s="55"/>
      <c r="BQ57" s="52">
        <v>51</v>
      </c>
      <c r="BR57" s="72"/>
      <c r="BS57" s="948"/>
      <c r="BT57" s="949"/>
      <c r="BU57" s="949"/>
      <c r="BV57" s="949"/>
      <c r="BW57" s="949"/>
      <c r="BX57" s="949"/>
      <c r="BY57" s="949"/>
      <c r="BZ57" s="949"/>
      <c r="CA57" s="949"/>
      <c r="CB57" s="949"/>
      <c r="CC57" s="949"/>
      <c r="CD57" s="949"/>
      <c r="CE57" s="949"/>
      <c r="CF57" s="949"/>
      <c r="CG57" s="950"/>
      <c r="CH57" s="955"/>
      <c r="CI57" s="956"/>
      <c r="CJ57" s="956"/>
      <c r="CK57" s="956"/>
      <c r="CL57" s="966"/>
      <c r="CM57" s="955"/>
      <c r="CN57" s="956"/>
      <c r="CO57" s="956"/>
      <c r="CP57" s="956"/>
      <c r="CQ57" s="966"/>
      <c r="CR57" s="955"/>
      <c r="CS57" s="956"/>
      <c r="CT57" s="956"/>
      <c r="CU57" s="956"/>
      <c r="CV57" s="966"/>
      <c r="CW57" s="955"/>
      <c r="CX57" s="956"/>
      <c r="CY57" s="956"/>
      <c r="CZ57" s="956"/>
      <c r="DA57" s="966"/>
      <c r="DB57" s="955"/>
      <c r="DC57" s="956"/>
      <c r="DD57" s="956"/>
      <c r="DE57" s="956"/>
      <c r="DF57" s="966"/>
      <c r="DG57" s="955"/>
      <c r="DH57" s="956"/>
      <c r="DI57" s="956"/>
      <c r="DJ57" s="956"/>
      <c r="DK57" s="966"/>
      <c r="DL57" s="955"/>
      <c r="DM57" s="956"/>
      <c r="DN57" s="956"/>
      <c r="DO57" s="956"/>
      <c r="DP57" s="966"/>
      <c r="DQ57" s="955"/>
      <c r="DR57" s="956"/>
      <c r="DS57" s="956"/>
      <c r="DT57" s="956"/>
      <c r="DU57" s="966"/>
      <c r="DV57" s="948"/>
      <c r="DW57" s="949"/>
      <c r="DX57" s="949"/>
      <c r="DY57" s="949"/>
      <c r="DZ57" s="967"/>
      <c r="EA57" s="48"/>
    </row>
    <row r="58" spans="1:131" ht="26.25" customHeight="1" x14ac:dyDescent="0.15">
      <c r="A58" s="52">
        <v>31</v>
      </c>
      <c r="B58" s="948"/>
      <c r="C58" s="949"/>
      <c r="D58" s="949"/>
      <c r="E58" s="949"/>
      <c r="F58" s="949"/>
      <c r="G58" s="949"/>
      <c r="H58" s="949"/>
      <c r="I58" s="949"/>
      <c r="J58" s="949"/>
      <c r="K58" s="949"/>
      <c r="L58" s="949"/>
      <c r="M58" s="949"/>
      <c r="N58" s="949"/>
      <c r="O58" s="949"/>
      <c r="P58" s="950"/>
      <c r="Q58" s="975"/>
      <c r="R58" s="976"/>
      <c r="S58" s="976"/>
      <c r="T58" s="976"/>
      <c r="U58" s="976"/>
      <c r="V58" s="976"/>
      <c r="W58" s="976"/>
      <c r="X58" s="976"/>
      <c r="Y58" s="976"/>
      <c r="Z58" s="976"/>
      <c r="AA58" s="976"/>
      <c r="AB58" s="976"/>
      <c r="AC58" s="976"/>
      <c r="AD58" s="976"/>
      <c r="AE58" s="977"/>
      <c r="AF58" s="978"/>
      <c r="AG58" s="956"/>
      <c r="AH58" s="956"/>
      <c r="AI58" s="956"/>
      <c r="AJ58" s="979"/>
      <c r="AK58" s="980"/>
      <c r="AL58" s="976"/>
      <c r="AM58" s="976"/>
      <c r="AN58" s="976"/>
      <c r="AO58" s="976"/>
      <c r="AP58" s="976"/>
      <c r="AQ58" s="976"/>
      <c r="AR58" s="976"/>
      <c r="AS58" s="976"/>
      <c r="AT58" s="976"/>
      <c r="AU58" s="976"/>
      <c r="AV58" s="976"/>
      <c r="AW58" s="976"/>
      <c r="AX58" s="976"/>
      <c r="AY58" s="976"/>
      <c r="AZ58" s="981"/>
      <c r="BA58" s="981"/>
      <c r="BB58" s="981"/>
      <c r="BC58" s="981"/>
      <c r="BD58" s="981"/>
      <c r="BE58" s="953"/>
      <c r="BF58" s="953"/>
      <c r="BG58" s="953"/>
      <c r="BH58" s="953"/>
      <c r="BI58" s="954"/>
      <c r="BJ58" s="56"/>
      <c r="BK58" s="56"/>
      <c r="BL58" s="56"/>
      <c r="BM58" s="56"/>
      <c r="BN58" s="56"/>
      <c r="BO58" s="55"/>
      <c r="BP58" s="55"/>
      <c r="BQ58" s="52">
        <v>52</v>
      </c>
      <c r="BR58" s="72"/>
      <c r="BS58" s="948"/>
      <c r="BT58" s="949"/>
      <c r="BU58" s="949"/>
      <c r="BV58" s="949"/>
      <c r="BW58" s="949"/>
      <c r="BX58" s="949"/>
      <c r="BY58" s="949"/>
      <c r="BZ58" s="949"/>
      <c r="CA58" s="949"/>
      <c r="CB58" s="949"/>
      <c r="CC58" s="949"/>
      <c r="CD58" s="949"/>
      <c r="CE58" s="949"/>
      <c r="CF58" s="949"/>
      <c r="CG58" s="950"/>
      <c r="CH58" s="955"/>
      <c r="CI58" s="956"/>
      <c r="CJ58" s="956"/>
      <c r="CK58" s="956"/>
      <c r="CL58" s="966"/>
      <c r="CM58" s="955"/>
      <c r="CN58" s="956"/>
      <c r="CO58" s="956"/>
      <c r="CP58" s="956"/>
      <c r="CQ58" s="966"/>
      <c r="CR58" s="955"/>
      <c r="CS58" s="956"/>
      <c r="CT58" s="956"/>
      <c r="CU58" s="956"/>
      <c r="CV58" s="966"/>
      <c r="CW58" s="955"/>
      <c r="CX58" s="956"/>
      <c r="CY58" s="956"/>
      <c r="CZ58" s="956"/>
      <c r="DA58" s="966"/>
      <c r="DB58" s="955"/>
      <c r="DC58" s="956"/>
      <c r="DD58" s="956"/>
      <c r="DE58" s="956"/>
      <c r="DF58" s="966"/>
      <c r="DG58" s="955"/>
      <c r="DH58" s="956"/>
      <c r="DI58" s="956"/>
      <c r="DJ58" s="956"/>
      <c r="DK58" s="966"/>
      <c r="DL58" s="955"/>
      <c r="DM58" s="956"/>
      <c r="DN58" s="956"/>
      <c r="DO58" s="956"/>
      <c r="DP58" s="966"/>
      <c r="DQ58" s="955"/>
      <c r="DR58" s="956"/>
      <c r="DS58" s="956"/>
      <c r="DT58" s="956"/>
      <c r="DU58" s="966"/>
      <c r="DV58" s="948"/>
      <c r="DW58" s="949"/>
      <c r="DX58" s="949"/>
      <c r="DY58" s="949"/>
      <c r="DZ58" s="967"/>
      <c r="EA58" s="48"/>
    </row>
    <row r="59" spans="1:131" ht="26.25" customHeight="1" x14ac:dyDescent="0.15">
      <c r="A59" s="52">
        <v>32</v>
      </c>
      <c r="B59" s="948"/>
      <c r="C59" s="949"/>
      <c r="D59" s="949"/>
      <c r="E59" s="949"/>
      <c r="F59" s="949"/>
      <c r="G59" s="949"/>
      <c r="H59" s="949"/>
      <c r="I59" s="949"/>
      <c r="J59" s="949"/>
      <c r="K59" s="949"/>
      <c r="L59" s="949"/>
      <c r="M59" s="949"/>
      <c r="N59" s="949"/>
      <c r="O59" s="949"/>
      <c r="P59" s="950"/>
      <c r="Q59" s="975"/>
      <c r="R59" s="976"/>
      <c r="S59" s="976"/>
      <c r="T59" s="976"/>
      <c r="U59" s="976"/>
      <c r="V59" s="976"/>
      <c r="W59" s="976"/>
      <c r="X59" s="976"/>
      <c r="Y59" s="976"/>
      <c r="Z59" s="976"/>
      <c r="AA59" s="976"/>
      <c r="AB59" s="976"/>
      <c r="AC59" s="976"/>
      <c r="AD59" s="976"/>
      <c r="AE59" s="977"/>
      <c r="AF59" s="978"/>
      <c r="AG59" s="956"/>
      <c r="AH59" s="956"/>
      <c r="AI59" s="956"/>
      <c r="AJ59" s="979"/>
      <c r="AK59" s="980"/>
      <c r="AL59" s="976"/>
      <c r="AM59" s="976"/>
      <c r="AN59" s="976"/>
      <c r="AO59" s="976"/>
      <c r="AP59" s="976"/>
      <c r="AQ59" s="976"/>
      <c r="AR59" s="976"/>
      <c r="AS59" s="976"/>
      <c r="AT59" s="976"/>
      <c r="AU59" s="976"/>
      <c r="AV59" s="976"/>
      <c r="AW59" s="976"/>
      <c r="AX59" s="976"/>
      <c r="AY59" s="976"/>
      <c r="AZ59" s="981"/>
      <c r="BA59" s="981"/>
      <c r="BB59" s="981"/>
      <c r="BC59" s="981"/>
      <c r="BD59" s="981"/>
      <c r="BE59" s="953"/>
      <c r="BF59" s="953"/>
      <c r="BG59" s="953"/>
      <c r="BH59" s="953"/>
      <c r="BI59" s="954"/>
      <c r="BJ59" s="56"/>
      <c r="BK59" s="56"/>
      <c r="BL59" s="56"/>
      <c r="BM59" s="56"/>
      <c r="BN59" s="56"/>
      <c r="BO59" s="55"/>
      <c r="BP59" s="55"/>
      <c r="BQ59" s="52">
        <v>53</v>
      </c>
      <c r="BR59" s="72"/>
      <c r="BS59" s="948"/>
      <c r="BT59" s="949"/>
      <c r="BU59" s="949"/>
      <c r="BV59" s="949"/>
      <c r="BW59" s="949"/>
      <c r="BX59" s="949"/>
      <c r="BY59" s="949"/>
      <c r="BZ59" s="949"/>
      <c r="CA59" s="949"/>
      <c r="CB59" s="949"/>
      <c r="CC59" s="949"/>
      <c r="CD59" s="949"/>
      <c r="CE59" s="949"/>
      <c r="CF59" s="949"/>
      <c r="CG59" s="950"/>
      <c r="CH59" s="955"/>
      <c r="CI59" s="956"/>
      <c r="CJ59" s="956"/>
      <c r="CK59" s="956"/>
      <c r="CL59" s="966"/>
      <c r="CM59" s="955"/>
      <c r="CN59" s="956"/>
      <c r="CO59" s="956"/>
      <c r="CP59" s="956"/>
      <c r="CQ59" s="966"/>
      <c r="CR59" s="955"/>
      <c r="CS59" s="956"/>
      <c r="CT59" s="956"/>
      <c r="CU59" s="956"/>
      <c r="CV59" s="966"/>
      <c r="CW59" s="955"/>
      <c r="CX59" s="956"/>
      <c r="CY59" s="956"/>
      <c r="CZ59" s="956"/>
      <c r="DA59" s="966"/>
      <c r="DB59" s="955"/>
      <c r="DC59" s="956"/>
      <c r="DD59" s="956"/>
      <c r="DE59" s="956"/>
      <c r="DF59" s="966"/>
      <c r="DG59" s="955"/>
      <c r="DH59" s="956"/>
      <c r="DI59" s="956"/>
      <c r="DJ59" s="956"/>
      <c r="DK59" s="966"/>
      <c r="DL59" s="955"/>
      <c r="DM59" s="956"/>
      <c r="DN59" s="956"/>
      <c r="DO59" s="956"/>
      <c r="DP59" s="966"/>
      <c r="DQ59" s="955"/>
      <c r="DR59" s="956"/>
      <c r="DS59" s="956"/>
      <c r="DT59" s="956"/>
      <c r="DU59" s="966"/>
      <c r="DV59" s="948"/>
      <c r="DW59" s="949"/>
      <c r="DX59" s="949"/>
      <c r="DY59" s="949"/>
      <c r="DZ59" s="967"/>
      <c r="EA59" s="48"/>
    </row>
    <row r="60" spans="1:131" ht="26.25" customHeight="1" x14ac:dyDescent="0.15">
      <c r="A60" s="52">
        <v>33</v>
      </c>
      <c r="B60" s="948"/>
      <c r="C60" s="949"/>
      <c r="D60" s="949"/>
      <c r="E60" s="949"/>
      <c r="F60" s="949"/>
      <c r="G60" s="949"/>
      <c r="H60" s="949"/>
      <c r="I60" s="949"/>
      <c r="J60" s="949"/>
      <c r="K60" s="949"/>
      <c r="L60" s="949"/>
      <c r="M60" s="949"/>
      <c r="N60" s="949"/>
      <c r="O60" s="949"/>
      <c r="P60" s="950"/>
      <c r="Q60" s="975"/>
      <c r="R60" s="976"/>
      <c r="S60" s="976"/>
      <c r="T60" s="976"/>
      <c r="U60" s="976"/>
      <c r="V60" s="976"/>
      <c r="W60" s="976"/>
      <c r="X60" s="976"/>
      <c r="Y60" s="976"/>
      <c r="Z60" s="976"/>
      <c r="AA60" s="976"/>
      <c r="AB60" s="976"/>
      <c r="AC60" s="976"/>
      <c r="AD60" s="976"/>
      <c r="AE60" s="977"/>
      <c r="AF60" s="978"/>
      <c r="AG60" s="956"/>
      <c r="AH60" s="956"/>
      <c r="AI60" s="956"/>
      <c r="AJ60" s="979"/>
      <c r="AK60" s="980"/>
      <c r="AL60" s="976"/>
      <c r="AM60" s="976"/>
      <c r="AN60" s="976"/>
      <c r="AO60" s="976"/>
      <c r="AP60" s="976"/>
      <c r="AQ60" s="976"/>
      <c r="AR60" s="976"/>
      <c r="AS60" s="976"/>
      <c r="AT60" s="976"/>
      <c r="AU60" s="976"/>
      <c r="AV60" s="976"/>
      <c r="AW60" s="976"/>
      <c r="AX60" s="976"/>
      <c r="AY60" s="976"/>
      <c r="AZ60" s="981"/>
      <c r="BA60" s="981"/>
      <c r="BB60" s="981"/>
      <c r="BC60" s="981"/>
      <c r="BD60" s="981"/>
      <c r="BE60" s="953"/>
      <c r="BF60" s="953"/>
      <c r="BG60" s="953"/>
      <c r="BH60" s="953"/>
      <c r="BI60" s="954"/>
      <c r="BJ60" s="56"/>
      <c r="BK60" s="56"/>
      <c r="BL60" s="56"/>
      <c r="BM60" s="56"/>
      <c r="BN60" s="56"/>
      <c r="BO60" s="55"/>
      <c r="BP60" s="55"/>
      <c r="BQ60" s="52">
        <v>54</v>
      </c>
      <c r="BR60" s="72"/>
      <c r="BS60" s="948"/>
      <c r="BT60" s="949"/>
      <c r="BU60" s="949"/>
      <c r="BV60" s="949"/>
      <c r="BW60" s="949"/>
      <c r="BX60" s="949"/>
      <c r="BY60" s="949"/>
      <c r="BZ60" s="949"/>
      <c r="CA60" s="949"/>
      <c r="CB60" s="949"/>
      <c r="CC60" s="949"/>
      <c r="CD60" s="949"/>
      <c r="CE60" s="949"/>
      <c r="CF60" s="949"/>
      <c r="CG60" s="950"/>
      <c r="CH60" s="955"/>
      <c r="CI60" s="956"/>
      <c r="CJ60" s="956"/>
      <c r="CK60" s="956"/>
      <c r="CL60" s="966"/>
      <c r="CM60" s="955"/>
      <c r="CN60" s="956"/>
      <c r="CO60" s="956"/>
      <c r="CP60" s="956"/>
      <c r="CQ60" s="966"/>
      <c r="CR60" s="955"/>
      <c r="CS60" s="956"/>
      <c r="CT60" s="956"/>
      <c r="CU60" s="956"/>
      <c r="CV60" s="966"/>
      <c r="CW60" s="955"/>
      <c r="CX60" s="956"/>
      <c r="CY60" s="956"/>
      <c r="CZ60" s="956"/>
      <c r="DA60" s="966"/>
      <c r="DB60" s="955"/>
      <c r="DC60" s="956"/>
      <c r="DD60" s="956"/>
      <c r="DE60" s="956"/>
      <c r="DF60" s="966"/>
      <c r="DG60" s="955"/>
      <c r="DH60" s="956"/>
      <c r="DI60" s="956"/>
      <c r="DJ60" s="956"/>
      <c r="DK60" s="966"/>
      <c r="DL60" s="955"/>
      <c r="DM60" s="956"/>
      <c r="DN60" s="956"/>
      <c r="DO60" s="956"/>
      <c r="DP60" s="966"/>
      <c r="DQ60" s="955"/>
      <c r="DR60" s="956"/>
      <c r="DS60" s="956"/>
      <c r="DT60" s="956"/>
      <c r="DU60" s="966"/>
      <c r="DV60" s="948"/>
      <c r="DW60" s="949"/>
      <c r="DX60" s="949"/>
      <c r="DY60" s="949"/>
      <c r="DZ60" s="967"/>
      <c r="EA60" s="48"/>
    </row>
    <row r="61" spans="1:131" ht="26.25" customHeight="1" x14ac:dyDescent="0.15">
      <c r="A61" s="52">
        <v>34</v>
      </c>
      <c r="B61" s="948"/>
      <c r="C61" s="949"/>
      <c r="D61" s="949"/>
      <c r="E61" s="949"/>
      <c r="F61" s="949"/>
      <c r="G61" s="949"/>
      <c r="H61" s="949"/>
      <c r="I61" s="949"/>
      <c r="J61" s="949"/>
      <c r="K61" s="949"/>
      <c r="L61" s="949"/>
      <c r="M61" s="949"/>
      <c r="N61" s="949"/>
      <c r="O61" s="949"/>
      <c r="P61" s="950"/>
      <c r="Q61" s="975"/>
      <c r="R61" s="976"/>
      <c r="S61" s="976"/>
      <c r="T61" s="976"/>
      <c r="U61" s="976"/>
      <c r="V61" s="976"/>
      <c r="W61" s="976"/>
      <c r="X61" s="976"/>
      <c r="Y61" s="976"/>
      <c r="Z61" s="976"/>
      <c r="AA61" s="976"/>
      <c r="AB61" s="976"/>
      <c r="AC61" s="976"/>
      <c r="AD61" s="976"/>
      <c r="AE61" s="977"/>
      <c r="AF61" s="978"/>
      <c r="AG61" s="956"/>
      <c r="AH61" s="956"/>
      <c r="AI61" s="956"/>
      <c r="AJ61" s="979"/>
      <c r="AK61" s="980"/>
      <c r="AL61" s="976"/>
      <c r="AM61" s="976"/>
      <c r="AN61" s="976"/>
      <c r="AO61" s="976"/>
      <c r="AP61" s="976"/>
      <c r="AQ61" s="976"/>
      <c r="AR61" s="976"/>
      <c r="AS61" s="976"/>
      <c r="AT61" s="976"/>
      <c r="AU61" s="976"/>
      <c r="AV61" s="976"/>
      <c r="AW61" s="976"/>
      <c r="AX61" s="976"/>
      <c r="AY61" s="976"/>
      <c r="AZ61" s="981"/>
      <c r="BA61" s="981"/>
      <c r="BB61" s="981"/>
      <c r="BC61" s="981"/>
      <c r="BD61" s="981"/>
      <c r="BE61" s="953"/>
      <c r="BF61" s="953"/>
      <c r="BG61" s="953"/>
      <c r="BH61" s="953"/>
      <c r="BI61" s="954"/>
      <c r="BJ61" s="56"/>
      <c r="BK61" s="56"/>
      <c r="BL61" s="56"/>
      <c r="BM61" s="56"/>
      <c r="BN61" s="56"/>
      <c r="BO61" s="55"/>
      <c r="BP61" s="55"/>
      <c r="BQ61" s="52">
        <v>55</v>
      </c>
      <c r="BR61" s="72"/>
      <c r="BS61" s="948"/>
      <c r="BT61" s="949"/>
      <c r="BU61" s="949"/>
      <c r="BV61" s="949"/>
      <c r="BW61" s="949"/>
      <c r="BX61" s="949"/>
      <c r="BY61" s="949"/>
      <c r="BZ61" s="949"/>
      <c r="CA61" s="949"/>
      <c r="CB61" s="949"/>
      <c r="CC61" s="949"/>
      <c r="CD61" s="949"/>
      <c r="CE61" s="949"/>
      <c r="CF61" s="949"/>
      <c r="CG61" s="950"/>
      <c r="CH61" s="955"/>
      <c r="CI61" s="956"/>
      <c r="CJ61" s="956"/>
      <c r="CK61" s="956"/>
      <c r="CL61" s="966"/>
      <c r="CM61" s="955"/>
      <c r="CN61" s="956"/>
      <c r="CO61" s="956"/>
      <c r="CP61" s="956"/>
      <c r="CQ61" s="966"/>
      <c r="CR61" s="955"/>
      <c r="CS61" s="956"/>
      <c r="CT61" s="956"/>
      <c r="CU61" s="956"/>
      <c r="CV61" s="966"/>
      <c r="CW61" s="955"/>
      <c r="CX61" s="956"/>
      <c r="CY61" s="956"/>
      <c r="CZ61" s="956"/>
      <c r="DA61" s="966"/>
      <c r="DB61" s="955"/>
      <c r="DC61" s="956"/>
      <c r="DD61" s="956"/>
      <c r="DE61" s="956"/>
      <c r="DF61" s="966"/>
      <c r="DG61" s="955"/>
      <c r="DH61" s="956"/>
      <c r="DI61" s="956"/>
      <c r="DJ61" s="956"/>
      <c r="DK61" s="966"/>
      <c r="DL61" s="955"/>
      <c r="DM61" s="956"/>
      <c r="DN61" s="956"/>
      <c r="DO61" s="956"/>
      <c r="DP61" s="966"/>
      <c r="DQ61" s="955"/>
      <c r="DR61" s="956"/>
      <c r="DS61" s="956"/>
      <c r="DT61" s="956"/>
      <c r="DU61" s="966"/>
      <c r="DV61" s="948"/>
      <c r="DW61" s="949"/>
      <c r="DX61" s="949"/>
      <c r="DY61" s="949"/>
      <c r="DZ61" s="967"/>
      <c r="EA61" s="48"/>
    </row>
    <row r="62" spans="1:131" ht="26.25" customHeight="1" x14ac:dyDescent="0.15">
      <c r="A62" s="52">
        <v>35</v>
      </c>
      <c r="B62" s="948"/>
      <c r="C62" s="949"/>
      <c r="D62" s="949"/>
      <c r="E62" s="949"/>
      <c r="F62" s="949"/>
      <c r="G62" s="949"/>
      <c r="H62" s="949"/>
      <c r="I62" s="949"/>
      <c r="J62" s="949"/>
      <c r="K62" s="949"/>
      <c r="L62" s="949"/>
      <c r="M62" s="949"/>
      <c r="N62" s="949"/>
      <c r="O62" s="949"/>
      <c r="P62" s="950"/>
      <c r="Q62" s="975"/>
      <c r="R62" s="976"/>
      <c r="S62" s="976"/>
      <c r="T62" s="976"/>
      <c r="U62" s="976"/>
      <c r="V62" s="976"/>
      <c r="W62" s="976"/>
      <c r="X62" s="976"/>
      <c r="Y62" s="976"/>
      <c r="Z62" s="976"/>
      <c r="AA62" s="976"/>
      <c r="AB62" s="976"/>
      <c r="AC62" s="976"/>
      <c r="AD62" s="976"/>
      <c r="AE62" s="977"/>
      <c r="AF62" s="978"/>
      <c r="AG62" s="956"/>
      <c r="AH62" s="956"/>
      <c r="AI62" s="956"/>
      <c r="AJ62" s="979"/>
      <c r="AK62" s="980"/>
      <c r="AL62" s="976"/>
      <c r="AM62" s="976"/>
      <c r="AN62" s="976"/>
      <c r="AO62" s="976"/>
      <c r="AP62" s="976"/>
      <c r="AQ62" s="976"/>
      <c r="AR62" s="976"/>
      <c r="AS62" s="976"/>
      <c r="AT62" s="976"/>
      <c r="AU62" s="976"/>
      <c r="AV62" s="976"/>
      <c r="AW62" s="976"/>
      <c r="AX62" s="976"/>
      <c r="AY62" s="976"/>
      <c r="AZ62" s="981"/>
      <c r="BA62" s="981"/>
      <c r="BB62" s="981"/>
      <c r="BC62" s="981"/>
      <c r="BD62" s="981"/>
      <c r="BE62" s="953"/>
      <c r="BF62" s="953"/>
      <c r="BG62" s="953"/>
      <c r="BH62" s="953"/>
      <c r="BI62" s="954"/>
      <c r="BJ62" s="982" t="s">
        <v>469</v>
      </c>
      <c r="BK62" s="983"/>
      <c r="BL62" s="983"/>
      <c r="BM62" s="983"/>
      <c r="BN62" s="984"/>
      <c r="BO62" s="55"/>
      <c r="BP62" s="55"/>
      <c r="BQ62" s="52">
        <v>56</v>
      </c>
      <c r="BR62" s="72"/>
      <c r="BS62" s="948"/>
      <c r="BT62" s="949"/>
      <c r="BU62" s="949"/>
      <c r="BV62" s="949"/>
      <c r="BW62" s="949"/>
      <c r="BX62" s="949"/>
      <c r="BY62" s="949"/>
      <c r="BZ62" s="949"/>
      <c r="CA62" s="949"/>
      <c r="CB62" s="949"/>
      <c r="CC62" s="949"/>
      <c r="CD62" s="949"/>
      <c r="CE62" s="949"/>
      <c r="CF62" s="949"/>
      <c r="CG62" s="950"/>
      <c r="CH62" s="955"/>
      <c r="CI62" s="956"/>
      <c r="CJ62" s="956"/>
      <c r="CK62" s="956"/>
      <c r="CL62" s="966"/>
      <c r="CM62" s="955"/>
      <c r="CN62" s="956"/>
      <c r="CO62" s="956"/>
      <c r="CP62" s="956"/>
      <c r="CQ62" s="966"/>
      <c r="CR62" s="955"/>
      <c r="CS62" s="956"/>
      <c r="CT62" s="956"/>
      <c r="CU62" s="956"/>
      <c r="CV62" s="966"/>
      <c r="CW62" s="955"/>
      <c r="CX62" s="956"/>
      <c r="CY62" s="956"/>
      <c r="CZ62" s="956"/>
      <c r="DA62" s="966"/>
      <c r="DB62" s="955"/>
      <c r="DC62" s="956"/>
      <c r="DD62" s="956"/>
      <c r="DE62" s="956"/>
      <c r="DF62" s="966"/>
      <c r="DG62" s="955"/>
      <c r="DH62" s="956"/>
      <c r="DI62" s="956"/>
      <c r="DJ62" s="956"/>
      <c r="DK62" s="966"/>
      <c r="DL62" s="955"/>
      <c r="DM62" s="956"/>
      <c r="DN62" s="956"/>
      <c r="DO62" s="956"/>
      <c r="DP62" s="966"/>
      <c r="DQ62" s="955"/>
      <c r="DR62" s="956"/>
      <c r="DS62" s="956"/>
      <c r="DT62" s="956"/>
      <c r="DU62" s="966"/>
      <c r="DV62" s="948"/>
      <c r="DW62" s="949"/>
      <c r="DX62" s="949"/>
      <c r="DY62" s="949"/>
      <c r="DZ62" s="967"/>
      <c r="EA62" s="48"/>
    </row>
    <row r="63" spans="1:131" ht="26.25" customHeight="1" x14ac:dyDescent="0.15">
      <c r="A63" s="53" t="s">
        <v>248</v>
      </c>
      <c r="B63" s="926" t="s">
        <v>371</v>
      </c>
      <c r="C63" s="927"/>
      <c r="D63" s="927"/>
      <c r="E63" s="927"/>
      <c r="F63" s="927"/>
      <c r="G63" s="927"/>
      <c r="H63" s="927"/>
      <c r="I63" s="927"/>
      <c r="J63" s="927"/>
      <c r="K63" s="927"/>
      <c r="L63" s="927"/>
      <c r="M63" s="927"/>
      <c r="N63" s="927"/>
      <c r="O63" s="927"/>
      <c r="P63" s="928"/>
      <c r="Q63" s="936"/>
      <c r="R63" s="937"/>
      <c r="S63" s="937"/>
      <c r="T63" s="937"/>
      <c r="U63" s="937"/>
      <c r="V63" s="937"/>
      <c r="W63" s="937"/>
      <c r="X63" s="937"/>
      <c r="Y63" s="937"/>
      <c r="Z63" s="937"/>
      <c r="AA63" s="937"/>
      <c r="AB63" s="937"/>
      <c r="AC63" s="937"/>
      <c r="AD63" s="937"/>
      <c r="AE63" s="968"/>
      <c r="AF63" s="969">
        <f>SUM(AF28:AJ62)</f>
        <v>32587</v>
      </c>
      <c r="AG63" s="938"/>
      <c r="AH63" s="938"/>
      <c r="AI63" s="938"/>
      <c r="AJ63" s="970"/>
      <c r="AK63" s="971"/>
      <c r="AL63" s="937"/>
      <c r="AM63" s="937"/>
      <c r="AN63" s="937"/>
      <c r="AO63" s="937"/>
      <c r="AP63" s="938">
        <f>SUM(AP28:AT62)</f>
        <v>29062</v>
      </c>
      <c r="AQ63" s="938"/>
      <c r="AR63" s="938"/>
      <c r="AS63" s="938"/>
      <c r="AT63" s="938"/>
      <c r="AU63" s="938">
        <f>SUM(AU28:AY62)</f>
        <v>14518</v>
      </c>
      <c r="AV63" s="938"/>
      <c r="AW63" s="938"/>
      <c r="AX63" s="938"/>
      <c r="AY63" s="938"/>
      <c r="AZ63" s="972"/>
      <c r="BA63" s="972"/>
      <c r="BB63" s="972"/>
      <c r="BC63" s="972"/>
      <c r="BD63" s="972"/>
      <c r="BE63" s="939"/>
      <c r="BF63" s="939"/>
      <c r="BG63" s="939"/>
      <c r="BH63" s="939"/>
      <c r="BI63" s="940"/>
      <c r="BJ63" s="973" t="s">
        <v>198</v>
      </c>
      <c r="BK63" s="933"/>
      <c r="BL63" s="933"/>
      <c r="BM63" s="933"/>
      <c r="BN63" s="974"/>
      <c r="BO63" s="55"/>
      <c r="BP63" s="55"/>
      <c r="BQ63" s="52">
        <v>57</v>
      </c>
      <c r="BR63" s="72"/>
      <c r="BS63" s="948"/>
      <c r="BT63" s="949"/>
      <c r="BU63" s="949"/>
      <c r="BV63" s="949"/>
      <c r="BW63" s="949"/>
      <c r="BX63" s="949"/>
      <c r="BY63" s="949"/>
      <c r="BZ63" s="949"/>
      <c r="CA63" s="949"/>
      <c r="CB63" s="949"/>
      <c r="CC63" s="949"/>
      <c r="CD63" s="949"/>
      <c r="CE63" s="949"/>
      <c r="CF63" s="949"/>
      <c r="CG63" s="950"/>
      <c r="CH63" s="955"/>
      <c r="CI63" s="956"/>
      <c r="CJ63" s="956"/>
      <c r="CK63" s="956"/>
      <c r="CL63" s="966"/>
      <c r="CM63" s="955"/>
      <c r="CN63" s="956"/>
      <c r="CO63" s="956"/>
      <c r="CP63" s="956"/>
      <c r="CQ63" s="966"/>
      <c r="CR63" s="955"/>
      <c r="CS63" s="956"/>
      <c r="CT63" s="956"/>
      <c r="CU63" s="956"/>
      <c r="CV63" s="966"/>
      <c r="CW63" s="955"/>
      <c r="CX63" s="956"/>
      <c r="CY63" s="956"/>
      <c r="CZ63" s="956"/>
      <c r="DA63" s="966"/>
      <c r="DB63" s="955"/>
      <c r="DC63" s="956"/>
      <c r="DD63" s="956"/>
      <c r="DE63" s="956"/>
      <c r="DF63" s="966"/>
      <c r="DG63" s="955"/>
      <c r="DH63" s="956"/>
      <c r="DI63" s="956"/>
      <c r="DJ63" s="956"/>
      <c r="DK63" s="966"/>
      <c r="DL63" s="955"/>
      <c r="DM63" s="956"/>
      <c r="DN63" s="956"/>
      <c r="DO63" s="956"/>
      <c r="DP63" s="966"/>
      <c r="DQ63" s="955"/>
      <c r="DR63" s="956"/>
      <c r="DS63" s="956"/>
      <c r="DT63" s="956"/>
      <c r="DU63" s="966"/>
      <c r="DV63" s="948"/>
      <c r="DW63" s="949"/>
      <c r="DX63" s="949"/>
      <c r="DY63" s="949"/>
      <c r="DZ63" s="96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48"/>
      <c r="BT64" s="949"/>
      <c r="BU64" s="949"/>
      <c r="BV64" s="949"/>
      <c r="BW64" s="949"/>
      <c r="BX64" s="949"/>
      <c r="BY64" s="949"/>
      <c r="BZ64" s="949"/>
      <c r="CA64" s="949"/>
      <c r="CB64" s="949"/>
      <c r="CC64" s="949"/>
      <c r="CD64" s="949"/>
      <c r="CE64" s="949"/>
      <c r="CF64" s="949"/>
      <c r="CG64" s="950"/>
      <c r="CH64" s="955"/>
      <c r="CI64" s="956"/>
      <c r="CJ64" s="956"/>
      <c r="CK64" s="956"/>
      <c r="CL64" s="966"/>
      <c r="CM64" s="955"/>
      <c r="CN64" s="956"/>
      <c r="CO64" s="956"/>
      <c r="CP64" s="956"/>
      <c r="CQ64" s="966"/>
      <c r="CR64" s="955"/>
      <c r="CS64" s="956"/>
      <c r="CT64" s="956"/>
      <c r="CU64" s="956"/>
      <c r="CV64" s="966"/>
      <c r="CW64" s="955"/>
      <c r="CX64" s="956"/>
      <c r="CY64" s="956"/>
      <c r="CZ64" s="956"/>
      <c r="DA64" s="966"/>
      <c r="DB64" s="955"/>
      <c r="DC64" s="956"/>
      <c r="DD64" s="956"/>
      <c r="DE64" s="956"/>
      <c r="DF64" s="966"/>
      <c r="DG64" s="955"/>
      <c r="DH64" s="956"/>
      <c r="DI64" s="956"/>
      <c r="DJ64" s="956"/>
      <c r="DK64" s="966"/>
      <c r="DL64" s="955"/>
      <c r="DM64" s="956"/>
      <c r="DN64" s="956"/>
      <c r="DO64" s="956"/>
      <c r="DP64" s="966"/>
      <c r="DQ64" s="955"/>
      <c r="DR64" s="956"/>
      <c r="DS64" s="956"/>
      <c r="DT64" s="956"/>
      <c r="DU64" s="966"/>
      <c r="DV64" s="948"/>
      <c r="DW64" s="949"/>
      <c r="DX64" s="949"/>
      <c r="DY64" s="949"/>
      <c r="DZ64" s="967"/>
      <c r="EA64" s="48"/>
    </row>
    <row r="65" spans="1:131" ht="26.25" customHeight="1" x14ac:dyDescent="0.15">
      <c r="A65" s="56" t="s">
        <v>455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48"/>
      <c r="BT65" s="949"/>
      <c r="BU65" s="949"/>
      <c r="BV65" s="949"/>
      <c r="BW65" s="949"/>
      <c r="BX65" s="949"/>
      <c r="BY65" s="949"/>
      <c r="BZ65" s="949"/>
      <c r="CA65" s="949"/>
      <c r="CB65" s="949"/>
      <c r="CC65" s="949"/>
      <c r="CD65" s="949"/>
      <c r="CE65" s="949"/>
      <c r="CF65" s="949"/>
      <c r="CG65" s="950"/>
      <c r="CH65" s="955"/>
      <c r="CI65" s="956"/>
      <c r="CJ65" s="956"/>
      <c r="CK65" s="956"/>
      <c r="CL65" s="966"/>
      <c r="CM65" s="955"/>
      <c r="CN65" s="956"/>
      <c r="CO65" s="956"/>
      <c r="CP65" s="956"/>
      <c r="CQ65" s="966"/>
      <c r="CR65" s="955"/>
      <c r="CS65" s="956"/>
      <c r="CT65" s="956"/>
      <c r="CU65" s="956"/>
      <c r="CV65" s="966"/>
      <c r="CW65" s="955"/>
      <c r="CX65" s="956"/>
      <c r="CY65" s="956"/>
      <c r="CZ65" s="956"/>
      <c r="DA65" s="966"/>
      <c r="DB65" s="955"/>
      <c r="DC65" s="956"/>
      <c r="DD65" s="956"/>
      <c r="DE65" s="956"/>
      <c r="DF65" s="966"/>
      <c r="DG65" s="955"/>
      <c r="DH65" s="956"/>
      <c r="DI65" s="956"/>
      <c r="DJ65" s="956"/>
      <c r="DK65" s="966"/>
      <c r="DL65" s="955"/>
      <c r="DM65" s="956"/>
      <c r="DN65" s="956"/>
      <c r="DO65" s="956"/>
      <c r="DP65" s="966"/>
      <c r="DQ65" s="955"/>
      <c r="DR65" s="956"/>
      <c r="DS65" s="956"/>
      <c r="DT65" s="956"/>
      <c r="DU65" s="966"/>
      <c r="DV65" s="948"/>
      <c r="DW65" s="949"/>
      <c r="DX65" s="949"/>
      <c r="DY65" s="949"/>
      <c r="DZ65" s="967"/>
      <c r="EA65" s="48"/>
    </row>
    <row r="66" spans="1:131" ht="26.25" customHeight="1" x14ac:dyDescent="0.15">
      <c r="A66" s="694" t="s">
        <v>415</v>
      </c>
      <c r="B66" s="695"/>
      <c r="C66" s="695"/>
      <c r="D66" s="695"/>
      <c r="E66" s="695"/>
      <c r="F66" s="695"/>
      <c r="G66" s="695"/>
      <c r="H66" s="695"/>
      <c r="I66" s="695"/>
      <c r="J66" s="695"/>
      <c r="K66" s="695"/>
      <c r="L66" s="695"/>
      <c r="M66" s="695"/>
      <c r="N66" s="695"/>
      <c r="O66" s="695"/>
      <c r="P66" s="696"/>
      <c r="Q66" s="686" t="s">
        <v>458</v>
      </c>
      <c r="R66" s="687"/>
      <c r="S66" s="687"/>
      <c r="T66" s="687"/>
      <c r="U66" s="688"/>
      <c r="V66" s="686" t="s">
        <v>459</v>
      </c>
      <c r="W66" s="687"/>
      <c r="X66" s="687"/>
      <c r="Y66" s="687"/>
      <c r="Z66" s="688"/>
      <c r="AA66" s="686" t="s">
        <v>460</v>
      </c>
      <c r="AB66" s="687"/>
      <c r="AC66" s="687"/>
      <c r="AD66" s="687"/>
      <c r="AE66" s="688"/>
      <c r="AF66" s="706" t="s">
        <v>245</v>
      </c>
      <c r="AG66" s="701"/>
      <c r="AH66" s="701"/>
      <c r="AI66" s="701"/>
      <c r="AJ66" s="707"/>
      <c r="AK66" s="686" t="s">
        <v>387</v>
      </c>
      <c r="AL66" s="695"/>
      <c r="AM66" s="695"/>
      <c r="AN66" s="695"/>
      <c r="AO66" s="696"/>
      <c r="AP66" s="686" t="s">
        <v>353</v>
      </c>
      <c r="AQ66" s="687"/>
      <c r="AR66" s="687"/>
      <c r="AS66" s="687"/>
      <c r="AT66" s="688"/>
      <c r="AU66" s="686" t="s">
        <v>470</v>
      </c>
      <c r="AV66" s="687"/>
      <c r="AW66" s="687"/>
      <c r="AX66" s="687"/>
      <c r="AY66" s="688"/>
      <c r="AZ66" s="686" t="s">
        <v>449</v>
      </c>
      <c r="BA66" s="687"/>
      <c r="BB66" s="687"/>
      <c r="BC66" s="687"/>
      <c r="BD66" s="692"/>
      <c r="BE66" s="55"/>
      <c r="BF66" s="55"/>
      <c r="BG66" s="55"/>
      <c r="BH66" s="55"/>
      <c r="BI66" s="55"/>
      <c r="BJ66" s="55"/>
      <c r="BK66" s="55"/>
      <c r="BL66" s="55"/>
      <c r="BM66" s="55"/>
      <c r="BN66" s="55"/>
      <c r="BO66" s="55"/>
      <c r="BP66" s="55"/>
      <c r="BQ66" s="52">
        <v>60</v>
      </c>
      <c r="BR66" s="73"/>
      <c r="BS66" s="919"/>
      <c r="BT66" s="920"/>
      <c r="BU66" s="920"/>
      <c r="BV66" s="920"/>
      <c r="BW66" s="920"/>
      <c r="BX66" s="920"/>
      <c r="BY66" s="920"/>
      <c r="BZ66" s="920"/>
      <c r="CA66" s="920"/>
      <c r="CB66" s="920"/>
      <c r="CC66" s="920"/>
      <c r="CD66" s="920"/>
      <c r="CE66" s="920"/>
      <c r="CF66" s="920"/>
      <c r="CG66" s="921"/>
      <c r="CH66" s="922"/>
      <c r="CI66" s="923"/>
      <c r="CJ66" s="923"/>
      <c r="CK66" s="923"/>
      <c r="CL66" s="924"/>
      <c r="CM66" s="922"/>
      <c r="CN66" s="923"/>
      <c r="CO66" s="923"/>
      <c r="CP66" s="923"/>
      <c r="CQ66" s="924"/>
      <c r="CR66" s="922"/>
      <c r="CS66" s="923"/>
      <c r="CT66" s="923"/>
      <c r="CU66" s="923"/>
      <c r="CV66" s="924"/>
      <c r="CW66" s="922"/>
      <c r="CX66" s="923"/>
      <c r="CY66" s="923"/>
      <c r="CZ66" s="923"/>
      <c r="DA66" s="924"/>
      <c r="DB66" s="922"/>
      <c r="DC66" s="923"/>
      <c r="DD66" s="923"/>
      <c r="DE66" s="923"/>
      <c r="DF66" s="924"/>
      <c r="DG66" s="922"/>
      <c r="DH66" s="923"/>
      <c r="DI66" s="923"/>
      <c r="DJ66" s="923"/>
      <c r="DK66" s="924"/>
      <c r="DL66" s="922"/>
      <c r="DM66" s="923"/>
      <c r="DN66" s="923"/>
      <c r="DO66" s="923"/>
      <c r="DP66" s="924"/>
      <c r="DQ66" s="922"/>
      <c r="DR66" s="923"/>
      <c r="DS66" s="923"/>
      <c r="DT66" s="923"/>
      <c r="DU66" s="924"/>
      <c r="DV66" s="919"/>
      <c r="DW66" s="920"/>
      <c r="DX66" s="920"/>
      <c r="DY66" s="920"/>
      <c r="DZ66" s="925"/>
      <c r="EA66" s="48"/>
    </row>
    <row r="67" spans="1:131" ht="26.25" customHeight="1" x14ac:dyDescent="0.15">
      <c r="A67" s="697"/>
      <c r="B67" s="698"/>
      <c r="C67" s="698"/>
      <c r="D67" s="698"/>
      <c r="E67" s="698"/>
      <c r="F67" s="698"/>
      <c r="G67" s="698"/>
      <c r="H67" s="698"/>
      <c r="I67" s="698"/>
      <c r="J67" s="698"/>
      <c r="K67" s="698"/>
      <c r="L67" s="698"/>
      <c r="M67" s="698"/>
      <c r="N67" s="698"/>
      <c r="O67" s="698"/>
      <c r="P67" s="699"/>
      <c r="Q67" s="689"/>
      <c r="R67" s="690"/>
      <c r="S67" s="690"/>
      <c r="T67" s="690"/>
      <c r="U67" s="691"/>
      <c r="V67" s="689"/>
      <c r="W67" s="690"/>
      <c r="X67" s="690"/>
      <c r="Y67" s="690"/>
      <c r="Z67" s="691"/>
      <c r="AA67" s="689"/>
      <c r="AB67" s="690"/>
      <c r="AC67" s="690"/>
      <c r="AD67" s="690"/>
      <c r="AE67" s="691"/>
      <c r="AF67" s="708"/>
      <c r="AG67" s="704"/>
      <c r="AH67" s="704"/>
      <c r="AI67" s="704"/>
      <c r="AJ67" s="709"/>
      <c r="AK67" s="710"/>
      <c r="AL67" s="698"/>
      <c r="AM67" s="698"/>
      <c r="AN67" s="698"/>
      <c r="AO67" s="699"/>
      <c r="AP67" s="689"/>
      <c r="AQ67" s="690"/>
      <c r="AR67" s="690"/>
      <c r="AS67" s="690"/>
      <c r="AT67" s="691"/>
      <c r="AU67" s="689"/>
      <c r="AV67" s="690"/>
      <c r="AW67" s="690"/>
      <c r="AX67" s="690"/>
      <c r="AY67" s="691"/>
      <c r="AZ67" s="689"/>
      <c r="BA67" s="690"/>
      <c r="BB67" s="690"/>
      <c r="BC67" s="690"/>
      <c r="BD67" s="693"/>
      <c r="BE67" s="55"/>
      <c r="BF67" s="55"/>
      <c r="BG67" s="55"/>
      <c r="BH67" s="55"/>
      <c r="BI67" s="55"/>
      <c r="BJ67" s="55"/>
      <c r="BK67" s="55"/>
      <c r="BL67" s="55"/>
      <c r="BM67" s="55"/>
      <c r="BN67" s="55"/>
      <c r="BO67" s="55"/>
      <c r="BP67" s="55"/>
      <c r="BQ67" s="52">
        <v>61</v>
      </c>
      <c r="BR67" s="73"/>
      <c r="BS67" s="919"/>
      <c r="BT67" s="920"/>
      <c r="BU67" s="920"/>
      <c r="BV67" s="920"/>
      <c r="BW67" s="920"/>
      <c r="BX67" s="920"/>
      <c r="BY67" s="920"/>
      <c r="BZ67" s="920"/>
      <c r="CA67" s="920"/>
      <c r="CB67" s="920"/>
      <c r="CC67" s="920"/>
      <c r="CD67" s="920"/>
      <c r="CE67" s="920"/>
      <c r="CF67" s="920"/>
      <c r="CG67" s="921"/>
      <c r="CH67" s="922"/>
      <c r="CI67" s="923"/>
      <c r="CJ67" s="923"/>
      <c r="CK67" s="923"/>
      <c r="CL67" s="924"/>
      <c r="CM67" s="922"/>
      <c r="CN67" s="923"/>
      <c r="CO67" s="923"/>
      <c r="CP67" s="923"/>
      <c r="CQ67" s="924"/>
      <c r="CR67" s="922"/>
      <c r="CS67" s="923"/>
      <c r="CT67" s="923"/>
      <c r="CU67" s="923"/>
      <c r="CV67" s="924"/>
      <c r="CW67" s="922"/>
      <c r="CX67" s="923"/>
      <c r="CY67" s="923"/>
      <c r="CZ67" s="923"/>
      <c r="DA67" s="924"/>
      <c r="DB67" s="922"/>
      <c r="DC67" s="923"/>
      <c r="DD67" s="923"/>
      <c r="DE67" s="923"/>
      <c r="DF67" s="924"/>
      <c r="DG67" s="922"/>
      <c r="DH67" s="923"/>
      <c r="DI67" s="923"/>
      <c r="DJ67" s="923"/>
      <c r="DK67" s="924"/>
      <c r="DL67" s="922"/>
      <c r="DM67" s="923"/>
      <c r="DN67" s="923"/>
      <c r="DO67" s="923"/>
      <c r="DP67" s="924"/>
      <c r="DQ67" s="922"/>
      <c r="DR67" s="923"/>
      <c r="DS67" s="923"/>
      <c r="DT67" s="923"/>
      <c r="DU67" s="924"/>
      <c r="DV67" s="919"/>
      <c r="DW67" s="920"/>
      <c r="DX67" s="920"/>
      <c r="DY67" s="920"/>
      <c r="DZ67" s="925"/>
      <c r="EA67" s="48"/>
    </row>
    <row r="68" spans="1:131" ht="26.25" customHeight="1" x14ac:dyDescent="0.15">
      <c r="A68" s="51">
        <v>1</v>
      </c>
      <c r="B68" s="959" t="s">
        <v>540</v>
      </c>
      <c r="C68" s="960"/>
      <c r="D68" s="960"/>
      <c r="E68" s="960"/>
      <c r="F68" s="960"/>
      <c r="G68" s="960"/>
      <c r="H68" s="960"/>
      <c r="I68" s="960"/>
      <c r="J68" s="960"/>
      <c r="K68" s="960"/>
      <c r="L68" s="960"/>
      <c r="M68" s="960"/>
      <c r="N68" s="960"/>
      <c r="O68" s="960"/>
      <c r="P68" s="961"/>
      <c r="Q68" s="962">
        <v>5902</v>
      </c>
      <c r="R68" s="963"/>
      <c r="S68" s="963"/>
      <c r="T68" s="963"/>
      <c r="U68" s="963"/>
      <c r="V68" s="963">
        <v>4291</v>
      </c>
      <c r="W68" s="963"/>
      <c r="X68" s="963"/>
      <c r="Y68" s="963"/>
      <c r="Z68" s="963"/>
      <c r="AA68" s="963">
        <v>1611</v>
      </c>
      <c r="AB68" s="963"/>
      <c r="AC68" s="963"/>
      <c r="AD68" s="963"/>
      <c r="AE68" s="963"/>
      <c r="AF68" s="963">
        <v>1611</v>
      </c>
      <c r="AG68" s="963"/>
      <c r="AH68" s="963"/>
      <c r="AI68" s="963"/>
      <c r="AJ68" s="963"/>
      <c r="AK68" s="963">
        <v>24</v>
      </c>
      <c r="AL68" s="963"/>
      <c r="AM68" s="963"/>
      <c r="AN68" s="963"/>
      <c r="AO68" s="963"/>
      <c r="AP68" s="963">
        <v>0</v>
      </c>
      <c r="AQ68" s="963"/>
      <c r="AR68" s="963"/>
      <c r="AS68" s="963"/>
      <c r="AT68" s="963"/>
      <c r="AU68" s="963">
        <v>0</v>
      </c>
      <c r="AV68" s="963"/>
      <c r="AW68" s="963"/>
      <c r="AX68" s="963"/>
      <c r="AY68" s="963"/>
      <c r="AZ68" s="964"/>
      <c r="BA68" s="964"/>
      <c r="BB68" s="964"/>
      <c r="BC68" s="964"/>
      <c r="BD68" s="965"/>
      <c r="BE68" s="55"/>
      <c r="BF68" s="55"/>
      <c r="BG68" s="55"/>
      <c r="BH68" s="55"/>
      <c r="BI68" s="55"/>
      <c r="BJ68" s="55"/>
      <c r="BK68" s="55"/>
      <c r="BL68" s="55"/>
      <c r="BM68" s="55"/>
      <c r="BN68" s="55"/>
      <c r="BO68" s="55"/>
      <c r="BP68" s="55"/>
      <c r="BQ68" s="52">
        <v>62</v>
      </c>
      <c r="BR68" s="73"/>
      <c r="BS68" s="919"/>
      <c r="BT68" s="920"/>
      <c r="BU68" s="920"/>
      <c r="BV68" s="920"/>
      <c r="BW68" s="920"/>
      <c r="BX68" s="920"/>
      <c r="BY68" s="920"/>
      <c r="BZ68" s="920"/>
      <c r="CA68" s="920"/>
      <c r="CB68" s="920"/>
      <c r="CC68" s="920"/>
      <c r="CD68" s="920"/>
      <c r="CE68" s="920"/>
      <c r="CF68" s="920"/>
      <c r="CG68" s="921"/>
      <c r="CH68" s="922"/>
      <c r="CI68" s="923"/>
      <c r="CJ68" s="923"/>
      <c r="CK68" s="923"/>
      <c r="CL68" s="924"/>
      <c r="CM68" s="922"/>
      <c r="CN68" s="923"/>
      <c r="CO68" s="923"/>
      <c r="CP68" s="923"/>
      <c r="CQ68" s="924"/>
      <c r="CR68" s="922"/>
      <c r="CS68" s="923"/>
      <c r="CT68" s="923"/>
      <c r="CU68" s="923"/>
      <c r="CV68" s="924"/>
      <c r="CW68" s="922"/>
      <c r="CX68" s="923"/>
      <c r="CY68" s="923"/>
      <c r="CZ68" s="923"/>
      <c r="DA68" s="924"/>
      <c r="DB68" s="922"/>
      <c r="DC68" s="923"/>
      <c r="DD68" s="923"/>
      <c r="DE68" s="923"/>
      <c r="DF68" s="924"/>
      <c r="DG68" s="922"/>
      <c r="DH68" s="923"/>
      <c r="DI68" s="923"/>
      <c r="DJ68" s="923"/>
      <c r="DK68" s="924"/>
      <c r="DL68" s="922"/>
      <c r="DM68" s="923"/>
      <c r="DN68" s="923"/>
      <c r="DO68" s="923"/>
      <c r="DP68" s="924"/>
      <c r="DQ68" s="922"/>
      <c r="DR68" s="923"/>
      <c r="DS68" s="923"/>
      <c r="DT68" s="923"/>
      <c r="DU68" s="924"/>
      <c r="DV68" s="919"/>
      <c r="DW68" s="920"/>
      <c r="DX68" s="920"/>
      <c r="DY68" s="920"/>
      <c r="DZ68" s="925"/>
      <c r="EA68" s="48"/>
    </row>
    <row r="69" spans="1:131" ht="26.25" customHeight="1" x14ac:dyDescent="0.15">
      <c r="A69" s="52">
        <v>2</v>
      </c>
      <c r="B69" s="948" t="s">
        <v>121</v>
      </c>
      <c r="C69" s="949"/>
      <c r="D69" s="949"/>
      <c r="E69" s="949"/>
      <c r="F69" s="949"/>
      <c r="G69" s="949"/>
      <c r="H69" s="949"/>
      <c r="I69" s="949"/>
      <c r="J69" s="949"/>
      <c r="K69" s="949"/>
      <c r="L69" s="949"/>
      <c r="M69" s="949"/>
      <c r="N69" s="949"/>
      <c r="O69" s="949"/>
      <c r="P69" s="950"/>
      <c r="Q69" s="951">
        <v>42</v>
      </c>
      <c r="R69" s="952"/>
      <c r="S69" s="952"/>
      <c r="T69" s="952"/>
      <c r="U69" s="952"/>
      <c r="V69" s="952">
        <v>35</v>
      </c>
      <c r="W69" s="952"/>
      <c r="X69" s="952"/>
      <c r="Y69" s="952"/>
      <c r="Z69" s="952"/>
      <c r="AA69" s="952">
        <v>7</v>
      </c>
      <c r="AB69" s="952"/>
      <c r="AC69" s="952"/>
      <c r="AD69" s="952"/>
      <c r="AE69" s="952"/>
      <c r="AF69" s="952">
        <v>7</v>
      </c>
      <c r="AG69" s="952"/>
      <c r="AH69" s="952"/>
      <c r="AI69" s="952"/>
      <c r="AJ69" s="952"/>
      <c r="AK69" s="952">
        <v>0</v>
      </c>
      <c r="AL69" s="952"/>
      <c r="AM69" s="952"/>
      <c r="AN69" s="952"/>
      <c r="AO69" s="952"/>
      <c r="AP69" s="952">
        <v>0</v>
      </c>
      <c r="AQ69" s="952"/>
      <c r="AR69" s="952"/>
      <c r="AS69" s="952"/>
      <c r="AT69" s="952"/>
      <c r="AU69" s="952">
        <v>0</v>
      </c>
      <c r="AV69" s="952"/>
      <c r="AW69" s="952"/>
      <c r="AX69" s="952"/>
      <c r="AY69" s="952"/>
      <c r="AZ69" s="953"/>
      <c r="BA69" s="953"/>
      <c r="BB69" s="953"/>
      <c r="BC69" s="953"/>
      <c r="BD69" s="954"/>
      <c r="BE69" s="55"/>
      <c r="BF69" s="55"/>
      <c r="BG69" s="55"/>
      <c r="BH69" s="55"/>
      <c r="BI69" s="55"/>
      <c r="BJ69" s="55"/>
      <c r="BK69" s="55"/>
      <c r="BL69" s="55"/>
      <c r="BM69" s="55"/>
      <c r="BN69" s="55"/>
      <c r="BO69" s="55"/>
      <c r="BP69" s="55"/>
      <c r="BQ69" s="52">
        <v>63</v>
      </c>
      <c r="BR69" s="73"/>
      <c r="BS69" s="919"/>
      <c r="BT69" s="920"/>
      <c r="BU69" s="920"/>
      <c r="BV69" s="920"/>
      <c r="BW69" s="920"/>
      <c r="BX69" s="920"/>
      <c r="BY69" s="920"/>
      <c r="BZ69" s="920"/>
      <c r="CA69" s="920"/>
      <c r="CB69" s="920"/>
      <c r="CC69" s="920"/>
      <c r="CD69" s="920"/>
      <c r="CE69" s="920"/>
      <c r="CF69" s="920"/>
      <c r="CG69" s="921"/>
      <c r="CH69" s="922"/>
      <c r="CI69" s="923"/>
      <c r="CJ69" s="923"/>
      <c r="CK69" s="923"/>
      <c r="CL69" s="924"/>
      <c r="CM69" s="922"/>
      <c r="CN69" s="923"/>
      <c r="CO69" s="923"/>
      <c r="CP69" s="923"/>
      <c r="CQ69" s="924"/>
      <c r="CR69" s="922"/>
      <c r="CS69" s="923"/>
      <c r="CT69" s="923"/>
      <c r="CU69" s="923"/>
      <c r="CV69" s="924"/>
      <c r="CW69" s="922"/>
      <c r="CX69" s="923"/>
      <c r="CY69" s="923"/>
      <c r="CZ69" s="923"/>
      <c r="DA69" s="924"/>
      <c r="DB69" s="922"/>
      <c r="DC69" s="923"/>
      <c r="DD69" s="923"/>
      <c r="DE69" s="923"/>
      <c r="DF69" s="924"/>
      <c r="DG69" s="922"/>
      <c r="DH69" s="923"/>
      <c r="DI69" s="923"/>
      <c r="DJ69" s="923"/>
      <c r="DK69" s="924"/>
      <c r="DL69" s="922"/>
      <c r="DM69" s="923"/>
      <c r="DN69" s="923"/>
      <c r="DO69" s="923"/>
      <c r="DP69" s="924"/>
      <c r="DQ69" s="922"/>
      <c r="DR69" s="923"/>
      <c r="DS69" s="923"/>
      <c r="DT69" s="923"/>
      <c r="DU69" s="924"/>
      <c r="DV69" s="919"/>
      <c r="DW69" s="920"/>
      <c r="DX69" s="920"/>
      <c r="DY69" s="920"/>
      <c r="DZ69" s="925"/>
      <c r="EA69" s="48"/>
    </row>
    <row r="70" spans="1:131" ht="26.25" customHeight="1" x14ac:dyDescent="0.15">
      <c r="A70" s="52">
        <v>3</v>
      </c>
      <c r="B70" s="948" t="s">
        <v>190</v>
      </c>
      <c r="C70" s="949"/>
      <c r="D70" s="949"/>
      <c r="E70" s="949"/>
      <c r="F70" s="949"/>
      <c r="G70" s="949"/>
      <c r="H70" s="949"/>
      <c r="I70" s="949"/>
      <c r="J70" s="949"/>
      <c r="K70" s="949"/>
      <c r="L70" s="949"/>
      <c r="M70" s="949"/>
      <c r="N70" s="949"/>
      <c r="O70" s="949"/>
      <c r="P70" s="950"/>
      <c r="Q70" s="951">
        <v>13</v>
      </c>
      <c r="R70" s="952"/>
      <c r="S70" s="952"/>
      <c r="T70" s="952"/>
      <c r="U70" s="952"/>
      <c r="V70" s="952">
        <v>10</v>
      </c>
      <c r="W70" s="952"/>
      <c r="X70" s="952"/>
      <c r="Y70" s="952"/>
      <c r="Z70" s="952"/>
      <c r="AA70" s="952">
        <v>3</v>
      </c>
      <c r="AB70" s="952"/>
      <c r="AC70" s="952"/>
      <c r="AD70" s="952"/>
      <c r="AE70" s="952"/>
      <c r="AF70" s="952">
        <v>3</v>
      </c>
      <c r="AG70" s="952"/>
      <c r="AH70" s="952"/>
      <c r="AI70" s="952"/>
      <c r="AJ70" s="952"/>
      <c r="AK70" s="952">
        <v>0</v>
      </c>
      <c r="AL70" s="952"/>
      <c r="AM70" s="952"/>
      <c r="AN70" s="952"/>
      <c r="AO70" s="952"/>
      <c r="AP70" s="952">
        <v>0</v>
      </c>
      <c r="AQ70" s="952"/>
      <c r="AR70" s="952"/>
      <c r="AS70" s="952"/>
      <c r="AT70" s="952"/>
      <c r="AU70" s="952">
        <v>0</v>
      </c>
      <c r="AV70" s="952"/>
      <c r="AW70" s="952"/>
      <c r="AX70" s="952"/>
      <c r="AY70" s="952"/>
      <c r="AZ70" s="953"/>
      <c r="BA70" s="953"/>
      <c r="BB70" s="953"/>
      <c r="BC70" s="953"/>
      <c r="BD70" s="954"/>
      <c r="BE70" s="55"/>
      <c r="BF70" s="55"/>
      <c r="BG70" s="55"/>
      <c r="BH70" s="55"/>
      <c r="BI70" s="55"/>
      <c r="BJ70" s="55"/>
      <c r="BK70" s="55"/>
      <c r="BL70" s="55"/>
      <c r="BM70" s="55"/>
      <c r="BN70" s="55"/>
      <c r="BO70" s="55"/>
      <c r="BP70" s="55"/>
      <c r="BQ70" s="52">
        <v>64</v>
      </c>
      <c r="BR70" s="73"/>
      <c r="BS70" s="919"/>
      <c r="BT70" s="920"/>
      <c r="BU70" s="920"/>
      <c r="BV70" s="920"/>
      <c r="BW70" s="920"/>
      <c r="BX70" s="920"/>
      <c r="BY70" s="920"/>
      <c r="BZ70" s="920"/>
      <c r="CA70" s="920"/>
      <c r="CB70" s="920"/>
      <c r="CC70" s="920"/>
      <c r="CD70" s="920"/>
      <c r="CE70" s="920"/>
      <c r="CF70" s="920"/>
      <c r="CG70" s="921"/>
      <c r="CH70" s="922"/>
      <c r="CI70" s="923"/>
      <c r="CJ70" s="923"/>
      <c r="CK70" s="923"/>
      <c r="CL70" s="924"/>
      <c r="CM70" s="922"/>
      <c r="CN70" s="923"/>
      <c r="CO70" s="923"/>
      <c r="CP70" s="923"/>
      <c r="CQ70" s="924"/>
      <c r="CR70" s="922"/>
      <c r="CS70" s="923"/>
      <c r="CT70" s="923"/>
      <c r="CU70" s="923"/>
      <c r="CV70" s="924"/>
      <c r="CW70" s="922"/>
      <c r="CX70" s="923"/>
      <c r="CY70" s="923"/>
      <c r="CZ70" s="923"/>
      <c r="DA70" s="924"/>
      <c r="DB70" s="922"/>
      <c r="DC70" s="923"/>
      <c r="DD70" s="923"/>
      <c r="DE70" s="923"/>
      <c r="DF70" s="924"/>
      <c r="DG70" s="922"/>
      <c r="DH70" s="923"/>
      <c r="DI70" s="923"/>
      <c r="DJ70" s="923"/>
      <c r="DK70" s="924"/>
      <c r="DL70" s="922"/>
      <c r="DM70" s="923"/>
      <c r="DN70" s="923"/>
      <c r="DO70" s="923"/>
      <c r="DP70" s="924"/>
      <c r="DQ70" s="922"/>
      <c r="DR70" s="923"/>
      <c r="DS70" s="923"/>
      <c r="DT70" s="923"/>
      <c r="DU70" s="924"/>
      <c r="DV70" s="919"/>
      <c r="DW70" s="920"/>
      <c r="DX70" s="920"/>
      <c r="DY70" s="920"/>
      <c r="DZ70" s="925"/>
      <c r="EA70" s="48"/>
    </row>
    <row r="71" spans="1:131" ht="26.25" customHeight="1" x14ac:dyDescent="0.15">
      <c r="A71" s="52">
        <v>4</v>
      </c>
      <c r="B71" s="948" t="s">
        <v>541</v>
      </c>
      <c r="C71" s="949"/>
      <c r="D71" s="949"/>
      <c r="E71" s="949"/>
      <c r="F71" s="949"/>
      <c r="G71" s="949"/>
      <c r="H71" s="949"/>
      <c r="I71" s="949"/>
      <c r="J71" s="949"/>
      <c r="K71" s="949"/>
      <c r="L71" s="949"/>
      <c r="M71" s="949"/>
      <c r="N71" s="949"/>
      <c r="O71" s="949"/>
      <c r="P71" s="950"/>
      <c r="Q71" s="951">
        <v>5</v>
      </c>
      <c r="R71" s="952"/>
      <c r="S71" s="952"/>
      <c r="T71" s="952"/>
      <c r="U71" s="952"/>
      <c r="V71" s="952">
        <v>3</v>
      </c>
      <c r="W71" s="952"/>
      <c r="X71" s="952"/>
      <c r="Y71" s="952"/>
      <c r="Z71" s="952"/>
      <c r="AA71" s="952">
        <v>2</v>
      </c>
      <c r="AB71" s="952"/>
      <c r="AC71" s="952"/>
      <c r="AD71" s="952"/>
      <c r="AE71" s="952"/>
      <c r="AF71" s="952">
        <v>2</v>
      </c>
      <c r="AG71" s="952"/>
      <c r="AH71" s="952"/>
      <c r="AI71" s="952"/>
      <c r="AJ71" s="952"/>
      <c r="AK71" s="952">
        <v>0</v>
      </c>
      <c r="AL71" s="952"/>
      <c r="AM71" s="952"/>
      <c r="AN71" s="952"/>
      <c r="AO71" s="952"/>
      <c r="AP71" s="952">
        <v>0</v>
      </c>
      <c r="AQ71" s="952"/>
      <c r="AR71" s="952"/>
      <c r="AS71" s="952"/>
      <c r="AT71" s="952"/>
      <c r="AU71" s="952">
        <v>0</v>
      </c>
      <c r="AV71" s="952"/>
      <c r="AW71" s="952"/>
      <c r="AX71" s="952"/>
      <c r="AY71" s="952"/>
      <c r="AZ71" s="953"/>
      <c r="BA71" s="953"/>
      <c r="BB71" s="953"/>
      <c r="BC71" s="953"/>
      <c r="BD71" s="954"/>
      <c r="BE71" s="55"/>
      <c r="BF71" s="55"/>
      <c r="BG71" s="55"/>
      <c r="BH71" s="55"/>
      <c r="BI71" s="55"/>
      <c r="BJ71" s="55"/>
      <c r="BK71" s="55"/>
      <c r="BL71" s="55"/>
      <c r="BM71" s="55"/>
      <c r="BN71" s="55"/>
      <c r="BO71" s="55"/>
      <c r="BP71" s="55"/>
      <c r="BQ71" s="52">
        <v>65</v>
      </c>
      <c r="BR71" s="73"/>
      <c r="BS71" s="919"/>
      <c r="BT71" s="920"/>
      <c r="BU71" s="920"/>
      <c r="BV71" s="920"/>
      <c r="BW71" s="920"/>
      <c r="BX71" s="920"/>
      <c r="BY71" s="920"/>
      <c r="BZ71" s="920"/>
      <c r="CA71" s="920"/>
      <c r="CB71" s="920"/>
      <c r="CC71" s="920"/>
      <c r="CD71" s="920"/>
      <c r="CE71" s="920"/>
      <c r="CF71" s="920"/>
      <c r="CG71" s="921"/>
      <c r="CH71" s="922"/>
      <c r="CI71" s="923"/>
      <c r="CJ71" s="923"/>
      <c r="CK71" s="923"/>
      <c r="CL71" s="924"/>
      <c r="CM71" s="922"/>
      <c r="CN71" s="923"/>
      <c r="CO71" s="923"/>
      <c r="CP71" s="923"/>
      <c r="CQ71" s="924"/>
      <c r="CR71" s="922"/>
      <c r="CS71" s="923"/>
      <c r="CT71" s="923"/>
      <c r="CU71" s="923"/>
      <c r="CV71" s="924"/>
      <c r="CW71" s="922"/>
      <c r="CX71" s="923"/>
      <c r="CY71" s="923"/>
      <c r="CZ71" s="923"/>
      <c r="DA71" s="924"/>
      <c r="DB71" s="922"/>
      <c r="DC71" s="923"/>
      <c r="DD71" s="923"/>
      <c r="DE71" s="923"/>
      <c r="DF71" s="924"/>
      <c r="DG71" s="922"/>
      <c r="DH71" s="923"/>
      <c r="DI71" s="923"/>
      <c r="DJ71" s="923"/>
      <c r="DK71" s="924"/>
      <c r="DL71" s="922"/>
      <c r="DM71" s="923"/>
      <c r="DN71" s="923"/>
      <c r="DO71" s="923"/>
      <c r="DP71" s="924"/>
      <c r="DQ71" s="922"/>
      <c r="DR71" s="923"/>
      <c r="DS71" s="923"/>
      <c r="DT71" s="923"/>
      <c r="DU71" s="924"/>
      <c r="DV71" s="919"/>
      <c r="DW71" s="920"/>
      <c r="DX71" s="920"/>
      <c r="DY71" s="920"/>
      <c r="DZ71" s="925"/>
      <c r="EA71" s="48"/>
    </row>
    <row r="72" spans="1:131" ht="26.25" customHeight="1" x14ac:dyDescent="0.15">
      <c r="A72" s="52">
        <v>5</v>
      </c>
      <c r="B72" s="948" t="s">
        <v>439</v>
      </c>
      <c r="C72" s="949"/>
      <c r="D72" s="949"/>
      <c r="E72" s="949"/>
      <c r="F72" s="949"/>
      <c r="G72" s="949"/>
      <c r="H72" s="949"/>
      <c r="I72" s="949"/>
      <c r="J72" s="949"/>
      <c r="K72" s="949"/>
      <c r="L72" s="949"/>
      <c r="M72" s="949"/>
      <c r="N72" s="949"/>
      <c r="O72" s="949"/>
      <c r="P72" s="950"/>
      <c r="Q72" s="951">
        <v>6</v>
      </c>
      <c r="R72" s="952"/>
      <c r="S72" s="952"/>
      <c r="T72" s="952"/>
      <c r="U72" s="952"/>
      <c r="V72" s="952">
        <v>3</v>
      </c>
      <c r="W72" s="952"/>
      <c r="X72" s="952"/>
      <c r="Y72" s="952"/>
      <c r="Z72" s="952"/>
      <c r="AA72" s="952">
        <v>4</v>
      </c>
      <c r="AB72" s="952"/>
      <c r="AC72" s="952"/>
      <c r="AD72" s="952"/>
      <c r="AE72" s="952"/>
      <c r="AF72" s="952">
        <v>4</v>
      </c>
      <c r="AG72" s="952"/>
      <c r="AH72" s="952"/>
      <c r="AI72" s="952"/>
      <c r="AJ72" s="952"/>
      <c r="AK72" s="952">
        <v>0</v>
      </c>
      <c r="AL72" s="952"/>
      <c r="AM72" s="952"/>
      <c r="AN72" s="952"/>
      <c r="AO72" s="952"/>
      <c r="AP72" s="952">
        <v>0</v>
      </c>
      <c r="AQ72" s="952"/>
      <c r="AR72" s="952"/>
      <c r="AS72" s="952"/>
      <c r="AT72" s="952"/>
      <c r="AU72" s="952">
        <v>0</v>
      </c>
      <c r="AV72" s="952"/>
      <c r="AW72" s="952"/>
      <c r="AX72" s="952"/>
      <c r="AY72" s="952"/>
      <c r="AZ72" s="953"/>
      <c r="BA72" s="953"/>
      <c r="BB72" s="953"/>
      <c r="BC72" s="953"/>
      <c r="BD72" s="954"/>
      <c r="BE72" s="55"/>
      <c r="BF72" s="55"/>
      <c r="BG72" s="55"/>
      <c r="BH72" s="55"/>
      <c r="BI72" s="55"/>
      <c r="BJ72" s="55"/>
      <c r="BK72" s="55"/>
      <c r="BL72" s="55"/>
      <c r="BM72" s="55"/>
      <c r="BN72" s="55"/>
      <c r="BO72" s="55"/>
      <c r="BP72" s="55"/>
      <c r="BQ72" s="52">
        <v>66</v>
      </c>
      <c r="BR72" s="73"/>
      <c r="BS72" s="919"/>
      <c r="BT72" s="920"/>
      <c r="BU72" s="920"/>
      <c r="BV72" s="920"/>
      <c r="BW72" s="920"/>
      <c r="BX72" s="920"/>
      <c r="BY72" s="920"/>
      <c r="BZ72" s="920"/>
      <c r="CA72" s="920"/>
      <c r="CB72" s="920"/>
      <c r="CC72" s="920"/>
      <c r="CD72" s="920"/>
      <c r="CE72" s="920"/>
      <c r="CF72" s="920"/>
      <c r="CG72" s="921"/>
      <c r="CH72" s="922"/>
      <c r="CI72" s="923"/>
      <c r="CJ72" s="923"/>
      <c r="CK72" s="923"/>
      <c r="CL72" s="924"/>
      <c r="CM72" s="922"/>
      <c r="CN72" s="923"/>
      <c r="CO72" s="923"/>
      <c r="CP72" s="923"/>
      <c r="CQ72" s="924"/>
      <c r="CR72" s="922"/>
      <c r="CS72" s="923"/>
      <c r="CT72" s="923"/>
      <c r="CU72" s="923"/>
      <c r="CV72" s="924"/>
      <c r="CW72" s="922"/>
      <c r="CX72" s="923"/>
      <c r="CY72" s="923"/>
      <c r="CZ72" s="923"/>
      <c r="DA72" s="924"/>
      <c r="DB72" s="922"/>
      <c r="DC72" s="923"/>
      <c r="DD72" s="923"/>
      <c r="DE72" s="923"/>
      <c r="DF72" s="924"/>
      <c r="DG72" s="922"/>
      <c r="DH72" s="923"/>
      <c r="DI72" s="923"/>
      <c r="DJ72" s="923"/>
      <c r="DK72" s="924"/>
      <c r="DL72" s="922"/>
      <c r="DM72" s="923"/>
      <c r="DN72" s="923"/>
      <c r="DO72" s="923"/>
      <c r="DP72" s="924"/>
      <c r="DQ72" s="922"/>
      <c r="DR72" s="923"/>
      <c r="DS72" s="923"/>
      <c r="DT72" s="923"/>
      <c r="DU72" s="924"/>
      <c r="DV72" s="919"/>
      <c r="DW72" s="920"/>
      <c r="DX72" s="920"/>
      <c r="DY72" s="920"/>
      <c r="DZ72" s="925"/>
      <c r="EA72" s="48"/>
    </row>
    <row r="73" spans="1:131" ht="26.25" customHeight="1" x14ac:dyDescent="0.15">
      <c r="A73" s="52">
        <v>6</v>
      </c>
      <c r="B73" s="948" t="s">
        <v>542</v>
      </c>
      <c r="C73" s="949"/>
      <c r="D73" s="949"/>
      <c r="E73" s="949"/>
      <c r="F73" s="949"/>
      <c r="G73" s="949"/>
      <c r="H73" s="949"/>
      <c r="I73" s="949"/>
      <c r="J73" s="949"/>
      <c r="K73" s="949"/>
      <c r="L73" s="949"/>
      <c r="M73" s="949"/>
      <c r="N73" s="949"/>
      <c r="O73" s="949"/>
      <c r="P73" s="950"/>
      <c r="Q73" s="951">
        <v>29</v>
      </c>
      <c r="R73" s="952"/>
      <c r="S73" s="952"/>
      <c r="T73" s="952"/>
      <c r="U73" s="952"/>
      <c r="V73" s="952">
        <v>26</v>
      </c>
      <c r="W73" s="952"/>
      <c r="X73" s="952"/>
      <c r="Y73" s="952"/>
      <c r="Z73" s="952"/>
      <c r="AA73" s="952">
        <v>3</v>
      </c>
      <c r="AB73" s="952"/>
      <c r="AC73" s="952"/>
      <c r="AD73" s="952"/>
      <c r="AE73" s="952"/>
      <c r="AF73" s="952">
        <v>3</v>
      </c>
      <c r="AG73" s="952"/>
      <c r="AH73" s="952"/>
      <c r="AI73" s="952"/>
      <c r="AJ73" s="952"/>
      <c r="AK73" s="952">
        <v>0</v>
      </c>
      <c r="AL73" s="952"/>
      <c r="AM73" s="952"/>
      <c r="AN73" s="952"/>
      <c r="AO73" s="952"/>
      <c r="AP73" s="952">
        <v>0</v>
      </c>
      <c r="AQ73" s="952"/>
      <c r="AR73" s="952"/>
      <c r="AS73" s="952"/>
      <c r="AT73" s="952"/>
      <c r="AU73" s="952">
        <v>0</v>
      </c>
      <c r="AV73" s="952"/>
      <c r="AW73" s="952"/>
      <c r="AX73" s="952"/>
      <c r="AY73" s="952"/>
      <c r="AZ73" s="953"/>
      <c r="BA73" s="953"/>
      <c r="BB73" s="953"/>
      <c r="BC73" s="953"/>
      <c r="BD73" s="954"/>
      <c r="BE73" s="55"/>
      <c r="BF73" s="55"/>
      <c r="BG73" s="55"/>
      <c r="BH73" s="55"/>
      <c r="BI73" s="55"/>
      <c r="BJ73" s="55"/>
      <c r="BK73" s="55"/>
      <c r="BL73" s="55"/>
      <c r="BM73" s="55"/>
      <c r="BN73" s="55"/>
      <c r="BO73" s="55"/>
      <c r="BP73" s="55"/>
      <c r="BQ73" s="52">
        <v>67</v>
      </c>
      <c r="BR73" s="73"/>
      <c r="BS73" s="919"/>
      <c r="BT73" s="920"/>
      <c r="BU73" s="920"/>
      <c r="BV73" s="920"/>
      <c r="BW73" s="920"/>
      <c r="BX73" s="920"/>
      <c r="BY73" s="920"/>
      <c r="BZ73" s="920"/>
      <c r="CA73" s="920"/>
      <c r="CB73" s="920"/>
      <c r="CC73" s="920"/>
      <c r="CD73" s="920"/>
      <c r="CE73" s="920"/>
      <c r="CF73" s="920"/>
      <c r="CG73" s="921"/>
      <c r="CH73" s="922"/>
      <c r="CI73" s="923"/>
      <c r="CJ73" s="923"/>
      <c r="CK73" s="923"/>
      <c r="CL73" s="924"/>
      <c r="CM73" s="922"/>
      <c r="CN73" s="923"/>
      <c r="CO73" s="923"/>
      <c r="CP73" s="923"/>
      <c r="CQ73" s="924"/>
      <c r="CR73" s="922"/>
      <c r="CS73" s="923"/>
      <c r="CT73" s="923"/>
      <c r="CU73" s="923"/>
      <c r="CV73" s="924"/>
      <c r="CW73" s="922"/>
      <c r="CX73" s="923"/>
      <c r="CY73" s="923"/>
      <c r="CZ73" s="923"/>
      <c r="DA73" s="924"/>
      <c r="DB73" s="922"/>
      <c r="DC73" s="923"/>
      <c r="DD73" s="923"/>
      <c r="DE73" s="923"/>
      <c r="DF73" s="924"/>
      <c r="DG73" s="922"/>
      <c r="DH73" s="923"/>
      <c r="DI73" s="923"/>
      <c r="DJ73" s="923"/>
      <c r="DK73" s="924"/>
      <c r="DL73" s="922"/>
      <c r="DM73" s="923"/>
      <c r="DN73" s="923"/>
      <c r="DO73" s="923"/>
      <c r="DP73" s="924"/>
      <c r="DQ73" s="922"/>
      <c r="DR73" s="923"/>
      <c r="DS73" s="923"/>
      <c r="DT73" s="923"/>
      <c r="DU73" s="924"/>
      <c r="DV73" s="919"/>
      <c r="DW73" s="920"/>
      <c r="DX73" s="920"/>
      <c r="DY73" s="920"/>
      <c r="DZ73" s="925"/>
      <c r="EA73" s="48"/>
    </row>
    <row r="74" spans="1:131" ht="26.25" customHeight="1" x14ac:dyDescent="0.15">
      <c r="A74" s="52">
        <v>7</v>
      </c>
      <c r="B74" s="948" t="s">
        <v>392</v>
      </c>
      <c r="C74" s="949"/>
      <c r="D74" s="949"/>
      <c r="E74" s="949"/>
      <c r="F74" s="949"/>
      <c r="G74" s="949"/>
      <c r="H74" s="949"/>
      <c r="I74" s="949"/>
      <c r="J74" s="949"/>
      <c r="K74" s="949"/>
      <c r="L74" s="949"/>
      <c r="M74" s="949"/>
      <c r="N74" s="949"/>
      <c r="O74" s="949"/>
      <c r="P74" s="950"/>
      <c r="Q74" s="951">
        <v>641</v>
      </c>
      <c r="R74" s="952"/>
      <c r="S74" s="952"/>
      <c r="T74" s="952"/>
      <c r="U74" s="952"/>
      <c r="V74" s="952">
        <v>625</v>
      </c>
      <c r="W74" s="952"/>
      <c r="X74" s="952"/>
      <c r="Y74" s="952"/>
      <c r="Z74" s="952"/>
      <c r="AA74" s="952">
        <v>16</v>
      </c>
      <c r="AB74" s="952"/>
      <c r="AC74" s="952"/>
      <c r="AD74" s="952"/>
      <c r="AE74" s="952"/>
      <c r="AF74" s="952">
        <v>16</v>
      </c>
      <c r="AG74" s="952"/>
      <c r="AH74" s="952"/>
      <c r="AI74" s="952"/>
      <c r="AJ74" s="952"/>
      <c r="AK74" s="952">
        <v>13</v>
      </c>
      <c r="AL74" s="952"/>
      <c r="AM74" s="952"/>
      <c r="AN74" s="952"/>
      <c r="AO74" s="952"/>
      <c r="AP74" s="952">
        <v>0</v>
      </c>
      <c r="AQ74" s="952"/>
      <c r="AR74" s="952"/>
      <c r="AS74" s="952"/>
      <c r="AT74" s="952"/>
      <c r="AU74" s="952">
        <v>0</v>
      </c>
      <c r="AV74" s="952"/>
      <c r="AW74" s="952"/>
      <c r="AX74" s="952"/>
      <c r="AY74" s="952"/>
      <c r="AZ74" s="953"/>
      <c r="BA74" s="953"/>
      <c r="BB74" s="953"/>
      <c r="BC74" s="953"/>
      <c r="BD74" s="954"/>
      <c r="BE74" s="55"/>
      <c r="BF74" s="55"/>
      <c r="BG74" s="55"/>
      <c r="BH74" s="55"/>
      <c r="BI74" s="55"/>
      <c r="BJ74" s="55"/>
      <c r="BK74" s="55"/>
      <c r="BL74" s="55"/>
      <c r="BM74" s="55"/>
      <c r="BN74" s="55"/>
      <c r="BO74" s="55"/>
      <c r="BP74" s="55"/>
      <c r="BQ74" s="52">
        <v>68</v>
      </c>
      <c r="BR74" s="73"/>
      <c r="BS74" s="919"/>
      <c r="BT74" s="920"/>
      <c r="BU74" s="920"/>
      <c r="BV74" s="920"/>
      <c r="BW74" s="920"/>
      <c r="BX74" s="920"/>
      <c r="BY74" s="920"/>
      <c r="BZ74" s="920"/>
      <c r="CA74" s="920"/>
      <c r="CB74" s="920"/>
      <c r="CC74" s="920"/>
      <c r="CD74" s="920"/>
      <c r="CE74" s="920"/>
      <c r="CF74" s="920"/>
      <c r="CG74" s="921"/>
      <c r="CH74" s="922"/>
      <c r="CI74" s="923"/>
      <c r="CJ74" s="923"/>
      <c r="CK74" s="923"/>
      <c r="CL74" s="924"/>
      <c r="CM74" s="922"/>
      <c r="CN74" s="923"/>
      <c r="CO74" s="923"/>
      <c r="CP74" s="923"/>
      <c r="CQ74" s="924"/>
      <c r="CR74" s="922"/>
      <c r="CS74" s="923"/>
      <c r="CT74" s="923"/>
      <c r="CU74" s="923"/>
      <c r="CV74" s="924"/>
      <c r="CW74" s="922"/>
      <c r="CX74" s="923"/>
      <c r="CY74" s="923"/>
      <c r="CZ74" s="923"/>
      <c r="DA74" s="924"/>
      <c r="DB74" s="922"/>
      <c r="DC74" s="923"/>
      <c r="DD74" s="923"/>
      <c r="DE74" s="923"/>
      <c r="DF74" s="924"/>
      <c r="DG74" s="922"/>
      <c r="DH74" s="923"/>
      <c r="DI74" s="923"/>
      <c r="DJ74" s="923"/>
      <c r="DK74" s="924"/>
      <c r="DL74" s="922"/>
      <c r="DM74" s="923"/>
      <c r="DN74" s="923"/>
      <c r="DO74" s="923"/>
      <c r="DP74" s="924"/>
      <c r="DQ74" s="922"/>
      <c r="DR74" s="923"/>
      <c r="DS74" s="923"/>
      <c r="DT74" s="923"/>
      <c r="DU74" s="924"/>
      <c r="DV74" s="919"/>
      <c r="DW74" s="920"/>
      <c r="DX74" s="920"/>
      <c r="DY74" s="920"/>
      <c r="DZ74" s="925"/>
      <c r="EA74" s="48"/>
    </row>
    <row r="75" spans="1:131" ht="26.25" customHeight="1" x14ac:dyDescent="0.15">
      <c r="A75" s="52">
        <v>8</v>
      </c>
      <c r="B75" s="948" t="s">
        <v>543</v>
      </c>
      <c r="C75" s="949"/>
      <c r="D75" s="949"/>
      <c r="E75" s="949"/>
      <c r="F75" s="949"/>
      <c r="G75" s="949"/>
      <c r="H75" s="949"/>
      <c r="I75" s="949"/>
      <c r="J75" s="949"/>
      <c r="K75" s="949"/>
      <c r="L75" s="949"/>
      <c r="M75" s="949"/>
      <c r="N75" s="949"/>
      <c r="O75" s="949"/>
      <c r="P75" s="950"/>
      <c r="Q75" s="955">
        <v>240624</v>
      </c>
      <c r="R75" s="956"/>
      <c r="S75" s="956"/>
      <c r="T75" s="956"/>
      <c r="U75" s="957"/>
      <c r="V75" s="958">
        <v>235439</v>
      </c>
      <c r="W75" s="956"/>
      <c r="X75" s="956"/>
      <c r="Y75" s="956"/>
      <c r="Z75" s="957"/>
      <c r="AA75" s="958">
        <v>5184</v>
      </c>
      <c r="AB75" s="956"/>
      <c r="AC75" s="956"/>
      <c r="AD75" s="956"/>
      <c r="AE75" s="957"/>
      <c r="AF75" s="958">
        <v>5184</v>
      </c>
      <c r="AG75" s="956"/>
      <c r="AH75" s="956"/>
      <c r="AI75" s="956"/>
      <c r="AJ75" s="957"/>
      <c r="AK75" s="958">
        <v>228</v>
      </c>
      <c r="AL75" s="956"/>
      <c r="AM75" s="956"/>
      <c r="AN75" s="956"/>
      <c r="AO75" s="957"/>
      <c r="AP75" s="958">
        <v>0</v>
      </c>
      <c r="AQ75" s="956"/>
      <c r="AR75" s="956"/>
      <c r="AS75" s="956"/>
      <c r="AT75" s="957"/>
      <c r="AU75" s="958">
        <v>0</v>
      </c>
      <c r="AV75" s="956"/>
      <c r="AW75" s="956"/>
      <c r="AX75" s="956"/>
      <c r="AY75" s="957"/>
      <c r="AZ75" s="953"/>
      <c r="BA75" s="953"/>
      <c r="BB75" s="953"/>
      <c r="BC75" s="953"/>
      <c r="BD75" s="954"/>
      <c r="BE75" s="55"/>
      <c r="BF75" s="55"/>
      <c r="BG75" s="55"/>
      <c r="BH75" s="55"/>
      <c r="BI75" s="55"/>
      <c r="BJ75" s="55"/>
      <c r="BK75" s="55"/>
      <c r="BL75" s="55"/>
      <c r="BM75" s="55"/>
      <c r="BN75" s="55"/>
      <c r="BO75" s="55"/>
      <c r="BP75" s="55"/>
      <c r="BQ75" s="52">
        <v>69</v>
      </c>
      <c r="BR75" s="73"/>
      <c r="BS75" s="919"/>
      <c r="BT75" s="920"/>
      <c r="BU75" s="920"/>
      <c r="BV75" s="920"/>
      <c r="BW75" s="920"/>
      <c r="BX75" s="920"/>
      <c r="BY75" s="920"/>
      <c r="BZ75" s="920"/>
      <c r="CA75" s="920"/>
      <c r="CB75" s="920"/>
      <c r="CC75" s="920"/>
      <c r="CD75" s="920"/>
      <c r="CE75" s="920"/>
      <c r="CF75" s="920"/>
      <c r="CG75" s="921"/>
      <c r="CH75" s="922"/>
      <c r="CI75" s="923"/>
      <c r="CJ75" s="923"/>
      <c r="CK75" s="923"/>
      <c r="CL75" s="924"/>
      <c r="CM75" s="922"/>
      <c r="CN75" s="923"/>
      <c r="CO75" s="923"/>
      <c r="CP75" s="923"/>
      <c r="CQ75" s="924"/>
      <c r="CR75" s="922"/>
      <c r="CS75" s="923"/>
      <c r="CT75" s="923"/>
      <c r="CU75" s="923"/>
      <c r="CV75" s="924"/>
      <c r="CW75" s="922"/>
      <c r="CX75" s="923"/>
      <c r="CY75" s="923"/>
      <c r="CZ75" s="923"/>
      <c r="DA75" s="924"/>
      <c r="DB75" s="922"/>
      <c r="DC75" s="923"/>
      <c r="DD75" s="923"/>
      <c r="DE75" s="923"/>
      <c r="DF75" s="924"/>
      <c r="DG75" s="922"/>
      <c r="DH75" s="923"/>
      <c r="DI75" s="923"/>
      <c r="DJ75" s="923"/>
      <c r="DK75" s="924"/>
      <c r="DL75" s="922"/>
      <c r="DM75" s="923"/>
      <c r="DN75" s="923"/>
      <c r="DO75" s="923"/>
      <c r="DP75" s="924"/>
      <c r="DQ75" s="922"/>
      <c r="DR75" s="923"/>
      <c r="DS75" s="923"/>
      <c r="DT75" s="923"/>
      <c r="DU75" s="924"/>
      <c r="DV75" s="919"/>
      <c r="DW75" s="920"/>
      <c r="DX75" s="920"/>
      <c r="DY75" s="920"/>
      <c r="DZ75" s="925"/>
      <c r="EA75" s="48"/>
    </row>
    <row r="76" spans="1:131" ht="26.25" customHeight="1" x14ac:dyDescent="0.15">
      <c r="A76" s="52">
        <v>9</v>
      </c>
      <c r="B76" s="948" t="s">
        <v>214</v>
      </c>
      <c r="C76" s="949"/>
      <c r="D76" s="949"/>
      <c r="E76" s="949"/>
      <c r="F76" s="949"/>
      <c r="G76" s="949"/>
      <c r="H76" s="949"/>
      <c r="I76" s="949"/>
      <c r="J76" s="949"/>
      <c r="K76" s="949"/>
      <c r="L76" s="949"/>
      <c r="M76" s="949"/>
      <c r="N76" s="949"/>
      <c r="O76" s="949"/>
      <c r="P76" s="950"/>
      <c r="Q76" s="955">
        <v>4203</v>
      </c>
      <c r="R76" s="956"/>
      <c r="S76" s="956"/>
      <c r="T76" s="956"/>
      <c r="U76" s="957"/>
      <c r="V76" s="958">
        <v>4007</v>
      </c>
      <c r="W76" s="956"/>
      <c r="X76" s="956"/>
      <c r="Y76" s="956"/>
      <c r="Z76" s="957"/>
      <c r="AA76" s="958">
        <v>196</v>
      </c>
      <c r="AB76" s="956"/>
      <c r="AC76" s="956"/>
      <c r="AD76" s="956"/>
      <c r="AE76" s="957"/>
      <c r="AF76" s="958">
        <v>196</v>
      </c>
      <c r="AG76" s="956"/>
      <c r="AH76" s="956"/>
      <c r="AI76" s="956"/>
      <c r="AJ76" s="957"/>
      <c r="AK76" s="958">
        <v>0</v>
      </c>
      <c r="AL76" s="956"/>
      <c r="AM76" s="956"/>
      <c r="AN76" s="956"/>
      <c r="AO76" s="957"/>
      <c r="AP76" s="958">
        <v>1408</v>
      </c>
      <c r="AQ76" s="956"/>
      <c r="AR76" s="956"/>
      <c r="AS76" s="956"/>
      <c r="AT76" s="957"/>
      <c r="AU76" s="958">
        <v>486</v>
      </c>
      <c r="AV76" s="956"/>
      <c r="AW76" s="956"/>
      <c r="AX76" s="956"/>
      <c r="AY76" s="957"/>
      <c r="AZ76" s="953"/>
      <c r="BA76" s="953"/>
      <c r="BB76" s="953"/>
      <c r="BC76" s="953"/>
      <c r="BD76" s="954"/>
      <c r="BE76" s="55"/>
      <c r="BF76" s="55"/>
      <c r="BG76" s="55"/>
      <c r="BH76" s="55"/>
      <c r="BI76" s="55"/>
      <c r="BJ76" s="55"/>
      <c r="BK76" s="55"/>
      <c r="BL76" s="55"/>
      <c r="BM76" s="55"/>
      <c r="BN76" s="55"/>
      <c r="BO76" s="55"/>
      <c r="BP76" s="55"/>
      <c r="BQ76" s="52">
        <v>70</v>
      </c>
      <c r="BR76" s="73"/>
      <c r="BS76" s="919"/>
      <c r="BT76" s="920"/>
      <c r="BU76" s="920"/>
      <c r="BV76" s="920"/>
      <c r="BW76" s="920"/>
      <c r="BX76" s="920"/>
      <c r="BY76" s="920"/>
      <c r="BZ76" s="920"/>
      <c r="CA76" s="920"/>
      <c r="CB76" s="920"/>
      <c r="CC76" s="920"/>
      <c r="CD76" s="920"/>
      <c r="CE76" s="920"/>
      <c r="CF76" s="920"/>
      <c r="CG76" s="921"/>
      <c r="CH76" s="922"/>
      <c r="CI76" s="923"/>
      <c r="CJ76" s="923"/>
      <c r="CK76" s="923"/>
      <c r="CL76" s="924"/>
      <c r="CM76" s="922"/>
      <c r="CN76" s="923"/>
      <c r="CO76" s="923"/>
      <c r="CP76" s="923"/>
      <c r="CQ76" s="924"/>
      <c r="CR76" s="922"/>
      <c r="CS76" s="923"/>
      <c r="CT76" s="923"/>
      <c r="CU76" s="923"/>
      <c r="CV76" s="924"/>
      <c r="CW76" s="922"/>
      <c r="CX76" s="923"/>
      <c r="CY76" s="923"/>
      <c r="CZ76" s="923"/>
      <c r="DA76" s="924"/>
      <c r="DB76" s="922"/>
      <c r="DC76" s="923"/>
      <c r="DD76" s="923"/>
      <c r="DE76" s="923"/>
      <c r="DF76" s="924"/>
      <c r="DG76" s="922"/>
      <c r="DH76" s="923"/>
      <c r="DI76" s="923"/>
      <c r="DJ76" s="923"/>
      <c r="DK76" s="924"/>
      <c r="DL76" s="922"/>
      <c r="DM76" s="923"/>
      <c r="DN76" s="923"/>
      <c r="DO76" s="923"/>
      <c r="DP76" s="924"/>
      <c r="DQ76" s="922"/>
      <c r="DR76" s="923"/>
      <c r="DS76" s="923"/>
      <c r="DT76" s="923"/>
      <c r="DU76" s="924"/>
      <c r="DV76" s="919"/>
      <c r="DW76" s="920"/>
      <c r="DX76" s="920"/>
      <c r="DY76" s="920"/>
      <c r="DZ76" s="925"/>
      <c r="EA76" s="48"/>
    </row>
    <row r="77" spans="1:131" ht="26.25" customHeight="1" x14ac:dyDescent="0.15">
      <c r="A77" s="52">
        <v>10</v>
      </c>
      <c r="B77" s="948"/>
      <c r="C77" s="949"/>
      <c r="D77" s="949"/>
      <c r="E77" s="949"/>
      <c r="F77" s="949"/>
      <c r="G77" s="949"/>
      <c r="H77" s="949"/>
      <c r="I77" s="949"/>
      <c r="J77" s="949"/>
      <c r="K77" s="949"/>
      <c r="L77" s="949"/>
      <c r="M77" s="949"/>
      <c r="N77" s="949"/>
      <c r="O77" s="949"/>
      <c r="P77" s="950"/>
      <c r="Q77" s="955"/>
      <c r="R77" s="956"/>
      <c r="S77" s="956"/>
      <c r="T77" s="956"/>
      <c r="U77" s="957"/>
      <c r="V77" s="958"/>
      <c r="W77" s="956"/>
      <c r="X77" s="956"/>
      <c r="Y77" s="956"/>
      <c r="Z77" s="957"/>
      <c r="AA77" s="958"/>
      <c r="AB77" s="956"/>
      <c r="AC77" s="956"/>
      <c r="AD77" s="956"/>
      <c r="AE77" s="957"/>
      <c r="AF77" s="958"/>
      <c r="AG77" s="956"/>
      <c r="AH77" s="956"/>
      <c r="AI77" s="956"/>
      <c r="AJ77" s="957"/>
      <c r="AK77" s="958"/>
      <c r="AL77" s="956"/>
      <c r="AM77" s="956"/>
      <c r="AN77" s="956"/>
      <c r="AO77" s="957"/>
      <c r="AP77" s="958"/>
      <c r="AQ77" s="956"/>
      <c r="AR77" s="956"/>
      <c r="AS77" s="956"/>
      <c r="AT77" s="957"/>
      <c r="AU77" s="958"/>
      <c r="AV77" s="956"/>
      <c r="AW77" s="956"/>
      <c r="AX77" s="956"/>
      <c r="AY77" s="957"/>
      <c r="AZ77" s="953"/>
      <c r="BA77" s="953"/>
      <c r="BB77" s="953"/>
      <c r="BC77" s="953"/>
      <c r="BD77" s="954"/>
      <c r="BE77" s="55"/>
      <c r="BF77" s="55"/>
      <c r="BG77" s="55"/>
      <c r="BH77" s="55"/>
      <c r="BI77" s="55"/>
      <c r="BJ77" s="55"/>
      <c r="BK77" s="55"/>
      <c r="BL77" s="55"/>
      <c r="BM77" s="55"/>
      <c r="BN77" s="55"/>
      <c r="BO77" s="55"/>
      <c r="BP77" s="55"/>
      <c r="BQ77" s="52">
        <v>71</v>
      </c>
      <c r="BR77" s="73"/>
      <c r="BS77" s="919"/>
      <c r="BT77" s="920"/>
      <c r="BU77" s="920"/>
      <c r="BV77" s="920"/>
      <c r="BW77" s="920"/>
      <c r="BX77" s="920"/>
      <c r="BY77" s="920"/>
      <c r="BZ77" s="920"/>
      <c r="CA77" s="920"/>
      <c r="CB77" s="920"/>
      <c r="CC77" s="920"/>
      <c r="CD77" s="920"/>
      <c r="CE77" s="920"/>
      <c r="CF77" s="920"/>
      <c r="CG77" s="921"/>
      <c r="CH77" s="922"/>
      <c r="CI77" s="923"/>
      <c r="CJ77" s="923"/>
      <c r="CK77" s="923"/>
      <c r="CL77" s="924"/>
      <c r="CM77" s="922"/>
      <c r="CN77" s="923"/>
      <c r="CO77" s="923"/>
      <c r="CP77" s="923"/>
      <c r="CQ77" s="924"/>
      <c r="CR77" s="922"/>
      <c r="CS77" s="923"/>
      <c r="CT77" s="923"/>
      <c r="CU77" s="923"/>
      <c r="CV77" s="924"/>
      <c r="CW77" s="922"/>
      <c r="CX77" s="923"/>
      <c r="CY77" s="923"/>
      <c r="CZ77" s="923"/>
      <c r="DA77" s="924"/>
      <c r="DB77" s="922"/>
      <c r="DC77" s="923"/>
      <c r="DD77" s="923"/>
      <c r="DE77" s="923"/>
      <c r="DF77" s="924"/>
      <c r="DG77" s="922"/>
      <c r="DH77" s="923"/>
      <c r="DI77" s="923"/>
      <c r="DJ77" s="923"/>
      <c r="DK77" s="924"/>
      <c r="DL77" s="922"/>
      <c r="DM77" s="923"/>
      <c r="DN77" s="923"/>
      <c r="DO77" s="923"/>
      <c r="DP77" s="924"/>
      <c r="DQ77" s="922"/>
      <c r="DR77" s="923"/>
      <c r="DS77" s="923"/>
      <c r="DT77" s="923"/>
      <c r="DU77" s="924"/>
      <c r="DV77" s="919"/>
      <c r="DW77" s="920"/>
      <c r="DX77" s="920"/>
      <c r="DY77" s="920"/>
      <c r="DZ77" s="925"/>
      <c r="EA77" s="48"/>
    </row>
    <row r="78" spans="1:131" ht="26.25" customHeight="1" x14ac:dyDescent="0.15">
      <c r="A78" s="52">
        <v>11</v>
      </c>
      <c r="B78" s="948"/>
      <c r="C78" s="949"/>
      <c r="D78" s="949"/>
      <c r="E78" s="949"/>
      <c r="F78" s="949"/>
      <c r="G78" s="949"/>
      <c r="H78" s="949"/>
      <c r="I78" s="949"/>
      <c r="J78" s="949"/>
      <c r="K78" s="949"/>
      <c r="L78" s="949"/>
      <c r="M78" s="949"/>
      <c r="N78" s="949"/>
      <c r="O78" s="949"/>
      <c r="P78" s="950"/>
      <c r="Q78" s="951"/>
      <c r="R78" s="952"/>
      <c r="S78" s="952"/>
      <c r="T78" s="952"/>
      <c r="U78" s="952"/>
      <c r="V78" s="952"/>
      <c r="W78" s="952"/>
      <c r="X78" s="952"/>
      <c r="Y78" s="952"/>
      <c r="Z78" s="952"/>
      <c r="AA78" s="952"/>
      <c r="AB78" s="952"/>
      <c r="AC78" s="952"/>
      <c r="AD78" s="952"/>
      <c r="AE78" s="952"/>
      <c r="AF78" s="952"/>
      <c r="AG78" s="952"/>
      <c r="AH78" s="952"/>
      <c r="AI78" s="952"/>
      <c r="AJ78" s="952"/>
      <c r="AK78" s="952"/>
      <c r="AL78" s="952"/>
      <c r="AM78" s="952"/>
      <c r="AN78" s="952"/>
      <c r="AO78" s="952"/>
      <c r="AP78" s="952"/>
      <c r="AQ78" s="952"/>
      <c r="AR78" s="952"/>
      <c r="AS78" s="952"/>
      <c r="AT78" s="952"/>
      <c r="AU78" s="952"/>
      <c r="AV78" s="952"/>
      <c r="AW78" s="952"/>
      <c r="AX78" s="952"/>
      <c r="AY78" s="952"/>
      <c r="AZ78" s="953"/>
      <c r="BA78" s="953"/>
      <c r="BB78" s="953"/>
      <c r="BC78" s="953"/>
      <c r="BD78" s="954"/>
      <c r="BE78" s="55"/>
      <c r="BF78" s="55"/>
      <c r="BG78" s="55"/>
      <c r="BH78" s="55"/>
      <c r="BI78" s="55"/>
      <c r="BJ78" s="48"/>
      <c r="BK78" s="48"/>
      <c r="BL78" s="48"/>
      <c r="BM78" s="48"/>
      <c r="BN78" s="48"/>
      <c r="BO78" s="55"/>
      <c r="BP78" s="55"/>
      <c r="BQ78" s="52">
        <v>72</v>
      </c>
      <c r="BR78" s="73"/>
      <c r="BS78" s="919"/>
      <c r="BT78" s="920"/>
      <c r="BU78" s="920"/>
      <c r="BV78" s="920"/>
      <c r="BW78" s="920"/>
      <c r="BX78" s="920"/>
      <c r="BY78" s="920"/>
      <c r="BZ78" s="920"/>
      <c r="CA78" s="920"/>
      <c r="CB78" s="920"/>
      <c r="CC78" s="920"/>
      <c r="CD78" s="920"/>
      <c r="CE78" s="920"/>
      <c r="CF78" s="920"/>
      <c r="CG78" s="921"/>
      <c r="CH78" s="922"/>
      <c r="CI78" s="923"/>
      <c r="CJ78" s="923"/>
      <c r="CK78" s="923"/>
      <c r="CL78" s="924"/>
      <c r="CM78" s="922"/>
      <c r="CN78" s="923"/>
      <c r="CO78" s="923"/>
      <c r="CP78" s="923"/>
      <c r="CQ78" s="924"/>
      <c r="CR78" s="922"/>
      <c r="CS78" s="923"/>
      <c r="CT78" s="923"/>
      <c r="CU78" s="923"/>
      <c r="CV78" s="924"/>
      <c r="CW78" s="922"/>
      <c r="CX78" s="923"/>
      <c r="CY78" s="923"/>
      <c r="CZ78" s="923"/>
      <c r="DA78" s="924"/>
      <c r="DB78" s="922"/>
      <c r="DC78" s="923"/>
      <c r="DD78" s="923"/>
      <c r="DE78" s="923"/>
      <c r="DF78" s="924"/>
      <c r="DG78" s="922"/>
      <c r="DH78" s="923"/>
      <c r="DI78" s="923"/>
      <c r="DJ78" s="923"/>
      <c r="DK78" s="924"/>
      <c r="DL78" s="922"/>
      <c r="DM78" s="923"/>
      <c r="DN78" s="923"/>
      <c r="DO78" s="923"/>
      <c r="DP78" s="924"/>
      <c r="DQ78" s="922"/>
      <c r="DR78" s="923"/>
      <c r="DS78" s="923"/>
      <c r="DT78" s="923"/>
      <c r="DU78" s="924"/>
      <c r="DV78" s="919"/>
      <c r="DW78" s="920"/>
      <c r="DX78" s="920"/>
      <c r="DY78" s="920"/>
      <c r="DZ78" s="925"/>
      <c r="EA78" s="48"/>
    </row>
    <row r="79" spans="1:131" ht="26.25" customHeight="1" x14ac:dyDescent="0.15">
      <c r="A79" s="52">
        <v>12</v>
      </c>
      <c r="B79" s="948"/>
      <c r="C79" s="949"/>
      <c r="D79" s="949"/>
      <c r="E79" s="949"/>
      <c r="F79" s="949"/>
      <c r="G79" s="949"/>
      <c r="H79" s="949"/>
      <c r="I79" s="949"/>
      <c r="J79" s="949"/>
      <c r="K79" s="949"/>
      <c r="L79" s="949"/>
      <c r="M79" s="949"/>
      <c r="N79" s="949"/>
      <c r="O79" s="949"/>
      <c r="P79" s="950"/>
      <c r="Q79" s="951"/>
      <c r="R79" s="952"/>
      <c r="S79" s="952"/>
      <c r="T79" s="952"/>
      <c r="U79" s="952"/>
      <c r="V79" s="952"/>
      <c r="W79" s="952"/>
      <c r="X79" s="952"/>
      <c r="Y79" s="952"/>
      <c r="Z79" s="952"/>
      <c r="AA79" s="952"/>
      <c r="AB79" s="952"/>
      <c r="AC79" s="952"/>
      <c r="AD79" s="952"/>
      <c r="AE79" s="952"/>
      <c r="AF79" s="952"/>
      <c r="AG79" s="952"/>
      <c r="AH79" s="952"/>
      <c r="AI79" s="952"/>
      <c r="AJ79" s="952"/>
      <c r="AK79" s="952"/>
      <c r="AL79" s="952"/>
      <c r="AM79" s="952"/>
      <c r="AN79" s="952"/>
      <c r="AO79" s="952"/>
      <c r="AP79" s="952"/>
      <c r="AQ79" s="952"/>
      <c r="AR79" s="952"/>
      <c r="AS79" s="952"/>
      <c r="AT79" s="952"/>
      <c r="AU79" s="952"/>
      <c r="AV79" s="952"/>
      <c r="AW79" s="952"/>
      <c r="AX79" s="952"/>
      <c r="AY79" s="952"/>
      <c r="AZ79" s="953"/>
      <c r="BA79" s="953"/>
      <c r="BB79" s="953"/>
      <c r="BC79" s="953"/>
      <c r="BD79" s="954"/>
      <c r="BE79" s="55"/>
      <c r="BF79" s="55"/>
      <c r="BG79" s="55"/>
      <c r="BH79" s="55"/>
      <c r="BI79" s="55"/>
      <c r="BJ79" s="48"/>
      <c r="BK79" s="48"/>
      <c r="BL79" s="48"/>
      <c r="BM79" s="48"/>
      <c r="BN79" s="48"/>
      <c r="BO79" s="55"/>
      <c r="BP79" s="55"/>
      <c r="BQ79" s="52">
        <v>73</v>
      </c>
      <c r="BR79" s="73"/>
      <c r="BS79" s="919"/>
      <c r="BT79" s="920"/>
      <c r="BU79" s="920"/>
      <c r="BV79" s="920"/>
      <c r="BW79" s="920"/>
      <c r="BX79" s="920"/>
      <c r="BY79" s="920"/>
      <c r="BZ79" s="920"/>
      <c r="CA79" s="920"/>
      <c r="CB79" s="920"/>
      <c r="CC79" s="920"/>
      <c r="CD79" s="920"/>
      <c r="CE79" s="920"/>
      <c r="CF79" s="920"/>
      <c r="CG79" s="921"/>
      <c r="CH79" s="922"/>
      <c r="CI79" s="923"/>
      <c r="CJ79" s="923"/>
      <c r="CK79" s="923"/>
      <c r="CL79" s="924"/>
      <c r="CM79" s="922"/>
      <c r="CN79" s="923"/>
      <c r="CO79" s="923"/>
      <c r="CP79" s="923"/>
      <c r="CQ79" s="924"/>
      <c r="CR79" s="922"/>
      <c r="CS79" s="923"/>
      <c r="CT79" s="923"/>
      <c r="CU79" s="923"/>
      <c r="CV79" s="924"/>
      <c r="CW79" s="922"/>
      <c r="CX79" s="923"/>
      <c r="CY79" s="923"/>
      <c r="CZ79" s="923"/>
      <c r="DA79" s="924"/>
      <c r="DB79" s="922"/>
      <c r="DC79" s="923"/>
      <c r="DD79" s="923"/>
      <c r="DE79" s="923"/>
      <c r="DF79" s="924"/>
      <c r="DG79" s="922"/>
      <c r="DH79" s="923"/>
      <c r="DI79" s="923"/>
      <c r="DJ79" s="923"/>
      <c r="DK79" s="924"/>
      <c r="DL79" s="922"/>
      <c r="DM79" s="923"/>
      <c r="DN79" s="923"/>
      <c r="DO79" s="923"/>
      <c r="DP79" s="924"/>
      <c r="DQ79" s="922"/>
      <c r="DR79" s="923"/>
      <c r="DS79" s="923"/>
      <c r="DT79" s="923"/>
      <c r="DU79" s="924"/>
      <c r="DV79" s="919"/>
      <c r="DW79" s="920"/>
      <c r="DX79" s="920"/>
      <c r="DY79" s="920"/>
      <c r="DZ79" s="925"/>
      <c r="EA79" s="48"/>
    </row>
    <row r="80" spans="1:131" ht="26.25" customHeight="1" x14ac:dyDescent="0.15">
      <c r="A80" s="52">
        <v>13</v>
      </c>
      <c r="B80" s="948"/>
      <c r="C80" s="949"/>
      <c r="D80" s="949"/>
      <c r="E80" s="949"/>
      <c r="F80" s="949"/>
      <c r="G80" s="949"/>
      <c r="H80" s="949"/>
      <c r="I80" s="949"/>
      <c r="J80" s="949"/>
      <c r="K80" s="949"/>
      <c r="L80" s="949"/>
      <c r="M80" s="949"/>
      <c r="N80" s="949"/>
      <c r="O80" s="949"/>
      <c r="P80" s="950"/>
      <c r="Q80" s="951"/>
      <c r="R80" s="952"/>
      <c r="S80" s="952"/>
      <c r="T80" s="952"/>
      <c r="U80" s="952"/>
      <c r="V80" s="952"/>
      <c r="W80" s="952"/>
      <c r="X80" s="952"/>
      <c r="Y80" s="952"/>
      <c r="Z80" s="952"/>
      <c r="AA80" s="952"/>
      <c r="AB80" s="952"/>
      <c r="AC80" s="952"/>
      <c r="AD80" s="952"/>
      <c r="AE80" s="952"/>
      <c r="AF80" s="952"/>
      <c r="AG80" s="952"/>
      <c r="AH80" s="952"/>
      <c r="AI80" s="952"/>
      <c r="AJ80" s="952"/>
      <c r="AK80" s="952"/>
      <c r="AL80" s="952"/>
      <c r="AM80" s="952"/>
      <c r="AN80" s="952"/>
      <c r="AO80" s="952"/>
      <c r="AP80" s="952"/>
      <c r="AQ80" s="952"/>
      <c r="AR80" s="952"/>
      <c r="AS80" s="952"/>
      <c r="AT80" s="952"/>
      <c r="AU80" s="952"/>
      <c r="AV80" s="952"/>
      <c r="AW80" s="952"/>
      <c r="AX80" s="952"/>
      <c r="AY80" s="952"/>
      <c r="AZ80" s="953"/>
      <c r="BA80" s="953"/>
      <c r="BB80" s="953"/>
      <c r="BC80" s="953"/>
      <c r="BD80" s="954"/>
      <c r="BE80" s="55"/>
      <c r="BF80" s="55"/>
      <c r="BG80" s="55"/>
      <c r="BH80" s="55"/>
      <c r="BI80" s="55"/>
      <c r="BJ80" s="55"/>
      <c r="BK80" s="55"/>
      <c r="BL80" s="55"/>
      <c r="BM80" s="55"/>
      <c r="BN80" s="55"/>
      <c r="BO80" s="55"/>
      <c r="BP80" s="55"/>
      <c r="BQ80" s="52">
        <v>74</v>
      </c>
      <c r="BR80" s="73"/>
      <c r="BS80" s="919"/>
      <c r="BT80" s="920"/>
      <c r="BU80" s="920"/>
      <c r="BV80" s="920"/>
      <c r="BW80" s="920"/>
      <c r="BX80" s="920"/>
      <c r="BY80" s="920"/>
      <c r="BZ80" s="920"/>
      <c r="CA80" s="920"/>
      <c r="CB80" s="920"/>
      <c r="CC80" s="920"/>
      <c r="CD80" s="920"/>
      <c r="CE80" s="920"/>
      <c r="CF80" s="920"/>
      <c r="CG80" s="921"/>
      <c r="CH80" s="922"/>
      <c r="CI80" s="923"/>
      <c r="CJ80" s="923"/>
      <c r="CK80" s="923"/>
      <c r="CL80" s="924"/>
      <c r="CM80" s="922"/>
      <c r="CN80" s="923"/>
      <c r="CO80" s="923"/>
      <c r="CP80" s="923"/>
      <c r="CQ80" s="924"/>
      <c r="CR80" s="922"/>
      <c r="CS80" s="923"/>
      <c r="CT80" s="923"/>
      <c r="CU80" s="923"/>
      <c r="CV80" s="924"/>
      <c r="CW80" s="922"/>
      <c r="CX80" s="923"/>
      <c r="CY80" s="923"/>
      <c r="CZ80" s="923"/>
      <c r="DA80" s="924"/>
      <c r="DB80" s="922"/>
      <c r="DC80" s="923"/>
      <c r="DD80" s="923"/>
      <c r="DE80" s="923"/>
      <c r="DF80" s="924"/>
      <c r="DG80" s="922"/>
      <c r="DH80" s="923"/>
      <c r="DI80" s="923"/>
      <c r="DJ80" s="923"/>
      <c r="DK80" s="924"/>
      <c r="DL80" s="922"/>
      <c r="DM80" s="923"/>
      <c r="DN80" s="923"/>
      <c r="DO80" s="923"/>
      <c r="DP80" s="924"/>
      <c r="DQ80" s="922"/>
      <c r="DR80" s="923"/>
      <c r="DS80" s="923"/>
      <c r="DT80" s="923"/>
      <c r="DU80" s="924"/>
      <c r="DV80" s="919"/>
      <c r="DW80" s="920"/>
      <c r="DX80" s="920"/>
      <c r="DY80" s="920"/>
      <c r="DZ80" s="925"/>
      <c r="EA80" s="48"/>
    </row>
    <row r="81" spans="1:131" ht="26.25" customHeight="1" x14ac:dyDescent="0.15">
      <c r="A81" s="52">
        <v>14</v>
      </c>
      <c r="B81" s="948"/>
      <c r="C81" s="949"/>
      <c r="D81" s="949"/>
      <c r="E81" s="949"/>
      <c r="F81" s="949"/>
      <c r="G81" s="949"/>
      <c r="H81" s="949"/>
      <c r="I81" s="949"/>
      <c r="J81" s="949"/>
      <c r="K81" s="949"/>
      <c r="L81" s="949"/>
      <c r="M81" s="949"/>
      <c r="N81" s="949"/>
      <c r="O81" s="949"/>
      <c r="P81" s="950"/>
      <c r="Q81" s="951"/>
      <c r="R81" s="952"/>
      <c r="S81" s="952"/>
      <c r="T81" s="952"/>
      <c r="U81" s="952"/>
      <c r="V81" s="952"/>
      <c r="W81" s="952"/>
      <c r="X81" s="952"/>
      <c r="Y81" s="952"/>
      <c r="Z81" s="952"/>
      <c r="AA81" s="952"/>
      <c r="AB81" s="952"/>
      <c r="AC81" s="952"/>
      <c r="AD81" s="952"/>
      <c r="AE81" s="952"/>
      <c r="AF81" s="952"/>
      <c r="AG81" s="952"/>
      <c r="AH81" s="952"/>
      <c r="AI81" s="952"/>
      <c r="AJ81" s="952"/>
      <c r="AK81" s="952"/>
      <c r="AL81" s="952"/>
      <c r="AM81" s="952"/>
      <c r="AN81" s="952"/>
      <c r="AO81" s="952"/>
      <c r="AP81" s="952"/>
      <c r="AQ81" s="952"/>
      <c r="AR81" s="952"/>
      <c r="AS81" s="952"/>
      <c r="AT81" s="952"/>
      <c r="AU81" s="952"/>
      <c r="AV81" s="952"/>
      <c r="AW81" s="952"/>
      <c r="AX81" s="952"/>
      <c r="AY81" s="952"/>
      <c r="AZ81" s="953"/>
      <c r="BA81" s="953"/>
      <c r="BB81" s="953"/>
      <c r="BC81" s="953"/>
      <c r="BD81" s="954"/>
      <c r="BE81" s="55"/>
      <c r="BF81" s="55"/>
      <c r="BG81" s="55"/>
      <c r="BH81" s="55"/>
      <c r="BI81" s="55"/>
      <c r="BJ81" s="55"/>
      <c r="BK81" s="55"/>
      <c r="BL81" s="55"/>
      <c r="BM81" s="55"/>
      <c r="BN81" s="55"/>
      <c r="BO81" s="55"/>
      <c r="BP81" s="55"/>
      <c r="BQ81" s="52">
        <v>75</v>
      </c>
      <c r="BR81" s="73"/>
      <c r="BS81" s="919"/>
      <c r="BT81" s="920"/>
      <c r="BU81" s="920"/>
      <c r="BV81" s="920"/>
      <c r="BW81" s="920"/>
      <c r="BX81" s="920"/>
      <c r="BY81" s="920"/>
      <c r="BZ81" s="920"/>
      <c r="CA81" s="920"/>
      <c r="CB81" s="920"/>
      <c r="CC81" s="920"/>
      <c r="CD81" s="920"/>
      <c r="CE81" s="920"/>
      <c r="CF81" s="920"/>
      <c r="CG81" s="921"/>
      <c r="CH81" s="922"/>
      <c r="CI81" s="923"/>
      <c r="CJ81" s="923"/>
      <c r="CK81" s="923"/>
      <c r="CL81" s="924"/>
      <c r="CM81" s="922"/>
      <c r="CN81" s="923"/>
      <c r="CO81" s="923"/>
      <c r="CP81" s="923"/>
      <c r="CQ81" s="924"/>
      <c r="CR81" s="922"/>
      <c r="CS81" s="923"/>
      <c r="CT81" s="923"/>
      <c r="CU81" s="923"/>
      <c r="CV81" s="924"/>
      <c r="CW81" s="922"/>
      <c r="CX81" s="923"/>
      <c r="CY81" s="923"/>
      <c r="CZ81" s="923"/>
      <c r="DA81" s="924"/>
      <c r="DB81" s="922"/>
      <c r="DC81" s="923"/>
      <c r="DD81" s="923"/>
      <c r="DE81" s="923"/>
      <c r="DF81" s="924"/>
      <c r="DG81" s="922"/>
      <c r="DH81" s="923"/>
      <c r="DI81" s="923"/>
      <c r="DJ81" s="923"/>
      <c r="DK81" s="924"/>
      <c r="DL81" s="922"/>
      <c r="DM81" s="923"/>
      <c r="DN81" s="923"/>
      <c r="DO81" s="923"/>
      <c r="DP81" s="924"/>
      <c r="DQ81" s="922"/>
      <c r="DR81" s="923"/>
      <c r="DS81" s="923"/>
      <c r="DT81" s="923"/>
      <c r="DU81" s="924"/>
      <c r="DV81" s="919"/>
      <c r="DW81" s="920"/>
      <c r="DX81" s="920"/>
      <c r="DY81" s="920"/>
      <c r="DZ81" s="925"/>
      <c r="EA81" s="48"/>
    </row>
    <row r="82" spans="1:131" ht="26.25" customHeight="1" x14ac:dyDescent="0.15">
      <c r="A82" s="52">
        <v>15</v>
      </c>
      <c r="B82" s="948"/>
      <c r="C82" s="949"/>
      <c r="D82" s="949"/>
      <c r="E82" s="949"/>
      <c r="F82" s="949"/>
      <c r="G82" s="949"/>
      <c r="H82" s="949"/>
      <c r="I82" s="949"/>
      <c r="J82" s="949"/>
      <c r="K82" s="949"/>
      <c r="L82" s="949"/>
      <c r="M82" s="949"/>
      <c r="N82" s="949"/>
      <c r="O82" s="949"/>
      <c r="P82" s="950"/>
      <c r="Q82" s="951"/>
      <c r="R82" s="952"/>
      <c r="S82" s="952"/>
      <c r="T82" s="952"/>
      <c r="U82" s="952"/>
      <c r="V82" s="952"/>
      <c r="W82" s="952"/>
      <c r="X82" s="952"/>
      <c r="Y82" s="952"/>
      <c r="Z82" s="952"/>
      <c r="AA82" s="952"/>
      <c r="AB82" s="952"/>
      <c r="AC82" s="952"/>
      <c r="AD82" s="952"/>
      <c r="AE82" s="952"/>
      <c r="AF82" s="952"/>
      <c r="AG82" s="952"/>
      <c r="AH82" s="952"/>
      <c r="AI82" s="952"/>
      <c r="AJ82" s="952"/>
      <c r="AK82" s="952"/>
      <c r="AL82" s="952"/>
      <c r="AM82" s="952"/>
      <c r="AN82" s="952"/>
      <c r="AO82" s="952"/>
      <c r="AP82" s="952"/>
      <c r="AQ82" s="952"/>
      <c r="AR82" s="952"/>
      <c r="AS82" s="952"/>
      <c r="AT82" s="952"/>
      <c r="AU82" s="952"/>
      <c r="AV82" s="952"/>
      <c r="AW82" s="952"/>
      <c r="AX82" s="952"/>
      <c r="AY82" s="952"/>
      <c r="AZ82" s="953"/>
      <c r="BA82" s="953"/>
      <c r="BB82" s="953"/>
      <c r="BC82" s="953"/>
      <c r="BD82" s="954"/>
      <c r="BE82" s="55"/>
      <c r="BF82" s="55"/>
      <c r="BG82" s="55"/>
      <c r="BH82" s="55"/>
      <c r="BI82" s="55"/>
      <c r="BJ82" s="55"/>
      <c r="BK82" s="55"/>
      <c r="BL82" s="55"/>
      <c r="BM82" s="55"/>
      <c r="BN82" s="55"/>
      <c r="BO82" s="55"/>
      <c r="BP82" s="55"/>
      <c r="BQ82" s="52">
        <v>76</v>
      </c>
      <c r="BR82" s="73"/>
      <c r="BS82" s="919"/>
      <c r="BT82" s="920"/>
      <c r="BU82" s="920"/>
      <c r="BV82" s="920"/>
      <c r="BW82" s="920"/>
      <c r="BX82" s="920"/>
      <c r="BY82" s="920"/>
      <c r="BZ82" s="920"/>
      <c r="CA82" s="920"/>
      <c r="CB82" s="920"/>
      <c r="CC82" s="920"/>
      <c r="CD82" s="920"/>
      <c r="CE82" s="920"/>
      <c r="CF82" s="920"/>
      <c r="CG82" s="921"/>
      <c r="CH82" s="922"/>
      <c r="CI82" s="923"/>
      <c r="CJ82" s="923"/>
      <c r="CK82" s="923"/>
      <c r="CL82" s="924"/>
      <c r="CM82" s="922"/>
      <c r="CN82" s="923"/>
      <c r="CO82" s="923"/>
      <c r="CP82" s="923"/>
      <c r="CQ82" s="924"/>
      <c r="CR82" s="922"/>
      <c r="CS82" s="923"/>
      <c r="CT82" s="923"/>
      <c r="CU82" s="923"/>
      <c r="CV82" s="924"/>
      <c r="CW82" s="922"/>
      <c r="CX82" s="923"/>
      <c r="CY82" s="923"/>
      <c r="CZ82" s="923"/>
      <c r="DA82" s="924"/>
      <c r="DB82" s="922"/>
      <c r="DC82" s="923"/>
      <c r="DD82" s="923"/>
      <c r="DE82" s="923"/>
      <c r="DF82" s="924"/>
      <c r="DG82" s="922"/>
      <c r="DH82" s="923"/>
      <c r="DI82" s="923"/>
      <c r="DJ82" s="923"/>
      <c r="DK82" s="924"/>
      <c r="DL82" s="922"/>
      <c r="DM82" s="923"/>
      <c r="DN82" s="923"/>
      <c r="DO82" s="923"/>
      <c r="DP82" s="924"/>
      <c r="DQ82" s="922"/>
      <c r="DR82" s="923"/>
      <c r="DS82" s="923"/>
      <c r="DT82" s="923"/>
      <c r="DU82" s="924"/>
      <c r="DV82" s="919"/>
      <c r="DW82" s="920"/>
      <c r="DX82" s="920"/>
      <c r="DY82" s="920"/>
      <c r="DZ82" s="925"/>
      <c r="EA82" s="48"/>
    </row>
    <row r="83" spans="1:131" ht="26.25" customHeight="1" x14ac:dyDescent="0.15">
      <c r="A83" s="52">
        <v>16</v>
      </c>
      <c r="B83" s="948"/>
      <c r="C83" s="949"/>
      <c r="D83" s="949"/>
      <c r="E83" s="949"/>
      <c r="F83" s="949"/>
      <c r="G83" s="949"/>
      <c r="H83" s="949"/>
      <c r="I83" s="949"/>
      <c r="J83" s="949"/>
      <c r="K83" s="949"/>
      <c r="L83" s="949"/>
      <c r="M83" s="949"/>
      <c r="N83" s="949"/>
      <c r="O83" s="949"/>
      <c r="P83" s="950"/>
      <c r="Q83" s="951"/>
      <c r="R83" s="952"/>
      <c r="S83" s="952"/>
      <c r="T83" s="952"/>
      <c r="U83" s="952"/>
      <c r="V83" s="952"/>
      <c r="W83" s="952"/>
      <c r="X83" s="952"/>
      <c r="Y83" s="952"/>
      <c r="Z83" s="952"/>
      <c r="AA83" s="952"/>
      <c r="AB83" s="952"/>
      <c r="AC83" s="952"/>
      <c r="AD83" s="952"/>
      <c r="AE83" s="952"/>
      <c r="AF83" s="952"/>
      <c r="AG83" s="952"/>
      <c r="AH83" s="952"/>
      <c r="AI83" s="952"/>
      <c r="AJ83" s="952"/>
      <c r="AK83" s="952"/>
      <c r="AL83" s="952"/>
      <c r="AM83" s="952"/>
      <c r="AN83" s="952"/>
      <c r="AO83" s="952"/>
      <c r="AP83" s="952"/>
      <c r="AQ83" s="952"/>
      <c r="AR83" s="952"/>
      <c r="AS83" s="952"/>
      <c r="AT83" s="952"/>
      <c r="AU83" s="952"/>
      <c r="AV83" s="952"/>
      <c r="AW83" s="952"/>
      <c r="AX83" s="952"/>
      <c r="AY83" s="952"/>
      <c r="AZ83" s="953"/>
      <c r="BA83" s="953"/>
      <c r="BB83" s="953"/>
      <c r="BC83" s="953"/>
      <c r="BD83" s="954"/>
      <c r="BE83" s="55"/>
      <c r="BF83" s="55"/>
      <c r="BG83" s="55"/>
      <c r="BH83" s="55"/>
      <c r="BI83" s="55"/>
      <c r="BJ83" s="55"/>
      <c r="BK83" s="55"/>
      <c r="BL83" s="55"/>
      <c r="BM83" s="55"/>
      <c r="BN83" s="55"/>
      <c r="BO83" s="55"/>
      <c r="BP83" s="55"/>
      <c r="BQ83" s="52">
        <v>77</v>
      </c>
      <c r="BR83" s="73"/>
      <c r="BS83" s="919"/>
      <c r="BT83" s="920"/>
      <c r="BU83" s="920"/>
      <c r="BV83" s="920"/>
      <c r="BW83" s="920"/>
      <c r="BX83" s="920"/>
      <c r="BY83" s="920"/>
      <c r="BZ83" s="920"/>
      <c r="CA83" s="920"/>
      <c r="CB83" s="920"/>
      <c r="CC83" s="920"/>
      <c r="CD83" s="920"/>
      <c r="CE83" s="920"/>
      <c r="CF83" s="920"/>
      <c r="CG83" s="921"/>
      <c r="CH83" s="922"/>
      <c r="CI83" s="923"/>
      <c r="CJ83" s="923"/>
      <c r="CK83" s="923"/>
      <c r="CL83" s="924"/>
      <c r="CM83" s="922"/>
      <c r="CN83" s="923"/>
      <c r="CO83" s="923"/>
      <c r="CP83" s="923"/>
      <c r="CQ83" s="924"/>
      <c r="CR83" s="922"/>
      <c r="CS83" s="923"/>
      <c r="CT83" s="923"/>
      <c r="CU83" s="923"/>
      <c r="CV83" s="924"/>
      <c r="CW83" s="922"/>
      <c r="CX83" s="923"/>
      <c r="CY83" s="923"/>
      <c r="CZ83" s="923"/>
      <c r="DA83" s="924"/>
      <c r="DB83" s="922"/>
      <c r="DC83" s="923"/>
      <c r="DD83" s="923"/>
      <c r="DE83" s="923"/>
      <c r="DF83" s="924"/>
      <c r="DG83" s="922"/>
      <c r="DH83" s="923"/>
      <c r="DI83" s="923"/>
      <c r="DJ83" s="923"/>
      <c r="DK83" s="924"/>
      <c r="DL83" s="922"/>
      <c r="DM83" s="923"/>
      <c r="DN83" s="923"/>
      <c r="DO83" s="923"/>
      <c r="DP83" s="924"/>
      <c r="DQ83" s="922"/>
      <c r="DR83" s="923"/>
      <c r="DS83" s="923"/>
      <c r="DT83" s="923"/>
      <c r="DU83" s="924"/>
      <c r="DV83" s="919"/>
      <c r="DW83" s="920"/>
      <c r="DX83" s="920"/>
      <c r="DY83" s="920"/>
      <c r="DZ83" s="925"/>
      <c r="EA83" s="48"/>
    </row>
    <row r="84" spans="1:131" ht="26.25" customHeight="1" x14ac:dyDescent="0.15">
      <c r="A84" s="52">
        <v>17</v>
      </c>
      <c r="B84" s="948"/>
      <c r="C84" s="949"/>
      <c r="D84" s="949"/>
      <c r="E84" s="949"/>
      <c r="F84" s="949"/>
      <c r="G84" s="949"/>
      <c r="H84" s="949"/>
      <c r="I84" s="949"/>
      <c r="J84" s="949"/>
      <c r="K84" s="949"/>
      <c r="L84" s="949"/>
      <c r="M84" s="949"/>
      <c r="N84" s="949"/>
      <c r="O84" s="949"/>
      <c r="P84" s="950"/>
      <c r="Q84" s="951"/>
      <c r="R84" s="952"/>
      <c r="S84" s="952"/>
      <c r="T84" s="952"/>
      <c r="U84" s="952"/>
      <c r="V84" s="952"/>
      <c r="W84" s="952"/>
      <c r="X84" s="952"/>
      <c r="Y84" s="952"/>
      <c r="Z84" s="952"/>
      <c r="AA84" s="952"/>
      <c r="AB84" s="952"/>
      <c r="AC84" s="952"/>
      <c r="AD84" s="952"/>
      <c r="AE84" s="952"/>
      <c r="AF84" s="952"/>
      <c r="AG84" s="952"/>
      <c r="AH84" s="952"/>
      <c r="AI84" s="952"/>
      <c r="AJ84" s="952"/>
      <c r="AK84" s="952"/>
      <c r="AL84" s="952"/>
      <c r="AM84" s="952"/>
      <c r="AN84" s="952"/>
      <c r="AO84" s="952"/>
      <c r="AP84" s="952"/>
      <c r="AQ84" s="952"/>
      <c r="AR84" s="952"/>
      <c r="AS84" s="952"/>
      <c r="AT84" s="952"/>
      <c r="AU84" s="952"/>
      <c r="AV84" s="952"/>
      <c r="AW84" s="952"/>
      <c r="AX84" s="952"/>
      <c r="AY84" s="952"/>
      <c r="AZ84" s="953"/>
      <c r="BA84" s="953"/>
      <c r="BB84" s="953"/>
      <c r="BC84" s="953"/>
      <c r="BD84" s="954"/>
      <c r="BE84" s="55"/>
      <c r="BF84" s="55"/>
      <c r="BG84" s="55"/>
      <c r="BH84" s="55"/>
      <c r="BI84" s="55"/>
      <c r="BJ84" s="55"/>
      <c r="BK84" s="55"/>
      <c r="BL84" s="55"/>
      <c r="BM84" s="55"/>
      <c r="BN84" s="55"/>
      <c r="BO84" s="55"/>
      <c r="BP84" s="55"/>
      <c r="BQ84" s="52">
        <v>78</v>
      </c>
      <c r="BR84" s="73"/>
      <c r="BS84" s="919"/>
      <c r="BT84" s="920"/>
      <c r="BU84" s="920"/>
      <c r="BV84" s="920"/>
      <c r="BW84" s="920"/>
      <c r="BX84" s="920"/>
      <c r="BY84" s="920"/>
      <c r="BZ84" s="920"/>
      <c r="CA84" s="920"/>
      <c r="CB84" s="920"/>
      <c r="CC84" s="920"/>
      <c r="CD84" s="920"/>
      <c r="CE84" s="920"/>
      <c r="CF84" s="920"/>
      <c r="CG84" s="921"/>
      <c r="CH84" s="922"/>
      <c r="CI84" s="923"/>
      <c r="CJ84" s="923"/>
      <c r="CK84" s="923"/>
      <c r="CL84" s="924"/>
      <c r="CM84" s="922"/>
      <c r="CN84" s="923"/>
      <c r="CO84" s="923"/>
      <c r="CP84" s="923"/>
      <c r="CQ84" s="924"/>
      <c r="CR84" s="922"/>
      <c r="CS84" s="923"/>
      <c r="CT84" s="923"/>
      <c r="CU84" s="923"/>
      <c r="CV84" s="924"/>
      <c r="CW84" s="922"/>
      <c r="CX84" s="923"/>
      <c r="CY84" s="923"/>
      <c r="CZ84" s="923"/>
      <c r="DA84" s="924"/>
      <c r="DB84" s="922"/>
      <c r="DC84" s="923"/>
      <c r="DD84" s="923"/>
      <c r="DE84" s="923"/>
      <c r="DF84" s="924"/>
      <c r="DG84" s="922"/>
      <c r="DH84" s="923"/>
      <c r="DI84" s="923"/>
      <c r="DJ84" s="923"/>
      <c r="DK84" s="924"/>
      <c r="DL84" s="922"/>
      <c r="DM84" s="923"/>
      <c r="DN84" s="923"/>
      <c r="DO84" s="923"/>
      <c r="DP84" s="924"/>
      <c r="DQ84" s="922"/>
      <c r="DR84" s="923"/>
      <c r="DS84" s="923"/>
      <c r="DT84" s="923"/>
      <c r="DU84" s="924"/>
      <c r="DV84" s="919"/>
      <c r="DW84" s="920"/>
      <c r="DX84" s="920"/>
      <c r="DY84" s="920"/>
      <c r="DZ84" s="925"/>
      <c r="EA84" s="48"/>
    </row>
    <row r="85" spans="1:131" ht="26.25" customHeight="1" x14ac:dyDescent="0.15">
      <c r="A85" s="52">
        <v>18</v>
      </c>
      <c r="B85" s="948"/>
      <c r="C85" s="949"/>
      <c r="D85" s="949"/>
      <c r="E85" s="949"/>
      <c r="F85" s="949"/>
      <c r="G85" s="949"/>
      <c r="H85" s="949"/>
      <c r="I85" s="949"/>
      <c r="J85" s="949"/>
      <c r="K85" s="949"/>
      <c r="L85" s="949"/>
      <c r="M85" s="949"/>
      <c r="N85" s="949"/>
      <c r="O85" s="949"/>
      <c r="P85" s="950"/>
      <c r="Q85" s="951"/>
      <c r="R85" s="952"/>
      <c r="S85" s="952"/>
      <c r="T85" s="952"/>
      <c r="U85" s="952"/>
      <c r="V85" s="952"/>
      <c r="W85" s="952"/>
      <c r="X85" s="952"/>
      <c r="Y85" s="952"/>
      <c r="Z85" s="952"/>
      <c r="AA85" s="952"/>
      <c r="AB85" s="952"/>
      <c r="AC85" s="952"/>
      <c r="AD85" s="952"/>
      <c r="AE85" s="952"/>
      <c r="AF85" s="952"/>
      <c r="AG85" s="952"/>
      <c r="AH85" s="952"/>
      <c r="AI85" s="952"/>
      <c r="AJ85" s="952"/>
      <c r="AK85" s="952"/>
      <c r="AL85" s="952"/>
      <c r="AM85" s="952"/>
      <c r="AN85" s="952"/>
      <c r="AO85" s="952"/>
      <c r="AP85" s="952"/>
      <c r="AQ85" s="952"/>
      <c r="AR85" s="952"/>
      <c r="AS85" s="952"/>
      <c r="AT85" s="952"/>
      <c r="AU85" s="952"/>
      <c r="AV85" s="952"/>
      <c r="AW85" s="952"/>
      <c r="AX85" s="952"/>
      <c r="AY85" s="952"/>
      <c r="AZ85" s="953"/>
      <c r="BA85" s="953"/>
      <c r="BB85" s="953"/>
      <c r="BC85" s="953"/>
      <c r="BD85" s="954"/>
      <c r="BE85" s="55"/>
      <c r="BF85" s="55"/>
      <c r="BG85" s="55"/>
      <c r="BH85" s="55"/>
      <c r="BI85" s="55"/>
      <c r="BJ85" s="55"/>
      <c r="BK85" s="55"/>
      <c r="BL85" s="55"/>
      <c r="BM85" s="55"/>
      <c r="BN85" s="55"/>
      <c r="BO85" s="55"/>
      <c r="BP85" s="55"/>
      <c r="BQ85" s="52">
        <v>79</v>
      </c>
      <c r="BR85" s="73"/>
      <c r="BS85" s="919"/>
      <c r="BT85" s="920"/>
      <c r="BU85" s="920"/>
      <c r="BV85" s="920"/>
      <c r="BW85" s="920"/>
      <c r="BX85" s="920"/>
      <c r="BY85" s="920"/>
      <c r="BZ85" s="920"/>
      <c r="CA85" s="920"/>
      <c r="CB85" s="920"/>
      <c r="CC85" s="920"/>
      <c r="CD85" s="920"/>
      <c r="CE85" s="920"/>
      <c r="CF85" s="920"/>
      <c r="CG85" s="921"/>
      <c r="CH85" s="922"/>
      <c r="CI85" s="923"/>
      <c r="CJ85" s="923"/>
      <c r="CK85" s="923"/>
      <c r="CL85" s="924"/>
      <c r="CM85" s="922"/>
      <c r="CN85" s="923"/>
      <c r="CO85" s="923"/>
      <c r="CP85" s="923"/>
      <c r="CQ85" s="924"/>
      <c r="CR85" s="922"/>
      <c r="CS85" s="923"/>
      <c r="CT85" s="923"/>
      <c r="CU85" s="923"/>
      <c r="CV85" s="924"/>
      <c r="CW85" s="922"/>
      <c r="CX85" s="923"/>
      <c r="CY85" s="923"/>
      <c r="CZ85" s="923"/>
      <c r="DA85" s="924"/>
      <c r="DB85" s="922"/>
      <c r="DC85" s="923"/>
      <c r="DD85" s="923"/>
      <c r="DE85" s="923"/>
      <c r="DF85" s="924"/>
      <c r="DG85" s="922"/>
      <c r="DH85" s="923"/>
      <c r="DI85" s="923"/>
      <c r="DJ85" s="923"/>
      <c r="DK85" s="924"/>
      <c r="DL85" s="922"/>
      <c r="DM85" s="923"/>
      <c r="DN85" s="923"/>
      <c r="DO85" s="923"/>
      <c r="DP85" s="924"/>
      <c r="DQ85" s="922"/>
      <c r="DR85" s="923"/>
      <c r="DS85" s="923"/>
      <c r="DT85" s="923"/>
      <c r="DU85" s="924"/>
      <c r="DV85" s="919"/>
      <c r="DW85" s="920"/>
      <c r="DX85" s="920"/>
      <c r="DY85" s="920"/>
      <c r="DZ85" s="925"/>
      <c r="EA85" s="48"/>
    </row>
    <row r="86" spans="1:131" ht="26.25" customHeight="1" x14ac:dyDescent="0.15">
      <c r="A86" s="52">
        <v>19</v>
      </c>
      <c r="B86" s="948"/>
      <c r="C86" s="949"/>
      <c r="D86" s="949"/>
      <c r="E86" s="949"/>
      <c r="F86" s="949"/>
      <c r="G86" s="949"/>
      <c r="H86" s="949"/>
      <c r="I86" s="949"/>
      <c r="J86" s="949"/>
      <c r="K86" s="949"/>
      <c r="L86" s="949"/>
      <c r="M86" s="949"/>
      <c r="N86" s="949"/>
      <c r="O86" s="949"/>
      <c r="P86" s="950"/>
      <c r="Q86" s="951"/>
      <c r="R86" s="952"/>
      <c r="S86" s="952"/>
      <c r="T86" s="952"/>
      <c r="U86" s="952"/>
      <c r="V86" s="952"/>
      <c r="W86" s="952"/>
      <c r="X86" s="952"/>
      <c r="Y86" s="952"/>
      <c r="Z86" s="952"/>
      <c r="AA86" s="952"/>
      <c r="AB86" s="952"/>
      <c r="AC86" s="952"/>
      <c r="AD86" s="952"/>
      <c r="AE86" s="952"/>
      <c r="AF86" s="952"/>
      <c r="AG86" s="952"/>
      <c r="AH86" s="952"/>
      <c r="AI86" s="952"/>
      <c r="AJ86" s="952"/>
      <c r="AK86" s="952"/>
      <c r="AL86" s="952"/>
      <c r="AM86" s="952"/>
      <c r="AN86" s="952"/>
      <c r="AO86" s="952"/>
      <c r="AP86" s="952"/>
      <c r="AQ86" s="952"/>
      <c r="AR86" s="952"/>
      <c r="AS86" s="952"/>
      <c r="AT86" s="952"/>
      <c r="AU86" s="952"/>
      <c r="AV86" s="952"/>
      <c r="AW86" s="952"/>
      <c r="AX86" s="952"/>
      <c r="AY86" s="952"/>
      <c r="AZ86" s="953"/>
      <c r="BA86" s="953"/>
      <c r="BB86" s="953"/>
      <c r="BC86" s="953"/>
      <c r="BD86" s="954"/>
      <c r="BE86" s="55"/>
      <c r="BF86" s="55"/>
      <c r="BG86" s="55"/>
      <c r="BH86" s="55"/>
      <c r="BI86" s="55"/>
      <c r="BJ86" s="55"/>
      <c r="BK86" s="55"/>
      <c r="BL86" s="55"/>
      <c r="BM86" s="55"/>
      <c r="BN86" s="55"/>
      <c r="BO86" s="55"/>
      <c r="BP86" s="55"/>
      <c r="BQ86" s="52">
        <v>80</v>
      </c>
      <c r="BR86" s="73"/>
      <c r="BS86" s="919"/>
      <c r="BT86" s="920"/>
      <c r="BU86" s="920"/>
      <c r="BV86" s="920"/>
      <c r="BW86" s="920"/>
      <c r="BX86" s="920"/>
      <c r="BY86" s="920"/>
      <c r="BZ86" s="920"/>
      <c r="CA86" s="920"/>
      <c r="CB86" s="920"/>
      <c r="CC86" s="920"/>
      <c r="CD86" s="920"/>
      <c r="CE86" s="920"/>
      <c r="CF86" s="920"/>
      <c r="CG86" s="921"/>
      <c r="CH86" s="922"/>
      <c r="CI86" s="923"/>
      <c r="CJ86" s="923"/>
      <c r="CK86" s="923"/>
      <c r="CL86" s="924"/>
      <c r="CM86" s="922"/>
      <c r="CN86" s="923"/>
      <c r="CO86" s="923"/>
      <c r="CP86" s="923"/>
      <c r="CQ86" s="924"/>
      <c r="CR86" s="922"/>
      <c r="CS86" s="923"/>
      <c r="CT86" s="923"/>
      <c r="CU86" s="923"/>
      <c r="CV86" s="924"/>
      <c r="CW86" s="922"/>
      <c r="CX86" s="923"/>
      <c r="CY86" s="923"/>
      <c r="CZ86" s="923"/>
      <c r="DA86" s="924"/>
      <c r="DB86" s="922"/>
      <c r="DC86" s="923"/>
      <c r="DD86" s="923"/>
      <c r="DE86" s="923"/>
      <c r="DF86" s="924"/>
      <c r="DG86" s="922"/>
      <c r="DH86" s="923"/>
      <c r="DI86" s="923"/>
      <c r="DJ86" s="923"/>
      <c r="DK86" s="924"/>
      <c r="DL86" s="922"/>
      <c r="DM86" s="923"/>
      <c r="DN86" s="923"/>
      <c r="DO86" s="923"/>
      <c r="DP86" s="924"/>
      <c r="DQ86" s="922"/>
      <c r="DR86" s="923"/>
      <c r="DS86" s="923"/>
      <c r="DT86" s="923"/>
      <c r="DU86" s="924"/>
      <c r="DV86" s="919"/>
      <c r="DW86" s="920"/>
      <c r="DX86" s="920"/>
      <c r="DY86" s="920"/>
      <c r="DZ86" s="925"/>
      <c r="EA86" s="48"/>
    </row>
    <row r="87" spans="1:131" ht="26.25" customHeight="1" x14ac:dyDescent="0.15">
      <c r="A87" s="57">
        <v>20</v>
      </c>
      <c r="B87" s="941"/>
      <c r="C87" s="942"/>
      <c r="D87" s="942"/>
      <c r="E87" s="942"/>
      <c r="F87" s="942"/>
      <c r="G87" s="942"/>
      <c r="H87" s="942"/>
      <c r="I87" s="942"/>
      <c r="J87" s="942"/>
      <c r="K87" s="942"/>
      <c r="L87" s="942"/>
      <c r="M87" s="942"/>
      <c r="N87" s="942"/>
      <c r="O87" s="942"/>
      <c r="P87" s="943"/>
      <c r="Q87" s="944"/>
      <c r="R87" s="945"/>
      <c r="S87" s="945"/>
      <c r="T87" s="945"/>
      <c r="U87" s="945"/>
      <c r="V87" s="945"/>
      <c r="W87" s="945"/>
      <c r="X87" s="945"/>
      <c r="Y87" s="945"/>
      <c r="Z87" s="945"/>
      <c r="AA87" s="945"/>
      <c r="AB87" s="945"/>
      <c r="AC87" s="945"/>
      <c r="AD87" s="945"/>
      <c r="AE87" s="945"/>
      <c r="AF87" s="945"/>
      <c r="AG87" s="945"/>
      <c r="AH87" s="945"/>
      <c r="AI87" s="945"/>
      <c r="AJ87" s="945"/>
      <c r="AK87" s="945"/>
      <c r="AL87" s="945"/>
      <c r="AM87" s="945"/>
      <c r="AN87" s="945"/>
      <c r="AO87" s="945"/>
      <c r="AP87" s="945"/>
      <c r="AQ87" s="945"/>
      <c r="AR87" s="945"/>
      <c r="AS87" s="945"/>
      <c r="AT87" s="945"/>
      <c r="AU87" s="945"/>
      <c r="AV87" s="945"/>
      <c r="AW87" s="945"/>
      <c r="AX87" s="945"/>
      <c r="AY87" s="945"/>
      <c r="AZ87" s="946"/>
      <c r="BA87" s="946"/>
      <c r="BB87" s="946"/>
      <c r="BC87" s="946"/>
      <c r="BD87" s="947"/>
      <c r="BE87" s="55"/>
      <c r="BF87" s="55"/>
      <c r="BG87" s="55"/>
      <c r="BH87" s="55"/>
      <c r="BI87" s="55"/>
      <c r="BJ87" s="55"/>
      <c r="BK87" s="55"/>
      <c r="BL87" s="55"/>
      <c r="BM87" s="55"/>
      <c r="BN87" s="55"/>
      <c r="BO87" s="55"/>
      <c r="BP87" s="55"/>
      <c r="BQ87" s="52">
        <v>81</v>
      </c>
      <c r="BR87" s="73"/>
      <c r="BS87" s="919"/>
      <c r="BT87" s="920"/>
      <c r="BU87" s="920"/>
      <c r="BV87" s="920"/>
      <c r="BW87" s="920"/>
      <c r="BX87" s="920"/>
      <c r="BY87" s="920"/>
      <c r="BZ87" s="920"/>
      <c r="CA87" s="920"/>
      <c r="CB87" s="920"/>
      <c r="CC87" s="920"/>
      <c r="CD87" s="920"/>
      <c r="CE87" s="920"/>
      <c r="CF87" s="920"/>
      <c r="CG87" s="921"/>
      <c r="CH87" s="922"/>
      <c r="CI87" s="923"/>
      <c r="CJ87" s="923"/>
      <c r="CK87" s="923"/>
      <c r="CL87" s="924"/>
      <c r="CM87" s="922"/>
      <c r="CN87" s="923"/>
      <c r="CO87" s="923"/>
      <c r="CP87" s="923"/>
      <c r="CQ87" s="924"/>
      <c r="CR87" s="922"/>
      <c r="CS87" s="923"/>
      <c r="CT87" s="923"/>
      <c r="CU87" s="923"/>
      <c r="CV87" s="924"/>
      <c r="CW87" s="922"/>
      <c r="CX87" s="923"/>
      <c r="CY87" s="923"/>
      <c r="CZ87" s="923"/>
      <c r="DA87" s="924"/>
      <c r="DB87" s="922"/>
      <c r="DC87" s="923"/>
      <c r="DD87" s="923"/>
      <c r="DE87" s="923"/>
      <c r="DF87" s="924"/>
      <c r="DG87" s="922"/>
      <c r="DH87" s="923"/>
      <c r="DI87" s="923"/>
      <c r="DJ87" s="923"/>
      <c r="DK87" s="924"/>
      <c r="DL87" s="922"/>
      <c r="DM87" s="923"/>
      <c r="DN87" s="923"/>
      <c r="DO87" s="923"/>
      <c r="DP87" s="924"/>
      <c r="DQ87" s="922"/>
      <c r="DR87" s="923"/>
      <c r="DS87" s="923"/>
      <c r="DT87" s="923"/>
      <c r="DU87" s="924"/>
      <c r="DV87" s="919"/>
      <c r="DW87" s="920"/>
      <c r="DX87" s="920"/>
      <c r="DY87" s="920"/>
      <c r="DZ87" s="925"/>
      <c r="EA87" s="48"/>
    </row>
    <row r="88" spans="1:131" ht="26.25" customHeight="1" x14ac:dyDescent="0.15">
      <c r="A88" s="53" t="s">
        <v>248</v>
      </c>
      <c r="B88" s="926" t="s">
        <v>184</v>
      </c>
      <c r="C88" s="927"/>
      <c r="D88" s="927"/>
      <c r="E88" s="927"/>
      <c r="F88" s="927"/>
      <c r="G88" s="927"/>
      <c r="H88" s="927"/>
      <c r="I88" s="927"/>
      <c r="J88" s="927"/>
      <c r="K88" s="927"/>
      <c r="L88" s="927"/>
      <c r="M88" s="927"/>
      <c r="N88" s="927"/>
      <c r="O88" s="927"/>
      <c r="P88" s="928"/>
      <c r="Q88" s="936"/>
      <c r="R88" s="937"/>
      <c r="S88" s="937"/>
      <c r="T88" s="937"/>
      <c r="U88" s="937"/>
      <c r="V88" s="937"/>
      <c r="W88" s="937"/>
      <c r="X88" s="937"/>
      <c r="Y88" s="937"/>
      <c r="Z88" s="937"/>
      <c r="AA88" s="937"/>
      <c r="AB88" s="937"/>
      <c r="AC88" s="937"/>
      <c r="AD88" s="937"/>
      <c r="AE88" s="937"/>
      <c r="AF88" s="938">
        <f>SUM(AF68:AJ87)</f>
        <v>7026</v>
      </c>
      <c r="AG88" s="938"/>
      <c r="AH88" s="938"/>
      <c r="AI88" s="938"/>
      <c r="AJ88" s="938"/>
      <c r="AK88" s="937"/>
      <c r="AL88" s="937"/>
      <c r="AM88" s="937"/>
      <c r="AN88" s="937"/>
      <c r="AO88" s="937"/>
      <c r="AP88" s="938">
        <f>SUM(AP68:AT87)</f>
        <v>1408</v>
      </c>
      <c r="AQ88" s="938"/>
      <c r="AR88" s="938"/>
      <c r="AS88" s="938"/>
      <c r="AT88" s="938"/>
      <c r="AU88" s="938">
        <f>SUM(AU68:AY87)</f>
        <v>486</v>
      </c>
      <c r="AV88" s="938"/>
      <c r="AW88" s="938"/>
      <c r="AX88" s="938"/>
      <c r="AY88" s="938"/>
      <c r="AZ88" s="939"/>
      <c r="BA88" s="939"/>
      <c r="BB88" s="939"/>
      <c r="BC88" s="939"/>
      <c r="BD88" s="940"/>
      <c r="BE88" s="55"/>
      <c r="BF88" s="55"/>
      <c r="BG88" s="55"/>
      <c r="BH88" s="55"/>
      <c r="BI88" s="55"/>
      <c r="BJ88" s="55"/>
      <c r="BK88" s="55"/>
      <c r="BL88" s="55"/>
      <c r="BM88" s="55"/>
      <c r="BN88" s="55"/>
      <c r="BO88" s="55"/>
      <c r="BP88" s="55"/>
      <c r="BQ88" s="52">
        <v>82</v>
      </c>
      <c r="BR88" s="73"/>
      <c r="BS88" s="919"/>
      <c r="BT88" s="920"/>
      <c r="BU88" s="920"/>
      <c r="BV88" s="920"/>
      <c r="BW88" s="920"/>
      <c r="BX88" s="920"/>
      <c r="BY88" s="920"/>
      <c r="BZ88" s="920"/>
      <c r="CA88" s="920"/>
      <c r="CB88" s="920"/>
      <c r="CC88" s="920"/>
      <c r="CD88" s="920"/>
      <c r="CE88" s="920"/>
      <c r="CF88" s="920"/>
      <c r="CG88" s="921"/>
      <c r="CH88" s="922"/>
      <c r="CI88" s="923"/>
      <c r="CJ88" s="923"/>
      <c r="CK88" s="923"/>
      <c r="CL88" s="924"/>
      <c r="CM88" s="922"/>
      <c r="CN88" s="923"/>
      <c r="CO88" s="923"/>
      <c r="CP88" s="923"/>
      <c r="CQ88" s="924"/>
      <c r="CR88" s="922"/>
      <c r="CS88" s="923"/>
      <c r="CT88" s="923"/>
      <c r="CU88" s="923"/>
      <c r="CV88" s="924"/>
      <c r="CW88" s="922"/>
      <c r="CX88" s="923"/>
      <c r="CY88" s="923"/>
      <c r="CZ88" s="923"/>
      <c r="DA88" s="924"/>
      <c r="DB88" s="922"/>
      <c r="DC88" s="923"/>
      <c r="DD88" s="923"/>
      <c r="DE88" s="923"/>
      <c r="DF88" s="924"/>
      <c r="DG88" s="922"/>
      <c r="DH88" s="923"/>
      <c r="DI88" s="923"/>
      <c r="DJ88" s="923"/>
      <c r="DK88" s="924"/>
      <c r="DL88" s="922"/>
      <c r="DM88" s="923"/>
      <c r="DN88" s="923"/>
      <c r="DO88" s="923"/>
      <c r="DP88" s="924"/>
      <c r="DQ88" s="922"/>
      <c r="DR88" s="923"/>
      <c r="DS88" s="923"/>
      <c r="DT88" s="923"/>
      <c r="DU88" s="924"/>
      <c r="DV88" s="919"/>
      <c r="DW88" s="920"/>
      <c r="DX88" s="920"/>
      <c r="DY88" s="920"/>
      <c r="DZ88" s="92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19"/>
      <c r="BT89" s="920"/>
      <c r="BU89" s="920"/>
      <c r="BV89" s="920"/>
      <c r="BW89" s="920"/>
      <c r="BX89" s="920"/>
      <c r="BY89" s="920"/>
      <c r="BZ89" s="920"/>
      <c r="CA89" s="920"/>
      <c r="CB89" s="920"/>
      <c r="CC89" s="920"/>
      <c r="CD89" s="920"/>
      <c r="CE89" s="920"/>
      <c r="CF89" s="920"/>
      <c r="CG89" s="921"/>
      <c r="CH89" s="922"/>
      <c r="CI89" s="923"/>
      <c r="CJ89" s="923"/>
      <c r="CK89" s="923"/>
      <c r="CL89" s="924"/>
      <c r="CM89" s="922"/>
      <c r="CN89" s="923"/>
      <c r="CO89" s="923"/>
      <c r="CP89" s="923"/>
      <c r="CQ89" s="924"/>
      <c r="CR89" s="922"/>
      <c r="CS89" s="923"/>
      <c r="CT89" s="923"/>
      <c r="CU89" s="923"/>
      <c r="CV89" s="924"/>
      <c r="CW89" s="922"/>
      <c r="CX89" s="923"/>
      <c r="CY89" s="923"/>
      <c r="CZ89" s="923"/>
      <c r="DA89" s="924"/>
      <c r="DB89" s="922"/>
      <c r="DC89" s="923"/>
      <c r="DD89" s="923"/>
      <c r="DE89" s="923"/>
      <c r="DF89" s="924"/>
      <c r="DG89" s="922"/>
      <c r="DH89" s="923"/>
      <c r="DI89" s="923"/>
      <c r="DJ89" s="923"/>
      <c r="DK89" s="924"/>
      <c r="DL89" s="922"/>
      <c r="DM89" s="923"/>
      <c r="DN89" s="923"/>
      <c r="DO89" s="923"/>
      <c r="DP89" s="924"/>
      <c r="DQ89" s="922"/>
      <c r="DR89" s="923"/>
      <c r="DS89" s="923"/>
      <c r="DT89" s="923"/>
      <c r="DU89" s="924"/>
      <c r="DV89" s="919"/>
      <c r="DW89" s="920"/>
      <c r="DX89" s="920"/>
      <c r="DY89" s="920"/>
      <c r="DZ89" s="92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19"/>
      <c r="BT90" s="920"/>
      <c r="BU90" s="920"/>
      <c r="BV90" s="920"/>
      <c r="BW90" s="920"/>
      <c r="BX90" s="920"/>
      <c r="BY90" s="920"/>
      <c r="BZ90" s="920"/>
      <c r="CA90" s="920"/>
      <c r="CB90" s="920"/>
      <c r="CC90" s="920"/>
      <c r="CD90" s="920"/>
      <c r="CE90" s="920"/>
      <c r="CF90" s="920"/>
      <c r="CG90" s="921"/>
      <c r="CH90" s="922"/>
      <c r="CI90" s="923"/>
      <c r="CJ90" s="923"/>
      <c r="CK90" s="923"/>
      <c r="CL90" s="924"/>
      <c r="CM90" s="922"/>
      <c r="CN90" s="923"/>
      <c r="CO90" s="923"/>
      <c r="CP90" s="923"/>
      <c r="CQ90" s="924"/>
      <c r="CR90" s="922"/>
      <c r="CS90" s="923"/>
      <c r="CT90" s="923"/>
      <c r="CU90" s="923"/>
      <c r="CV90" s="924"/>
      <c r="CW90" s="922"/>
      <c r="CX90" s="923"/>
      <c r="CY90" s="923"/>
      <c r="CZ90" s="923"/>
      <c r="DA90" s="924"/>
      <c r="DB90" s="922"/>
      <c r="DC90" s="923"/>
      <c r="DD90" s="923"/>
      <c r="DE90" s="923"/>
      <c r="DF90" s="924"/>
      <c r="DG90" s="922"/>
      <c r="DH90" s="923"/>
      <c r="DI90" s="923"/>
      <c r="DJ90" s="923"/>
      <c r="DK90" s="924"/>
      <c r="DL90" s="922"/>
      <c r="DM90" s="923"/>
      <c r="DN90" s="923"/>
      <c r="DO90" s="923"/>
      <c r="DP90" s="924"/>
      <c r="DQ90" s="922"/>
      <c r="DR90" s="923"/>
      <c r="DS90" s="923"/>
      <c r="DT90" s="923"/>
      <c r="DU90" s="924"/>
      <c r="DV90" s="919"/>
      <c r="DW90" s="920"/>
      <c r="DX90" s="920"/>
      <c r="DY90" s="920"/>
      <c r="DZ90" s="92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19"/>
      <c r="BT91" s="920"/>
      <c r="BU91" s="920"/>
      <c r="BV91" s="920"/>
      <c r="BW91" s="920"/>
      <c r="BX91" s="920"/>
      <c r="BY91" s="920"/>
      <c r="BZ91" s="920"/>
      <c r="CA91" s="920"/>
      <c r="CB91" s="920"/>
      <c r="CC91" s="920"/>
      <c r="CD91" s="920"/>
      <c r="CE91" s="920"/>
      <c r="CF91" s="920"/>
      <c r="CG91" s="921"/>
      <c r="CH91" s="922"/>
      <c r="CI91" s="923"/>
      <c r="CJ91" s="923"/>
      <c r="CK91" s="923"/>
      <c r="CL91" s="924"/>
      <c r="CM91" s="922"/>
      <c r="CN91" s="923"/>
      <c r="CO91" s="923"/>
      <c r="CP91" s="923"/>
      <c r="CQ91" s="924"/>
      <c r="CR91" s="922"/>
      <c r="CS91" s="923"/>
      <c r="CT91" s="923"/>
      <c r="CU91" s="923"/>
      <c r="CV91" s="924"/>
      <c r="CW91" s="922"/>
      <c r="CX91" s="923"/>
      <c r="CY91" s="923"/>
      <c r="CZ91" s="923"/>
      <c r="DA91" s="924"/>
      <c r="DB91" s="922"/>
      <c r="DC91" s="923"/>
      <c r="DD91" s="923"/>
      <c r="DE91" s="923"/>
      <c r="DF91" s="924"/>
      <c r="DG91" s="922"/>
      <c r="DH91" s="923"/>
      <c r="DI91" s="923"/>
      <c r="DJ91" s="923"/>
      <c r="DK91" s="924"/>
      <c r="DL91" s="922"/>
      <c r="DM91" s="923"/>
      <c r="DN91" s="923"/>
      <c r="DO91" s="923"/>
      <c r="DP91" s="924"/>
      <c r="DQ91" s="922"/>
      <c r="DR91" s="923"/>
      <c r="DS91" s="923"/>
      <c r="DT91" s="923"/>
      <c r="DU91" s="924"/>
      <c r="DV91" s="919"/>
      <c r="DW91" s="920"/>
      <c r="DX91" s="920"/>
      <c r="DY91" s="920"/>
      <c r="DZ91" s="92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19"/>
      <c r="BT92" s="920"/>
      <c r="BU92" s="920"/>
      <c r="BV92" s="920"/>
      <c r="BW92" s="920"/>
      <c r="BX92" s="920"/>
      <c r="BY92" s="920"/>
      <c r="BZ92" s="920"/>
      <c r="CA92" s="920"/>
      <c r="CB92" s="920"/>
      <c r="CC92" s="920"/>
      <c r="CD92" s="920"/>
      <c r="CE92" s="920"/>
      <c r="CF92" s="920"/>
      <c r="CG92" s="921"/>
      <c r="CH92" s="922"/>
      <c r="CI92" s="923"/>
      <c r="CJ92" s="923"/>
      <c r="CK92" s="923"/>
      <c r="CL92" s="924"/>
      <c r="CM92" s="922"/>
      <c r="CN92" s="923"/>
      <c r="CO92" s="923"/>
      <c r="CP92" s="923"/>
      <c r="CQ92" s="924"/>
      <c r="CR92" s="922"/>
      <c r="CS92" s="923"/>
      <c r="CT92" s="923"/>
      <c r="CU92" s="923"/>
      <c r="CV92" s="924"/>
      <c r="CW92" s="922"/>
      <c r="CX92" s="923"/>
      <c r="CY92" s="923"/>
      <c r="CZ92" s="923"/>
      <c r="DA92" s="924"/>
      <c r="DB92" s="922"/>
      <c r="DC92" s="923"/>
      <c r="DD92" s="923"/>
      <c r="DE92" s="923"/>
      <c r="DF92" s="924"/>
      <c r="DG92" s="922"/>
      <c r="DH92" s="923"/>
      <c r="DI92" s="923"/>
      <c r="DJ92" s="923"/>
      <c r="DK92" s="924"/>
      <c r="DL92" s="922"/>
      <c r="DM92" s="923"/>
      <c r="DN92" s="923"/>
      <c r="DO92" s="923"/>
      <c r="DP92" s="924"/>
      <c r="DQ92" s="922"/>
      <c r="DR92" s="923"/>
      <c r="DS92" s="923"/>
      <c r="DT92" s="923"/>
      <c r="DU92" s="924"/>
      <c r="DV92" s="919"/>
      <c r="DW92" s="920"/>
      <c r="DX92" s="920"/>
      <c r="DY92" s="920"/>
      <c r="DZ92" s="92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19"/>
      <c r="BT93" s="920"/>
      <c r="BU93" s="920"/>
      <c r="BV93" s="920"/>
      <c r="BW93" s="920"/>
      <c r="BX93" s="920"/>
      <c r="BY93" s="920"/>
      <c r="BZ93" s="920"/>
      <c r="CA93" s="920"/>
      <c r="CB93" s="920"/>
      <c r="CC93" s="920"/>
      <c r="CD93" s="920"/>
      <c r="CE93" s="920"/>
      <c r="CF93" s="920"/>
      <c r="CG93" s="921"/>
      <c r="CH93" s="922"/>
      <c r="CI93" s="923"/>
      <c r="CJ93" s="923"/>
      <c r="CK93" s="923"/>
      <c r="CL93" s="924"/>
      <c r="CM93" s="922"/>
      <c r="CN93" s="923"/>
      <c r="CO93" s="923"/>
      <c r="CP93" s="923"/>
      <c r="CQ93" s="924"/>
      <c r="CR93" s="922"/>
      <c r="CS93" s="923"/>
      <c r="CT93" s="923"/>
      <c r="CU93" s="923"/>
      <c r="CV93" s="924"/>
      <c r="CW93" s="922"/>
      <c r="CX93" s="923"/>
      <c r="CY93" s="923"/>
      <c r="CZ93" s="923"/>
      <c r="DA93" s="924"/>
      <c r="DB93" s="922"/>
      <c r="DC93" s="923"/>
      <c r="DD93" s="923"/>
      <c r="DE93" s="923"/>
      <c r="DF93" s="924"/>
      <c r="DG93" s="922"/>
      <c r="DH93" s="923"/>
      <c r="DI93" s="923"/>
      <c r="DJ93" s="923"/>
      <c r="DK93" s="924"/>
      <c r="DL93" s="922"/>
      <c r="DM93" s="923"/>
      <c r="DN93" s="923"/>
      <c r="DO93" s="923"/>
      <c r="DP93" s="924"/>
      <c r="DQ93" s="922"/>
      <c r="DR93" s="923"/>
      <c r="DS93" s="923"/>
      <c r="DT93" s="923"/>
      <c r="DU93" s="924"/>
      <c r="DV93" s="919"/>
      <c r="DW93" s="920"/>
      <c r="DX93" s="920"/>
      <c r="DY93" s="920"/>
      <c r="DZ93" s="92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19"/>
      <c r="BT94" s="920"/>
      <c r="BU94" s="920"/>
      <c r="BV94" s="920"/>
      <c r="BW94" s="920"/>
      <c r="BX94" s="920"/>
      <c r="BY94" s="920"/>
      <c r="BZ94" s="920"/>
      <c r="CA94" s="920"/>
      <c r="CB94" s="920"/>
      <c r="CC94" s="920"/>
      <c r="CD94" s="920"/>
      <c r="CE94" s="920"/>
      <c r="CF94" s="920"/>
      <c r="CG94" s="921"/>
      <c r="CH94" s="922"/>
      <c r="CI94" s="923"/>
      <c r="CJ94" s="923"/>
      <c r="CK94" s="923"/>
      <c r="CL94" s="924"/>
      <c r="CM94" s="922"/>
      <c r="CN94" s="923"/>
      <c r="CO94" s="923"/>
      <c r="CP94" s="923"/>
      <c r="CQ94" s="924"/>
      <c r="CR94" s="922"/>
      <c r="CS94" s="923"/>
      <c r="CT94" s="923"/>
      <c r="CU94" s="923"/>
      <c r="CV94" s="924"/>
      <c r="CW94" s="922"/>
      <c r="CX94" s="923"/>
      <c r="CY94" s="923"/>
      <c r="CZ94" s="923"/>
      <c r="DA94" s="924"/>
      <c r="DB94" s="922"/>
      <c r="DC94" s="923"/>
      <c r="DD94" s="923"/>
      <c r="DE94" s="923"/>
      <c r="DF94" s="924"/>
      <c r="DG94" s="922"/>
      <c r="DH94" s="923"/>
      <c r="DI94" s="923"/>
      <c r="DJ94" s="923"/>
      <c r="DK94" s="924"/>
      <c r="DL94" s="922"/>
      <c r="DM94" s="923"/>
      <c r="DN94" s="923"/>
      <c r="DO94" s="923"/>
      <c r="DP94" s="924"/>
      <c r="DQ94" s="922"/>
      <c r="DR94" s="923"/>
      <c r="DS94" s="923"/>
      <c r="DT94" s="923"/>
      <c r="DU94" s="924"/>
      <c r="DV94" s="919"/>
      <c r="DW94" s="920"/>
      <c r="DX94" s="920"/>
      <c r="DY94" s="920"/>
      <c r="DZ94" s="92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19"/>
      <c r="BT95" s="920"/>
      <c r="BU95" s="920"/>
      <c r="BV95" s="920"/>
      <c r="BW95" s="920"/>
      <c r="BX95" s="920"/>
      <c r="BY95" s="920"/>
      <c r="BZ95" s="920"/>
      <c r="CA95" s="920"/>
      <c r="CB95" s="920"/>
      <c r="CC95" s="920"/>
      <c r="CD95" s="920"/>
      <c r="CE95" s="920"/>
      <c r="CF95" s="920"/>
      <c r="CG95" s="921"/>
      <c r="CH95" s="922"/>
      <c r="CI95" s="923"/>
      <c r="CJ95" s="923"/>
      <c r="CK95" s="923"/>
      <c r="CL95" s="924"/>
      <c r="CM95" s="922"/>
      <c r="CN95" s="923"/>
      <c r="CO95" s="923"/>
      <c r="CP95" s="923"/>
      <c r="CQ95" s="924"/>
      <c r="CR95" s="922"/>
      <c r="CS95" s="923"/>
      <c r="CT95" s="923"/>
      <c r="CU95" s="923"/>
      <c r="CV95" s="924"/>
      <c r="CW95" s="922"/>
      <c r="CX95" s="923"/>
      <c r="CY95" s="923"/>
      <c r="CZ95" s="923"/>
      <c r="DA95" s="924"/>
      <c r="DB95" s="922"/>
      <c r="DC95" s="923"/>
      <c r="DD95" s="923"/>
      <c r="DE95" s="923"/>
      <c r="DF95" s="924"/>
      <c r="DG95" s="922"/>
      <c r="DH95" s="923"/>
      <c r="DI95" s="923"/>
      <c r="DJ95" s="923"/>
      <c r="DK95" s="924"/>
      <c r="DL95" s="922"/>
      <c r="DM95" s="923"/>
      <c r="DN95" s="923"/>
      <c r="DO95" s="923"/>
      <c r="DP95" s="924"/>
      <c r="DQ95" s="922"/>
      <c r="DR95" s="923"/>
      <c r="DS95" s="923"/>
      <c r="DT95" s="923"/>
      <c r="DU95" s="924"/>
      <c r="DV95" s="919"/>
      <c r="DW95" s="920"/>
      <c r="DX95" s="920"/>
      <c r="DY95" s="920"/>
      <c r="DZ95" s="92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19"/>
      <c r="BT96" s="920"/>
      <c r="BU96" s="920"/>
      <c r="BV96" s="920"/>
      <c r="BW96" s="920"/>
      <c r="BX96" s="920"/>
      <c r="BY96" s="920"/>
      <c r="BZ96" s="920"/>
      <c r="CA96" s="920"/>
      <c r="CB96" s="920"/>
      <c r="CC96" s="920"/>
      <c r="CD96" s="920"/>
      <c r="CE96" s="920"/>
      <c r="CF96" s="920"/>
      <c r="CG96" s="921"/>
      <c r="CH96" s="922"/>
      <c r="CI96" s="923"/>
      <c r="CJ96" s="923"/>
      <c r="CK96" s="923"/>
      <c r="CL96" s="924"/>
      <c r="CM96" s="922"/>
      <c r="CN96" s="923"/>
      <c r="CO96" s="923"/>
      <c r="CP96" s="923"/>
      <c r="CQ96" s="924"/>
      <c r="CR96" s="922"/>
      <c r="CS96" s="923"/>
      <c r="CT96" s="923"/>
      <c r="CU96" s="923"/>
      <c r="CV96" s="924"/>
      <c r="CW96" s="922"/>
      <c r="CX96" s="923"/>
      <c r="CY96" s="923"/>
      <c r="CZ96" s="923"/>
      <c r="DA96" s="924"/>
      <c r="DB96" s="922"/>
      <c r="DC96" s="923"/>
      <c r="DD96" s="923"/>
      <c r="DE96" s="923"/>
      <c r="DF96" s="924"/>
      <c r="DG96" s="922"/>
      <c r="DH96" s="923"/>
      <c r="DI96" s="923"/>
      <c r="DJ96" s="923"/>
      <c r="DK96" s="924"/>
      <c r="DL96" s="922"/>
      <c r="DM96" s="923"/>
      <c r="DN96" s="923"/>
      <c r="DO96" s="923"/>
      <c r="DP96" s="924"/>
      <c r="DQ96" s="922"/>
      <c r="DR96" s="923"/>
      <c r="DS96" s="923"/>
      <c r="DT96" s="923"/>
      <c r="DU96" s="924"/>
      <c r="DV96" s="919"/>
      <c r="DW96" s="920"/>
      <c r="DX96" s="920"/>
      <c r="DY96" s="920"/>
      <c r="DZ96" s="92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19"/>
      <c r="BT97" s="920"/>
      <c r="BU97" s="920"/>
      <c r="BV97" s="920"/>
      <c r="BW97" s="920"/>
      <c r="BX97" s="920"/>
      <c r="BY97" s="920"/>
      <c r="BZ97" s="920"/>
      <c r="CA97" s="920"/>
      <c r="CB97" s="920"/>
      <c r="CC97" s="920"/>
      <c r="CD97" s="920"/>
      <c r="CE97" s="920"/>
      <c r="CF97" s="920"/>
      <c r="CG97" s="921"/>
      <c r="CH97" s="922"/>
      <c r="CI97" s="923"/>
      <c r="CJ97" s="923"/>
      <c r="CK97" s="923"/>
      <c r="CL97" s="924"/>
      <c r="CM97" s="922"/>
      <c r="CN97" s="923"/>
      <c r="CO97" s="923"/>
      <c r="CP97" s="923"/>
      <c r="CQ97" s="924"/>
      <c r="CR97" s="922"/>
      <c r="CS97" s="923"/>
      <c r="CT97" s="923"/>
      <c r="CU97" s="923"/>
      <c r="CV97" s="924"/>
      <c r="CW97" s="922"/>
      <c r="CX97" s="923"/>
      <c r="CY97" s="923"/>
      <c r="CZ97" s="923"/>
      <c r="DA97" s="924"/>
      <c r="DB97" s="922"/>
      <c r="DC97" s="923"/>
      <c r="DD97" s="923"/>
      <c r="DE97" s="923"/>
      <c r="DF97" s="924"/>
      <c r="DG97" s="922"/>
      <c r="DH97" s="923"/>
      <c r="DI97" s="923"/>
      <c r="DJ97" s="923"/>
      <c r="DK97" s="924"/>
      <c r="DL97" s="922"/>
      <c r="DM97" s="923"/>
      <c r="DN97" s="923"/>
      <c r="DO97" s="923"/>
      <c r="DP97" s="924"/>
      <c r="DQ97" s="922"/>
      <c r="DR97" s="923"/>
      <c r="DS97" s="923"/>
      <c r="DT97" s="923"/>
      <c r="DU97" s="924"/>
      <c r="DV97" s="919"/>
      <c r="DW97" s="920"/>
      <c r="DX97" s="920"/>
      <c r="DY97" s="920"/>
      <c r="DZ97" s="92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19"/>
      <c r="BT98" s="920"/>
      <c r="BU98" s="920"/>
      <c r="BV98" s="920"/>
      <c r="BW98" s="920"/>
      <c r="BX98" s="920"/>
      <c r="BY98" s="920"/>
      <c r="BZ98" s="920"/>
      <c r="CA98" s="920"/>
      <c r="CB98" s="920"/>
      <c r="CC98" s="920"/>
      <c r="CD98" s="920"/>
      <c r="CE98" s="920"/>
      <c r="CF98" s="920"/>
      <c r="CG98" s="921"/>
      <c r="CH98" s="922"/>
      <c r="CI98" s="923"/>
      <c r="CJ98" s="923"/>
      <c r="CK98" s="923"/>
      <c r="CL98" s="924"/>
      <c r="CM98" s="922"/>
      <c r="CN98" s="923"/>
      <c r="CO98" s="923"/>
      <c r="CP98" s="923"/>
      <c r="CQ98" s="924"/>
      <c r="CR98" s="922"/>
      <c r="CS98" s="923"/>
      <c r="CT98" s="923"/>
      <c r="CU98" s="923"/>
      <c r="CV98" s="924"/>
      <c r="CW98" s="922"/>
      <c r="CX98" s="923"/>
      <c r="CY98" s="923"/>
      <c r="CZ98" s="923"/>
      <c r="DA98" s="924"/>
      <c r="DB98" s="922"/>
      <c r="DC98" s="923"/>
      <c r="DD98" s="923"/>
      <c r="DE98" s="923"/>
      <c r="DF98" s="924"/>
      <c r="DG98" s="922"/>
      <c r="DH98" s="923"/>
      <c r="DI98" s="923"/>
      <c r="DJ98" s="923"/>
      <c r="DK98" s="924"/>
      <c r="DL98" s="922"/>
      <c r="DM98" s="923"/>
      <c r="DN98" s="923"/>
      <c r="DO98" s="923"/>
      <c r="DP98" s="924"/>
      <c r="DQ98" s="922"/>
      <c r="DR98" s="923"/>
      <c r="DS98" s="923"/>
      <c r="DT98" s="923"/>
      <c r="DU98" s="924"/>
      <c r="DV98" s="919"/>
      <c r="DW98" s="920"/>
      <c r="DX98" s="920"/>
      <c r="DY98" s="920"/>
      <c r="DZ98" s="92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19"/>
      <c r="BT99" s="920"/>
      <c r="BU99" s="920"/>
      <c r="BV99" s="920"/>
      <c r="BW99" s="920"/>
      <c r="BX99" s="920"/>
      <c r="BY99" s="920"/>
      <c r="BZ99" s="920"/>
      <c r="CA99" s="920"/>
      <c r="CB99" s="920"/>
      <c r="CC99" s="920"/>
      <c r="CD99" s="920"/>
      <c r="CE99" s="920"/>
      <c r="CF99" s="920"/>
      <c r="CG99" s="921"/>
      <c r="CH99" s="922"/>
      <c r="CI99" s="923"/>
      <c r="CJ99" s="923"/>
      <c r="CK99" s="923"/>
      <c r="CL99" s="924"/>
      <c r="CM99" s="922"/>
      <c r="CN99" s="923"/>
      <c r="CO99" s="923"/>
      <c r="CP99" s="923"/>
      <c r="CQ99" s="924"/>
      <c r="CR99" s="922"/>
      <c r="CS99" s="923"/>
      <c r="CT99" s="923"/>
      <c r="CU99" s="923"/>
      <c r="CV99" s="924"/>
      <c r="CW99" s="922"/>
      <c r="CX99" s="923"/>
      <c r="CY99" s="923"/>
      <c r="CZ99" s="923"/>
      <c r="DA99" s="924"/>
      <c r="DB99" s="922"/>
      <c r="DC99" s="923"/>
      <c r="DD99" s="923"/>
      <c r="DE99" s="923"/>
      <c r="DF99" s="924"/>
      <c r="DG99" s="922"/>
      <c r="DH99" s="923"/>
      <c r="DI99" s="923"/>
      <c r="DJ99" s="923"/>
      <c r="DK99" s="924"/>
      <c r="DL99" s="922"/>
      <c r="DM99" s="923"/>
      <c r="DN99" s="923"/>
      <c r="DO99" s="923"/>
      <c r="DP99" s="924"/>
      <c r="DQ99" s="922"/>
      <c r="DR99" s="923"/>
      <c r="DS99" s="923"/>
      <c r="DT99" s="923"/>
      <c r="DU99" s="924"/>
      <c r="DV99" s="919"/>
      <c r="DW99" s="920"/>
      <c r="DX99" s="920"/>
      <c r="DY99" s="920"/>
      <c r="DZ99" s="92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19"/>
      <c r="BT100" s="920"/>
      <c r="BU100" s="920"/>
      <c r="BV100" s="920"/>
      <c r="BW100" s="920"/>
      <c r="BX100" s="920"/>
      <c r="BY100" s="920"/>
      <c r="BZ100" s="920"/>
      <c r="CA100" s="920"/>
      <c r="CB100" s="920"/>
      <c r="CC100" s="920"/>
      <c r="CD100" s="920"/>
      <c r="CE100" s="920"/>
      <c r="CF100" s="920"/>
      <c r="CG100" s="921"/>
      <c r="CH100" s="922"/>
      <c r="CI100" s="923"/>
      <c r="CJ100" s="923"/>
      <c r="CK100" s="923"/>
      <c r="CL100" s="924"/>
      <c r="CM100" s="922"/>
      <c r="CN100" s="923"/>
      <c r="CO100" s="923"/>
      <c r="CP100" s="923"/>
      <c r="CQ100" s="924"/>
      <c r="CR100" s="922"/>
      <c r="CS100" s="923"/>
      <c r="CT100" s="923"/>
      <c r="CU100" s="923"/>
      <c r="CV100" s="924"/>
      <c r="CW100" s="922"/>
      <c r="CX100" s="923"/>
      <c r="CY100" s="923"/>
      <c r="CZ100" s="923"/>
      <c r="DA100" s="924"/>
      <c r="DB100" s="922"/>
      <c r="DC100" s="923"/>
      <c r="DD100" s="923"/>
      <c r="DE100" s="923"/>
      <c r="DF100" s="924"/>
      <c r="DG100" s="922"/>
      <c r="DH100" s="923"/>
      <c r="DI100" s="923"/>
      <c r="DJ100" s="923"/>
      <c r="DK100" s="924"/>
      <c r="DL100" s="922"/>
      <c r="DM100" s="923"/>
      <c r="DN100" s="923"/>
      <c r="DO100" s="923"/>
      <c r="DP100" s="924"/>
      <c r="DQ100" s="922"/>
      <c r="DR100" s="923"/>
      <c r="DS100" s="923"/>
      <c r="DT100" s="923"/>
      <c r="DU100" s="924"/>
      <c r="DV100" s="919"/>
      <c r="DW100" s="920"/>
      <c r="DX100" s="920"/>
      <c r="DY100" s="920"/>
      <c r="DZ100" s="92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19"/>
      <c r="BT101" s="920"/>
      <c r="BU101" s="920"/>
      <c r="BV101" s="920"/>
      <c r="BW101" s="920"/>
      <c r="BX101" s="920"/>
      <c r="BY101" s="920"/>
      <c r="BZ101" s="920"/>
      <c r="CA101" s="920"/>
      <c r="CB101" s="920"/>
      <c r="CC101" s="920"/>
      <c r="CD101" s="920"/>
      <c r="CE101" s="920"/>
      <c r="CF101" s="920"/>
      <c r="CG101" s="921"/>
      <c r="CH101" s="922"/>
      <c r="CI101" s="923"/>
      <c r="CJ101" s="923"/>
      <c r="CK101" s="923"/>
      <c r="CL101" s="924"/>
      <c r="CM101" s="922"/>
      <c r="CN101" s="923"/>
      <c r="CO101" s="923"/>
      <c r="CP101" s="923"/>
      <c r="CQ101" s="924"/>
      <c r="CR101" s="922"/>
      <c r="CS101" s="923"/>
      <c r="CT101" s="923"/>
      <c r="CU101" s="923"/>
      <c r="CV101" s="924"/>
      <c r="CW101" s="922"/>
      <c r="CX101" s="923"/>
      <c r="CY101" s="923"/>
      <c r="CZ101" s="923"/>
      <c r="DA101" s="924"/>
      <c r="DB101" s="922"/>
      <c r="DC101" s="923"/>
      <c r="DD101" s="923"/>
      <c r="DE101" s="923"/>
      <c r="DF101" s="924"/>
      <c r="DG101" s="922"/>
      <c r="DH101" s="923"/>
      <c r="DI101" s="923"/>
      <c r="DJ101" s="923"/>
      <c r="DK101" s="924"/>
      <c r="DL101" s="922"/>
      <c r="DM101" s="923"/>
      <c r="DN101" s="923"/>
      <c r="DO101" s="923"/>
      <c r="DP101" s="924"/>
      <c r="DQ101" s="922"/>
      <c r="DR101" s="923"/>
      <c r="DS101" s="923"/>
      <c r="DT101" s="923"/>
      <c r="DU101" s="924"/>
      <c r="DV101" s="919"/>
      <c r="DW101" s="920"/>
      <c r="DX101" s="920"/>
      <c r="DY101" s="920"/>
      <c r="DZ101" s="92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926" t="s">
        <v>453</v>
      </c>
      <c r="BS102" s="927"/>
      <c r="BT102" s="927"/>
      <c r="BU102" s="927"/>
      <c r="BV102" s="927"/>
      <c r="BW102" s="927"/>
      <c r="BX102" s="927"/>
      <c r="BY102" s="927"/>
      <c r="BZ102" s="927"/>
      <c r="CA102" s="927"/>
      <c r="CB102" s="927"/>
      <c r="CC102" s="927"/>
      <c r="CD102" s="927"/>
      <c r="CE102" s="927"/>
      <c r="CF102" s="927"/>
      <c r="CG102" s="928"/>
      <c r="CH102" s="929"/>
      <c r="CI102" s="930"/>
      <c r="CJ102" s="930"/>
      <c r="CK102" s="930"/>
      <c r="CL102" s="931"/>
      <c r="CM102" s="929"/>
      <c r="CN102" s="930"/>
      <c r="CO102" s="930"/>
      <c r="CP102" s="930"/>
      <c r="CQ102" s="931"/>
      <c r="CR102" s="932">
        <f>SUM(CR7:CV88)</f>
        <v>780</v>
      </c>
      <c r="CS102" s="933"/>
      <c r="CT102" s="933"/>
      <c r="CU102" s="933"/>
      <c r="CV102" s="934"/>
      <c r="CW102" s="932">
        <f>SUM(CW7:DA88)</f>
        <v>0</v>
      </c>
      <c r="CX102" s="933"/>
      <c r="CY102" s="933"/>
      <c r="CZ102" s="933"/>
      <c r="DA102" s="934"/>
      <c r="DB102" s="932">
        <f>SUM(DB7:DF88)</f>
        <v>0</v>
      </c>
      <c r="DC102" s="933"/>
      <c r="DD102" s="933"/>
      <c r="DE102" s="933"/>
      <c r="DF102" s="934"/>
      <c r="DG102" s="932">
        <f>SUM(DG7:DK88)</f>
        <v>664</v>
      </c>
      <c r="DH102" s="933"/>
      <c r="DI102" s="933"/>
      <c r="DJ102" s="933"/>
      <c r="DK102" s="934"/>
      <c r="DL102" s="932">
        <f>SUM(DL7:DP88)</f>
        <v>0</v>
      </c>
      <c r="DM102" s="933"/>
      <c r="DN102" s="933"/>
      <c r="DO102" s="933"/>
      <c r="DP102" s="934"/>
      <c r="DQ102" s="932">
        <f>SUM(DQ7:DU88)</f>
        <v>522</v>
      </c>
      <c r="DR102" s="933"/>
      <c r="DS102" s="933"/>
      <c r="DT102" s="933"/>
      <c r="DU102" s="934"/>
      <c r="DV102" s="926"/>
      <c r="DW102" s="927"/>
      <c r="DX102" s="927"/>
      <c r="DY102" s="927"/>
      <c r="DZ102" s="935"/>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14" t="s">
        <v>471</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47" t="s">
        <v>468</v>
      </c>
      <c r="BR104" s="747"/>
      <c r="BS104" s="747"/>
      <c r="BT104" s="747"/>
      <c r="BU104" s="747"/>
      <c r="BV104" s="747"/>
      <c r="BW104" s="747"/>
      <c r="BX104" s="747"/>
      <c r="BY104" s="747"/>
      <c r="BZ104" s="747"/>
      <c r="CA104" s="747"/>
      <c r="CB104" s="747"/>
      <c r="CC104" s="747"/>
      <c r="CD104" s="747"/>
      <c r="CE104" s="747"/>
      <c r="CF104" s="747"/>
      <c r="CG104" s="747"/>
      <c r="CH104" s="747"/>
      <c r="CI104" s="747"/>
      <c r="CJ104" s="747"/>
      <c r="CK104" s="747"/>
      <c r="CL104" s="747"/>
      <c r="CM104" s="747"/>
      <c r="CN104" s="747"/>
      <c r="CO104" s="747"/>
      <c r="CP104" s="747"/>
      <c r="CQ104" s="747"/>
      <c r="CR104" s="747"/>
      <c r="CS104" s="747"/>
      <c r="CT104" s="747"/>
      <c r="CU104" s="747"/>
      <c r="CV104" s="747"/>
      <c r="CW104" s="747"/>
      <c r="CX104" s="747"/>
      <c r="CY104" s="747"/>
      <c r="CZ104" s="747"/>
      <c r="DA104" s="747"/>
      <c r="DB104" s="747"/>
      <c r="DC104" s="747"/>
      <c r="DD104" s="747"/>
      <c r="DE104" s="747"/>
      <c r="DF104" s="747"/>
      <c r="DG104" s="747"/>
      <c r="DH104" s="747"/>
      <c r="DI104" s="747"/>
      <c r="DJ104" s="747"/>
      <c r="DK104" s="747"/>
      <c r="DL104" s="747"/>
      <c r="DM104" s="747"/>
      <c r="DN104" s="747"/>
      <c r="DO104" s="747"/>
      <c r="DP104" s="747"/>
      <c r="DQ104" s="747"/>
      <c r="DR104" s="747"/>
      <c r="DS104" s="747"/>
      <c r="DT104" s="747"/>
      <c r="DU104" s="747"/>
      <c r="DV104" s="747"/>
      <c r="DW104" s="747"/>
      <c r="DX104" s="747"/>
      <c r="DY104" s="747"/>
      <c r="DZ104" s="747"/>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915" t="s">
        <v>473</v>
      </c>
      <c r="B108" s="916"/>
      <c r="C108" s="916"/>
      <c r="D108" s="916"/>
      <c r="E108" s="916"/>
      <c r="F108" s="916"/>
      <c r="G108" s="916"/>
      <c r="H108" s="916"/>
      <c r="I108" s="916"/>
      <c r="J108" s="916"/>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6"/>
      <c r="AL108" s="916"/>
      <c r="AM108" s="916"/>
      <c r="AN108" s="916"/>
      <c r="AO108" s="916"/>
      <c r="AP108" s="916"/>
      <c r="AQ108" s="916"/>
      <c r="AR108" s="916"/>
      <c r="AS108" s="916"/>
      <c r="AT108" s="917"/>
      <c r="AU108" s="915" t="s">
        <v>200</v>
      </c>
      <c r="AV108" s="916"/>
      <c r="AW108" s="916"/>
      <c r="AX108" s="916"/>
      <c r="AY108" s="916"/>
      <c r="AZ108" s="916"/>
      <c r="BA108" s="916"/>
      <c r="BB108" s="916"/>
      <c r="BC108" s="916"/>
      <c r="BD108" s="916"/>
      <c r="BE108" s="916"/>
      <c r="BF108" s="916"/>
      <c r="BG108" s="916"/>
      <c r="BH108" s="916"/>
      <c r="BI108" s="916"/>
      <c r="BJ108" s="916"/>
      <c r="BK108" s="916"/>
      <c r="BL108" s="916"/>
      <c r="BM108" s="916"/>
      <c r="BN108" s="916"/>
      <c r="BO108" s="916"/>
      <c r="BP108" s="916"/>
      <c r="BQ108" s="916"/>
      <c r="BR108" s="916"/>
      <c r="BS108" s="916"/>
      <c r="BT108" s="916"/>
      <c r="BU108" s="916"/>
      <c r="BV108" s="916"/>
      <c r="BW108" s="916"/>
      <c r="BX108" s="916"/>
      <c r="BY108" s="916"/>
      <c r="BZ108" s="916"/>
      <c r="CA108" s="916"/>
      <c r="CB108" s="916"/>
      <c r="CC108" s="916"/>
      <c r="CD108" s="916"/>
      <c r="CE108" s="916"/>
      <c r="CF108" s="916"/>
      <c r="CG108" s="916"/>
      <c r="CH108" s="916"/>
      <c r="CI108" s="916"/>
      <c r="CJ108" s="916"/>
      <c r="CK108" s="916"/>
      <c r="CL108" s="916"/>
      <c r="CM108" s="916"/>
      <c r="CN108" s="916"/>
      <c r="CO108" s="916"/>
      <c r="CP108" s="916"/>
      <c r="CQ108" s="916"/>
      <c r="CR108" s="916"/>
      <c r="CS108" s="916"/>
      <c r="CT108" s="916"/>
      <c r="CU108" s="916"/>
      <c r="CV108" s="916"/>
      <c r="CW108" s="916"/>
      <c r="CX108" s="916"/>
      <c r="CY108" s="916"/>
      <c r="CZ108" s="916"/>
      <c r="DA108" s="916"/>
      <c r="DB108" s="916"/>
      <c r="DC108" s="916"/>
      <c r="DD108" s="916"/>
      <c r="DE108" s="916"/>
      <c r="DF108" s="916"/>
      <c r="DG108" s="916"/>
      <c r="DH108" s="916"/>
      <c r="DI108" s="916"/>
      <c r="DJ108" s="916"/>
      <c r="DK108" s="916"/>
      <c r="DL108" s="916"/>
      <c r="DM108" s="916"/>
      <c r="DN108" s="916"/>
      <c r="DO108" s="916"/>
      <c r="DP108" s="916"/>
      <c r="DQ108" s="916"/>
      <c r="DR108" s="916"/>
      <c r="DS108" s="916"/>
      <c r="DT108" s="916"/>
      <c r="DU108" s="916"/>
      <c r="DV108" s="916"/>
      <c r="DW108" s="916"/>
      <c r="DX108" s="916"/>
      <c r="DY108" s="916"/>
      <c r="DZ108" s="917"/>
    </row>
    <row r="109" spans="1:131" s="48" customFormat="1" ht="26.25" customHeight="1" x14ac:dyDescent="0.15">
      <c r="A109" s="886" t="s">
        <v>474</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9" t="s">
        <v>475</v>
      </c>
      <c r="AB109" s="887"/>
      <c r="AC109" s="887"/>
      <c r="AD109" s="887"/>
      <c r="AE109" s="888"/>
      <c r="AF109" s="889" t="s">
        <v>476</v>
      </c>
      <c r="AG109" s="887"/>
      <c r="AH109" s="887"/>
      <c r="AI109" s="887"/>
      <c r="AJ109" s="888"/>
      <c r="AK109" s="889" t="s">
        <v>388</v>
      </c>
      <c r="AL109" s="887"/>
      <c r="AM109" s="887"/>
      <c r="AN109" s="887"/>
      <c r="AO109" s="888"/>
      <c r="AP109" s="889" t="s">
        <v>477</v>
      </c>
      <c r="AQ109" s="887"/>
      <c r="AR109" s="887"/>
      <c r="AS109" s="887"/>
      <c r="AT109" s="890"/>
      <c r="AU109" s="886" t="s">
        <v>474</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9" t="s">
        <v>475</v>
      </c>
      <c r="BR109" s="887"/>
      <c r="BS109" s="887"/>
      <c r="BT109" s="887"/>
      <c r="BU109" s="888"/>
      <c r="BV109" s="889" t="s">
        <v>476</v>
      </c>
      <c r="BW109" s="887"/>
      <c r="BX109" s="887"/>
      <c r="BY109" s="887"/>
      <c r="BZ109" s="888"/>
      <c r="CA109" s="889" t="s">
        <v>388</v>
      </c>
      <c r="CB109" s="887"/>
      <c r="CC109" s="887"/>
      <c r="CD109" s="887"/>
      <c r="CE109" s="888"/>
      <c r="CF109" s="918" t="s">
        <v>477</v>
      </c>
      <c r="CG109" s="918"/>
      <c r="CH109" s="918"/>
      <c r="CI109" s="918"/>
      <c r="CJ109" s="918"/>
      <c r="CK109" s="889" t="s">
        <v>102</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9" t="s">
        <v>475</v>
      </c>
      <c r="DH109" s="887"/>
      <c r="DI109" s="887"/>
      <c r="DJ109" s="887"/>
      <c r="DK109" s="888"/>
      <c r="DL109" s="889" t="s">
        <v>476</v>
      </c>
      <c r="DM109" s="887"/>
      <c r="DN109" s="887"/>
      <c r="DO109" s="887"/>
      <c r="DP109" s="888"/>
      <c r="DQ109" s="889" t="s">
        <v>388</v>
      </c>
      <c r="DR109" s="887"/>
      <c r="DS109" s="887"/>
      <c r="DT109" s="887"/>
      <c r="DU109" s="888"/>
      <c r="DV109" s="889" t="s">
        <v>477</v>
      </c>
      <c r="DW109" s="887"/>
      <c r="DX109" s="887"/>
      <c r="DY109" s="887"/>
      <c r="DZ109" s="890"/>
    </row>
    <row r="110" spans="1:131" s="48" customFormat="1" ht="26.25" customHeight="1" x14ac:dyDescent="0.15">
      <c r="A110" s="797" t="s">
        <v>323</v>
      </c>
      <c r="B110" s="798"/>
      <c r="C110" s="798"/>
      <c r="D110" s="798"/>
      <c r="E110" s="798"/>
      <c r="F110" s="798"/>
      <c r="G110" s="798"/>
      <c r="H110" s="798"/>
      <c r="I110" s="798"/>
      <c r="J110" s="798"/>
      <c r="K110" s="798"/>
      <c r="L110" s="798"/>
      <c r="M110" s="798"/>
      <c r="N110" s="798"/>
      <c r="O110" s="798"/>
      <c r="P110" s="798"/>
      <c r="Q110" s="798"/>
      <c r="R110" s="798"/>
      <c r="S110" s="798"/>
      <c r="T110" s="798"/>
      <c r="U110" s="798"/>
      <c r="V110" s="798"/>
      <c r="W110" s="798"/>
      <c r="X110" s="798"/>
      <c r="Y110" s="798"/>
      <c r="Z110" s="799"/>
      <c r="AA110" s="790">
        <v>3190687</v>
      </c>
      <c r="AB110" s="791"/>
      <c r="AC110" s="791"/>
      <c r="AD110" s="791"/>
      <c r="AE110" s="792"/>
      <c r="AF110" s="793">
        <v>3230333</v>
      </c>
      <c r="AG110" s="791"/>
      <c r="AH110" s="791"/>
      <c r="AI110" s="791"/>
      <c r="AJ110" s="792"/>
      <c r="AK110" s="793">
        <v>3354485</v>
      </c>
      <c r="AL110" s="791"/>
      <c r="AM110" s="791"/>
      <c r="AN110" s="791"/>
      <c r="AO110" s="792"/>
      <c r="AP110" s="891">
        <v>17.399999999999999</v>
      </c>
      <c r="AQ110" s="892"/>
      <c r="AR110" s="892"/>
      <c r="AS110" s="892"/>
      <c r="AT110" s="893"/>
      <c r="AU110" s="894" t="s">
        <v>124</v>
      </c>
      <c r="AV110" s="895"/>
      <c r="AW110" s="895"/>
      <c r="AX110" s="895"/>
      <c r="AY110" s="895"/>
      <c r="AZ110" s="850" t="s">
        <v>478</v>
      </c>
      <c r="BA110" s="798"/>
      <c r="BB110" s="798"/>
      <c r="BC110" s="798"/>
      <c r="BD110" s="798"/>
      <c r="BE110" s="798"/>
      <c r="BF110" s="798"/>
      <c r="BG110" s="798"/>
      <c r="BH110" s="798"/>
      <c r="BI110" s="798"/>
      <c r="BJ110" s="798"/>
      <c r="BK110" s="798"/>
      <c r="BL110" s="798"/>
      <c r="BM110" s="798"/>
      <c r="BN110" s="798"/>
      <c r="BO110" s="798"/>
      <c r="BP110" s="799"/>
      <c r="BQ110" s="851">
        <v>42402870</v>
      </c>
      <c r="BR110" s="852"/>
      <c r="BS110" s="852"/>
      <c r="BT110" s="852"/>
      <c r="BU110" s="852"/>
      <c r="BV110" s="852">
        <v>40346192</v>
      </c>
      <c r="BW110" s="852"/>
      <c r="BX110" s="852"/>
      <c r="BY110" s="852"/>
      <c r="BZ110" s="852"/>
      <c r="CA110" s="852">
        <v>39486933</v>
      </c>
      <c r="CB110" s="852"/>
      <c r="CC110" s="852"/>
      <c r="CD110" s="852"/>
      <c r="CE110" s="852"/>
      <c r="CF110" s="876">
        <v>204.6</v>
      </c>
      <c r="CG110" s="877"/>
      <c r="CH110" s="877"/>
      <c r="CI110" s="877"/>
      <c r="CJ110" s="877"/>
      <c r="CK110" s="900" t="s">
        <v>385</v>
      </c>
      <c r="CL110" s="741"/>
      <c r="CM110" s="850" t="s">
        <v>67</v>
      </c>
      <c r="CN110" s="798"/>
      <c r="CO110" s="798"/>
      <c r="CP110" s="798"/>
      <c r="CQ110" s="798"/>
      <c r="CR110" s="798"/>
      <c r="CS110" s="798"/>
      <c r="CT110" s="798"/>
      <c r="CU110" s="798"/>
      <c r="CV110" s="798"/>
      <c r="CW110" s="798"/>
      <c r="CX110" s="798"/>
      <c r="CY110" s="798"/>
      <c r="CZ110" s="798"/>
      <c r="DA110" s="798"/>
      <c r="DB110" s="798"/>
      <c r="DC110" s="798"/>
      <c r="DD110" s="798"/>
      <c r="DE110" s="798"/>
      <c r="DF110" s="799"/>
      <c r="DG110" s="851" t="s">
        <v>198</v>
      </c>
      <c r="DH110" s="852"/>
      <c r="DI110" s="852"/>
      <c r="DJ110" s="852"/>
      <c r="DK110" s="852"/>
      <c r="DL110" s="852" t="s">
        <v>198</v>
      </c>
      <c r="DM110" s="852"/>
      <c r="DN110" s="852"/>
      <c r="DO110" s="852"/>
      <c r="DP110" s="852"/>
      <c r="DQ110" s="852" t="s">
        <v>198</v>
      </c>
      <c r="DR110" s="852"/>
      <c r="DS110" s="852"/>
      <c r="DT110" s="852"/>
      <c r="DU110" s="852"/>
      <c r="DV110" s="853" t="s">
        <v>198</v>
      </c>
      <c r="DW110" s="853"/>
      <c r="DX110" s="853"/>
      <c r="DY110" s="853"/>
      <c r="DZ110" s="854"/>
    </row>
    <row r="111" spans="1:131" s="48" customFormat="1" ht="26.25" customHeight="1" x14ac:dyDescent="0.15">
      <c r="A111" s="746" t="s">
        <v>457</v>
      </c>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913"/>
      <c r="AA111" s="751" t="s">
        <v>198</v>
      </c>
      <c r="AB111" s="752"/>
      <c r="AC111" s="752"/>
      <c r="AD111" s="752"/>
      <c r="AE111" s="753"/>
      <c r="AF111" s="754" t="s">
        <v>198</v>
      </c>
      <c r="AG111" s="752"/>
      <c r="AH111" s="752"/>
      <c r="AI111" s="752"/>
      <c r="AJ111" s="753"/>
      <c r="AK111" s="754" t="s">
        <v>198</v>
      </c>
      <c r="AL111" s="752"/>
      <c r="AM111" s="752"/>
      <c r="AN111" s="752"/>
      <c r="AO111" s="753"/>
      <c r="AP111" s="823" t="s">
        <v>198</v>
      </c>
      <c r="AQ111" s="824"/>
      <c r="AR111" s="824"/>
      <c r="AS111" s="824"/>
      <c r="AT111" s="825"/>
      <c r="AU111" s="896"/>
      <c r="AV111" s="897"/>
      <c r="AW111" s="897"/>
      <c r="AX111" s="897"/>
      <c r="AY111" s="897"/>
      <c r="AZ111" s="822" t="s">
        <v>479</v>
      </c>
      <c r="BA111" s="759"/>
      <c r="BB111" s="759"/>
      <c r="BC111" s="759"/>
      <c r="BD111" s="759"/>
      <c r="BE111" s="759"/>
      <c r="BF111" s="759"/>
      <c r="BG111" s="759"/>
      <c r="BH111" s="759"/>
      <c r="BI111" s="759"/>
      <c r="BJ111" s="759"/>
      <c r="BK111" s="759"/>
      <c r="BL111" s="759"/>
      <c r="BM111" s="759"/>
      <c r="BN111" s="759"/>
      <c r="BO111" s="759"/>
      <c r="BP111" s="760"/>
      <c r="BQ111" s="826">
        <v>19590</v>
      </c>
      <c r="BR111" s="827"/>
      <c r="BS111" s="827"/>
      <c r="BT111" s="827"/>
      <c r="BU111" s="827"/>
      <c r="BV111" s="827" t="s">
        <v>198</v>
      </c>
      <c r="BW111" s="827"/>
      <c r="BX111" s="827"/>
      <c r="BY111" s="827"/>
      <c r="BZ111" s="827"/>
      <c r="CA111" s="827" t="s">
        <v>198</v>
      </c>
      <c r="CB111" s="827"/>
      <c r="CC111" s="827"/>
      <c r="CD111" s="827"/>
      <c r="CE111" s="827"/>
      <c r="CF111" s="884" t="s">
        <v>198</v>
      </c>
      <c r="CG111" s="885"/>
      <c r="CH111" s="885"/>
      <c r="CI111" s="885"/>
      <c r="CJ111" s="885"/>
      <c r="CK111" s="901"/>
      <c r="CL111" s="743"/>
      <c r="CM111" s="822" t="s">
        <v>140</v>
      </c>
      <c r="CN111" s="759"/>
      <c r="CO111" s="759"/>
      <c r="CP111" s="759"/>
      <c r="CQ111" s="759"/>
      <c r="CR111" s="759"/>
      <c r="CS111" s="759"/>
      <c r="CT111" s="759"/>
      <c r="CU111" s="759"/>
      <c r="CV111" s="759"/>
      <c r="CW111" s="759"/>
      <c r="CX111" s="759"/>
      <c r="CY111" s="759"/>
      <c r="CZ111" s="759"/>
      <c r="DA111" s="759"/>
      <c r="DB111" s="759"/>
      <c r="DC111" s="759"/>
      <c r="DD111" s="759"/>
      <c r="DE111" s="759"/>
      <c r="DF111" s="760"/>
      <c r="DG111" s="826" t="s">
        <v>198</v>
      </c>
      <c r="DH111" s="827"/>
      <c r="DI111" s="827"/>
      <c r="DJ111" s="827"/>
      <c r="DK111" s="827"/>
      <c r="DL111" s="827" t="s">
        <v>198</v>
      </c>
      <c r="DM111" s="827"/>
      <c r="DN111" s="827"/>
      <c r="DO111" s="827"/>
      <c r="DP111" s="827"/>
      <c r="DQ111" s="827" t="s">
        <v>198</v>
      </c>
      <c r="DR111" s="827"/>
      <c r="DS111" s="827"/>
      <c r="DT111" s="827"/>
      <c r="DU111" s="827"/>
      <c r="DV111" s="828" t="s">
        <v>198</v>
      </c>
      <c r="DW111" s="828"/>
      <c r="DX111" s="828"/>
      <c r="DY111" s="828"/>
      <c r="DZ111" s="829"/>
    </row>
    <row r="112" spans="1:131" s="48" customFormat="1" ht="26.25" customHeight="1" x14ac:dyDescent="0.15">
      <c r="A112" s="730" t="s">
        <v>158</v>
      </c>
      <c r="B112" s="731"/>
      <c r="C112" s="759" t="s">
        <v>480</v>
      </c>
      <c r="D112" s="759"/>
      <c r="E112" s="759"/>
      <c r="F112" s="759"/>
      <c r="G112" s="759"/>
      <c r="H112" s="759"/>
      <c r="I112" s="759"/>
      <c r="J112" s="759"/>
      <c r="K112" s="759"/>
      <c r="L112" s="759"/>
      <c r="M112" s="759"/>
      <c r="N112" s="759"/>
      <c r="O112" s="759"/>
      <c r="P112" s="759"/>
      <c r="Q112" s="759"/>
      <c r="R112" s="759"/>
      <c r="S112" s="759"/>
      <c r="T112" s="759"/>
      <c r="U112" s="759"/>
      <c r="V112" s="759"/>
      <c r="W112" s="759"/>
      <c r="X112" s="759"/>
      <c r="Y112" s="759"/>
      <c r="Z112" s="760"/>
      <c r="AA112" s="751" t="s">
        <v>198</v>
      </c>
      <c r="AB112" s="752"/>
      <c r="AC112" s="752"/>
      <c r="AD112" s="752"/>
      <c r="AE112" s="753"/>
      <c r="AF112" s="754" t="s">
        <v>198</v>
      </c>
      <c r="AG112" s="752"/>
      <c r="AH112" s="752"/>
      <c r="AI112" s="752"/>
      <c r="AJ112" s="753"/>
      <c r="AK112" s="754" t="s">
        <v>198</v>
      </c>
      <c r="AL112" s="752"/>
      <c r="AM112" s="752"/>
      <c r="AN112" s="752"/>
      <c r="AO112" s="753"/>
      <c r="AP112" s="823" t="s">
        <v>198</v>
      </c>
      <c r="AQ112" s="824"/>
      <c r="AR112" s="824"/>
      <c r="AS112" s="824"/>
      <c r="AT112" s="825"/>
      <c r="AU112" s="896"/>
      <c r="AV112" s="897"/>
      <c r="AW112" s="897"/>
      <c r="AX112" s="897"/>
      <c r="AY112" s="897"/>
      <c r="AZ112" s="822" t="s">
        <v>265</v>
      </c>
      <c r="BA112" s="759"/>
      <c r="BB112" s="759"/>
      <c r="BC112" s="759"/>
      <c r="BD112" s="759"/>
      <c r="BE112" s="759"/>
      <c r="BF112" s="759"/>
      <c r="BG112" s="759"/>
      <c r="BH112" s="759"/>
      <c r="BI112" s="759"/>
      <c r="BJ112" s="759"/>
      <c r="BK112" s="759"/>
      <c r="BL112" s="759"/>
      <c r="BM112" s="759"/>
      <c r="BN112" s="759"/>
      <c r="BO112" s="759"/>
      <c r="BP112" s="760"/>
      <c r="BQ112" s="826">
        <v>17127206</v>
      </c>
      <c r="BR112" s="827"/>
      <c r="BS112" s="827"/>
      <c r="BT112" s="827"/>
      <c r="BU112" s="827"/>
      <c r="BV112" s="827">
        <v>15627317</v>
      </c>
      <c r="BW112" s="827"/>
      <c r="BX112" s="827"/>
      <c r="BY112" s="827"/>
      <c r="BZ112" s="827"/>
      <c r="CA112" s="827">
        <v>14517768</v>
      </c>
      <c r="CB112" s="827"/>
      <c r="CC112" s="827"/>
      <c r="CD112" s="827"/>
      <c r="CE112" s="827"/>
      <c r="CF112" s="884">
        <v>75.2</v>
      </c>
      <c r="CG112" s="885"/>
      <c r="CH112" s="885"/>
      <c r="CI112" s="885"/>
      <c r="CJ112" s="885"/>
      <c r="CK112" s="901"/>
      <c r="CL112" s="743"/>
      <c r="CM112" s="822" t="s">
        <v>396</v>
      </c>
      <c r="CN112" s="759"/>
      <c r="CO112" s="759"/>
      <c r="CP112" s="759"/>
      <c r="CQ112" s="759"/>
      <c r="CR112" s="759"/>
      <c r="CS112" s="759"/>
      <c r="CT112" s="759"/>
      <c r="CU112" s="759"/>
      <c r="CV112" s="759"/>
      <c r="CW112" s="759"/>
      <c r="CX112" s="759"/>
      <c r="CY112" s="759"/>
      <c r="CZ112" s="759"/>
      <c r="DA112" s="759"/>
      <c r="DB112" s="759"/>
      <c r="DC112" s="759"/>
      <c r="DD112" s="759"/>
      <c r="DE112" s="759"/>
      <c r="DF112" s="760"/>
      <c r="DG112" s="826" t="s">
        <v>198</v>
      </c>
      <c r="DH112" s="827"/>
      <c r="DI112" s="827"/>
      <c r="DJ112" s="827"/>
      <c r="DK112" s="827"/>
      <c r="DL112" s="827" t="s">
        <v>198</v>
      </c>
      <c r="DM112" s="827"/>
      <c r="DN112" s="827"/>
      <c r="DO112" s="827"/>
      <c r="DP112" s="827"/>
      <c r="DQ112" s="827" t="s">
        <v>198</v>
      </c>
      <c r="DR112" s="827"/>
      <c r="DS112" s="827"/>
      <c r="DT112" s="827"/>
      <c r="DU112" s="827"/>
      <c r="DV112" s="828" t="s">
        <v>198</v>
      </c>
      <c r="DW112" s="828"/>
      <c r="DX112" s="828"/>
      <c r="DY112" s="828"/>
      <c r="DZ112" s="829"/>
    </row>
    <row r="113" spans="1:130" s="48" customFormat="1" ht="26.25" customHeight="1" x14ac:dyDescent="0.15">
      <c r="A113" s="732"/>
      <c r="B113" s="733"/>
      <c r="C113" s="759" t="s">
        <v>482</v>
      </c>
      <c r="D113" s="759"/>
      <c r="E113" s="759"/>
      <c r="F113" s="759"/>
      <c r="G113" s="759"/>
      <c r="H113" s="759"/>
      <c r="I113" s="759"/>
      <c r="J113" s="759"/>
      <c r="K113" s="759"/>
      <c r="L113" s="759"/>
      <c r="M113" s="759"/>
      <c r="N113" s="759"/>
      <c r="O113" s="759"/>
      <c r="P113" s="759"/>
      <c r="Q113" s="759"/>
      <c r="R113" s="759"/>
      <c r="S113" s="759"/>
      <c r="T113" s="759"/>
      <c r="U113" s="759"/>
      <c r="V113" s="759"/>
      <c r="W113" s="759"/>
      <c r="X113" s="759"/>
      <c r="Y113" s="759"/>
      <c r="Z113" s="760"/>
      <c r="AA113" s="751">
        <v>1755055</v>
      </c>
      <c r="AB113" s="752"/>
      <c r="AC113" s="752"/>
      <c r="AD113" s="752"/>
      <c r="AE113" s="753"/>
      <c r="AF113" s="754">
        <v>1864634</v>
      </c>
      <c r="AG113" s="752"/>
      <c r="AH113" s="752"/>
      <c r="AI113" s="752"/>
      <c r="AJ113" s="753"/>
      <c r="AK113" s="754">
        <v>1808102</v>
      </c>
      <c r="AL113" s="752"/>
      <c r="AM113" s="752"/>
      <c r="AN113" s="752"/>
      <c r="AO113" s="753"/>
      <c r="AP113" s="823">
        <v>9.4</v>
      </c>
      <c r="AQ113" s="824"/>
      <c r="AR113" s="824"/>
      <c r="AS113" s="824"/>
      <c r="AT113" s="825"/>
      <c r="AU113" s="896"/>
      <c r="AV113" s="897"/>
      <c r="AW113" s="897"/>
      <c r="AX113" s="897"/>
      <c r="AY113" s="897"/>
      <c r="AZ113" s="822" t="s">
        <v>203</v>
      </c>
      <c r="BA113" s="759"/>
      <c r="BB113" s="759"/>
      <c r="BC113" s="759"/>
      <c r="BD113" s="759"/>
      <c r="BE113" s="759"/>
      <c r="BF113" s="759"/>
      <c r="BG113" s="759"/>
      <c r="BH113" s="759"/>
      <c r="BI113" s="759"/>
      <c r="BJ113" s="759"/>
      <c r="BK113" s="759"/>
      <c r="BL113" s="759"/>
      <c r="BM113" s="759"/>
      <c r="BN113" s="759"/>
      <c r="BO113" s="759"/>
      <c r="BP113" s="760"/>
      <c r="BQ113" s="826">
        <v>568215</v>
      </c>
      <c r="BR113" s="827"/>
      <c r="BS113" s="827"/>
      <c r="BT113" s="827"/>
      <c r="BU113" s="827"/>
      <c r="BV113" s="827">
        <v>430054</v>
      </c>
      <c r="BW113" s="827"/>
      <c r="BX113" s="827"/>
      <c r="BY113" s="827"/>
      <c r="BZ113" s="827"/>
      <c r="CA113" s="827">
        <v>485792</v>
      </c>
      <c r="CB113" s="827"/>
      <c r="CC113" s="827"/>
      <c r="CD113" s="827"/>
      <c r="CE113" s="827"/>
      <c r="CF113" s="884">
        <v>2.5</v>
      </c>
      <c r="CG113" s="885"/>
      <c r="CH113" s="885"/>
      <c r="CI113" s="885"/>
      <c r="CJ113" s="885"/>
      <c r="CK113" s="901"/>
      <c r="CL113" s="743"/>
      <c r="CM113" s="822" t="s">
        <v>407</v>
      </c>
      <c r="CN113" s="759"/>
      <c r="CO113" s="759"/>
      <c r="CP113" s="759"/>
      <c r="CQ113" s="759"/>
      <c r="CR113" s="759"/>
      <c r="CS113" s="759"/>
      <c r="CT113" s="759"/>
      <c r="CU113" s="759"/>
      <c r="CV113" s="759"/>
      <c r="CW113" s="759"/>
      <c r="CX113" s="759"/>
      <c r="CY113" s="759"/>
      <c r="CZ113" s="759"/>
      <c r="DA113" s="759"/>
      <c r="DB113" s="759"/>
      <c r="DC113" s="759"/>
      <c r="DD113" s="759"/>
      <c r="DE113" s="759"/>
      <c r="DF113" s="760"/>
      <c r="DG113" s="751" t="s">
        <v>198</v>
      </c>
      <c r="DH113" s="752"/>
      <c r="DI113" s="752"/>
      <c r="DJ113" s="752"/>
      <c r="DK113" s="753"/>
      <c r="DL113" s="754" t="s">
        <v>198</v>
      </c>
      <c r="DM113" s="752"/>
      <c r="DN113" s="752"/>
      <c r="DO113" s="752"/>
      <c r="DP113" s="753"/>
      <c r="DQ113" s="754" t="s">
        <v>198</v>
      </c>
      <c r="DR113" s="752"/>
      <c r="DS113" s="752"/>
      <c r="DT113" s="752"/>
      <c r="DU113" s="753"/>
      <c r="DV113" s="823" t="s">
        <v>198</v>
      </c>
      <c r="DW113" s="824"/>
      <c r="DX113" s="824"/>
      <c r="DY113" s="824"/>
      <c r="DZ113" s="825"/>
    </row>
    <row r="114" spans="1:130" s="48" customFormat="1" ht="26.25" customHeight="1" x14ac:dyDescent="0.15">
      <c r="A114" s="732"/>
      <c r="B114" s="733"/>
      <c r="C114" s="759" t="s">
        <v>484</v>
      </c>
      <c r="D114" s="759"/>
      <c r="E114" s="759"/>
      <c r="F114" s="759"/>
      <c r="G114" s="759"/>
      <c r="H114" s="759"/>
      <c r="I114" s="759"/>
      <c r="J114" s="759"/>
      <c r="K114" s="759"/>
      <c r="L114" s="759"/>
      <c r="M114" s="759"/>
      <c r="N114" s="759"/>
      <c r="O114" s="759"/>
      <c r="P114" s="759"/>
      <c r="Q114" s="759"/>
      <c r="R114" s="759"/>
      <c r="S114" s="759"/>
      <c r="T114" s="759"/>
      <c r="U114" s="759"/>
      <c r="V114" s="759"/>
      <c r="W114" s="759"/>
      <c r="X114" s="759"/>
      <c r="Y114" s="759"/>
      <c r="Z114" s="760"/>
      <c r="AA114" s="751">
        <v>156716</v>
      </c>
      <c r="AB114" s="752"/>
      <c r="AC114" s="752"/>
      <c r="AD114" s="752"/>
      <c r="AE114" s="753"/>
      <c r="AF114" s="754">
        <v>157250</v>
      </c>
      <c r="AG114" s="752"/>
      <c r="AH114" s="752"/>
      <c r="AI114" s="752"/>
      <c r="AJ114" s="753"/>
      <c r="AK114" s="754">
        <v>150228</v>
      </c>
      <c r="AL114" s="752"/>
      <c r="AM114" s="752"/>
      <c r="AN114" s="752"/>
      <c r="AO114" s="753"/>
      <c r="AP114" s="823">
        <v>0.8</v>
      </c>
      <c r="AQ114" s="824"/>
      <c r="AR114" s="824"/>
      <c r="AS114" s="824"/>
      <c r="AT114" s="825"/>
      <c r="AU114" s="896"/>
      <c r="AV114" s="897"/>
      <c r="AW114" s="897"/>
      <c r="AX114" s="897"/>
      <c r="AY114" s="897"/>
      <c r="AZ114" s="822" t="s">
        <v>485</v>
      </c>
      <c r="BA114" s="759"/>
      <c r="BB114" s="759"/>
      <c r="BC114" s="759"/>
      <c r="BD114" s="759"/>
      <c r="BE114" s="759"/>
      <c r="BF114" s="759"/>
      <c r="BG114" s="759"/>
      <c r="BH114" s="759"/>
      <c r="BI114" s="759"/>
      <c r="BJ114" s="759"/>
      <c r="BK114" s="759"/>
      <c r="BL114" s="759"/>
      <c r="BM114" s="759"/>
      <c r="BN114" s="759"/>
      <c r="BO114" s="759"/>
      <c r="BP114" s="760"/>
      <c r="BQ114" s="826">
        <v>2277379</v>
      </c>
      <c r="BR114" s="827"/>
      <c r="BS114" s="827"/>
      <c r="BT114" s="827"/>
      <c r="BU114" s="827"/>
      <c r="BV114" s="827">
        <v>2301276</v>
      </c>
      <c r="BW114" s="827"/>
      <c r="BX114" s="827"/>
      <c r="BY114" s="827"/>
      <c r="BZ114" s="827"/>
      <c r="CA114" s="827">
        <v>2381140</v>
      </c>
      <c r="CB114" s="827"/>
      <c r="CC114" s="827"/>
      <c r="CD114" s="827"/>
      <c r="CE114" s="827"/>
      <c r="CF114" s="884">
        <v>12.3</v>
      </c>
      <c r="CG114" s="885"/>
      <c r="CH114" s="885"/>
      <c r="CI114" s="885"/>
      <c r="CJ114" s="885"/>
      <c r="CK114" s="901"/>
      <c r="CL114" s="743"/>
      <c r="CM114" s="822" t="s">
        <v>155</v>
      </c>
      <c r="CN114" s="759"/>
      <c r="CO114" s="759"/>
      <c r="CP114" s="759"/>
      <c r="CQ114" s="759"/>
      <c r="CR114" s="759"/>
      <c r="CS114" s="759"/>
      <c r="CT114" s="759"/>
      <c r="CU114" s="759"/>
      <c r="CV114" s="759"/>
      <c r="CW114" s="759"/>
      <c r="CX114" s="759"/>
      <c r="CY114" s="759"/>
      <c r="CZ114" s="759"/>
      <c r="DA114" s="759"/>
      <c r="DB114" s="759"/>
      <c r="DC114" s="759"/>
      <c r="DD114" s="759"/>
      <c r="DE114" s="759"/>
      <c r="DF114" s="760"/>
      <c r="DG114" s="751" t="s">
        <v>198</v>
      </c>
      <c r="DH114" s="752"/>
      <c r="DI114" s="752"/>
      <c r="DJ114" s="752"/>
      <c r="DK114" s="753"/>
      <c r="DL114" s="754" t="s">
        <v>198</v>
      </c>
      <c r="DM114" s="752"/>
      <c r="DN114" s="752"/>
      <c r="DO114" s="752"/>
      <c r="DP114" s="753"/>
      <c r="DQ114" s="754" t="s">
        <v>198</v>
      </c>
      <c r="DR114" s="752"/>
      <c r="DS114" s="752"/>
      <c r="DT114" s="752"/>
      <c r="DU114" s="753"/>
      <c r="DV114" s="823" t="s">
        <v>198</v>
      </c>
      <c r="DW114" s="824"/>
      <c r="DX114" s="824"/>
      <c r="DY114" s="824"/>
      <c r="DZ114" s="825"/>
    </row>
    <row r="115" spans="1:130" s="48" customFormat="1" ht="26.25" customHeight="1" x14ac:dyDescent="0.15">
      <c r="A115" s="732"/>
      <c r="B115" s="733"/>
      <c r="C115" s="759" t="s">
        <v>372</v>
      </c>
      <c r="D115" s="759"/>
      <c r="E115" s="759"/>
      <c r="F115" s="759"/>
      <c r="G115" s="759"/>
      <c r="H115" s="759"/>
      <c r="I115" s="759"/>
      <c r="J115" s="759"/>
      <c r="K115" s="759"/>
      <c r="L115" s="759"/>
      <c r="M115" s="759"/>
      <c r="N115" s="759"/>
      <c r="O115" s="759"/>
      <c r="P115" s="759"/>
      <c r="Q115" s="759"/>
      <c r="R115" s="759"/>
      <c r="S115" s="759"/>
      <c r="T115" s="759"/>
      <c r="U115" s="759"/>
      <c r="V115" s="759"/>
      <c r="W115" s="759"/>
      <c r="X115" s="759"/>
      <c r="Y115" s="759"/>
      <c r="Z115" s="760"/>
      <c r="AA115" s="751">
        <v>16762</v>
      </c>
      <c r="AB115" s="752"/>
      <c r="AC115" s="752"/>
      <c r="AD115" s="752"/>
      <c r="AE115" s="753"/>
      <c r="AF115" s="754">
        <v>16730</v>
      </c>
      <c r="AG115" s="752"/>
      <c r="AH115" s="752"/>
      <c r="AI115" s="752"/>
      <c r="AJ115" s="753"/>
      <c r="AK115" s="754">
        <v>5</v>
      </c>
      <c r="AL115" s="752"/>
      <c r="AM115" s="752"/>
      <c r="AN115" s="752"/>
      <c r="AO115" s="753"/>
      <c r="AP115" s="823">
        <v>0</v>
      </c>
      <c r="AQ115" s="824"/>
      <c r="AR115" s="824"/>
      <c r="AS115" s="824"/>
      <c r="AT115" s="825"/>
      <c r="AU115" s="896"/>
      <c r="AV115" s="897"/>
      <c r="AW115" s="897"/>
      <c r="AX115" s="897"/>
      <c r="AY115" s="897"/>
      <c r="AZ115" s="822" t="s">
        <v>342</v>
      </c>
      <c r="BA115" s="759"/>
      <c r="BB115" s="759"/>
      <c r="BC115" s="759"/>
      <c r="BD115" s="759"/>
      <c r="BE115" s="759"/>
      <c r="BF115" s="759"/>
      <c r="BG115" s="759"/>
      <c r="BH115" s="759"/>
      <c r="BI115" s="759"/>
      <c r="BJ115" s="759"/>
      <c r="BK115" s="759"/>
      <c r="BL115" s="759"/>
      <c r="BM115" s="759"/>
      <c r="BN115" s="759"/>
      <c r="BO115" s="759"/>
      <c r="BP115" s="760"/>
      <c r="BQ115" s="826">
        <v>379462</v>
      </c>
      <c r="BR115" s="827"/>
      <c r="BS115" s="827"/>
      <c r="BT115" s="827"/>
      <c r="BU115" s="827"/>
      <c r="BV115" s="827">
        <v>409010</v>
      </c>
      <c r="BW115" s="827"/>
      <c r="BX115" s="827"/>
      <c r="BY115" s="827"/>
      <c r="BZ115" s="827"/>
      <c r="CA115" s="827">
        <v>521593</v>
      </c>
      <c r="CB115" s="827"/>
      <c r="CC115" s="827"/>
      <c r="CD115" s="827"/>
      <c r="CE115" s="827"/>
      <c r="CF115" s="884">
        <v>2.7</v>
      </c>
      <c r="CG115" s="885"/>
      <c r="CH115" s="885"/>
      <c r="CI115" s="885"/>
      <c r="CJ115" s="885"/>
      <c r="CK115" s="901"/>
      <c r="CL115" s="743"/>
      <c r="CM115" s="822" t="s">
        <v>33</v>
      </c>
      <c r="CN115" s="759"/>
      <c r="CO115" s="759"/>
      <c r="CP115" s="759"/>
      <c r="CQ115" s="759"/>
      <c r="CR115" s="759"/>
      <c r="CS115" s="759"/>
      <c r="CT115" s="759"/>
      <c r="CU115" s="759"/>
      <c r="CV115" s="759"/>
      <c r="CW115" s="759"/>
      <c r="CX115" s="759"/>
      <c r="CY115" s="759"/>
      <c r="CZ115" s="759"/>
      <c r="DA115" s="759"/>
      <c r="DB115" s="759"/>
      <c r="DC115" s="759"/>
      <c r="DD115" s="759"/>
      <c r="DE115" s="759"/>
      <c r="DF115" s="760"/>
      <c r="DG115" s="751" t="s">
        <v>198</v>
      </c>
      <c r="DH115" s="752"/>
      <c r="DI115" s="752"/>
      <c r="DJ115" s="752"/>
      <c r="DK115" s="753"/>
      <c r="DL115" s="754" t="s">
        <v>198</v>
      </c>
      <c r="DM115" s="752"/>
      <c r="DN115" s="752"/>
      <c r="DO115" s="752"/>
      <c r="DP115" s="753"/>
      <c r="DQ115" s="754" t="s">
        <v>198</v>
      </c>
      <c r="DR115" s="752"/>
      <c r="DS115" s="752"/>
      <c r="DT115" s="752"/>
      <c r="DU115" s="753"/>
      <c r="DV115" s="823" t="s">
        <v>198</v>
      </c>
      <c r="DW115" s="824"/>
      <c r="DX115" s="824"/>
      <c r="DY115" s="824"/>
      <c r="DZ115" s="825"/>
    </row>
    <row r="116" spans="1:130" s="48" customFormat="1" ht="26.25" customHeight="1" x14ac:dyDescent="0.15">
      <c r="A116" s="734"/>
      <c r="B116" s="735"/>
      <c r="C116" s="831" t="s">
        <v>1</v>
      </c>
      <c r="D116" s="831"/>
      <c r="E116" s="831"/>
      <c r="F116" s="831"/>
      <c r="G116" s="831"/>
      <c r="H116" s="831"/>
      <c r="I116" s="831"/>
      <c r="J116" s="831"/>
      <c r="K116" s="831"/>
      <c r="L116" s="831"/>
      <c r="M116" s="831"/>
      <c r="N116" s="831"/>
      <c r="O116" s="831"/>
      <c r="P116" s="831"/>
      <c r="Q116" s="831"/>
      <c r="R116" s="831"/>
      <c r="S116" s="831"/>
      <c r="T116" s="831"/>
      <c r="U116" s="831"/>
      <c r="V116" s="831"/>
      <c r="W116" s="831"/>
      <c r="X116" s="831"/>
      <c r="Y116" s="831"/>
      <c r="Z116" s="832"/>
      <c r="AA116" s="751">
        <v>451</v>
      </c>
      <c r="AB116" s="752"/>
      <c r="AC116" s="752"/>
      <c r="AD116" s="752"/>
      <c r="AE116" s="753"/>
      <c r="AF116" s="754">
        <v>699</v>
      </c>
      <c r="AG116" s="752"/>
      <c r="AH116" s="752"/>
      <c r="AI116" s="752"/>
      <c r="AJ116" s="753"/>
      <c r="AK116" s="754">
        <v>1697</v>
      </c>
      <c r="AL116" s="752"/>
      <c r="AM116" s="752"/>
      <c r="AN116" s="752"/>
      <c r="AO116" s="753"/>
      <c r="AP116" s="823">
        <v>0</v>
      </c>
      <c r="AQ116" s="824"/>
      <c r="AR116" s="824"/>
      <c r="AS116" s="824"/>
      <c r="AT116" s="825"/>
      <c r="AU116" s="896"/>
      <c r="AV116" s="897"/>
      <c r="AW116" s="897"/>
      <c r="AX116" s="897"/>
      <c r="AY116" s="897"/>
      <c r="AZ116" s="903" t="s">
        <v>222</v>
      </c>
      <c r="BA116" s="904"/>
      <c r="BB116" s="904"/>
      <c r="BC116" s="904"/>
      <c r="BD116" s="904"/>
      <c r="BE116" s="904"/>
      <c r="BF116" s="904"/>
      <c r="BG116" s="904"/>
      <c r="BH116" s="904"/>
      <c r="BI116" s="904"/>
      <c r="BJ116" s="904"/>
      <c r="BK116" s="904"/>
      <c r="BL116" s="904"/>
      <c r="BM116" s="904"/>
      <c r="BN116" s="904"/>
      <c r="BO116" s="904"/>
      <c r="BP116" s="905"/>
      <c r="BQ116" s="826" t="s">
        <v>198</v>
      </c>
      <c r="BR116" s="827"/>
      <c r="BS116" s="827"/>
      <c r="BT116" s="827"/>
      <c r="BU116" s="827"/>
      <c r="BV116" s="827" t="s">
        <v>198</v>
      </c>
      <c r="BW116" s="827"/>
      <c r="BX116" s="827"/>
      <c r="BY116" s="827"/>
      <c r="BZ116" s="827"/>
      <c r="CA116" s="827" t="s">
        <v>198</v>
      </c>
      <c r="CB116" s="827"/>
      <c r="CC116" s="827"/>
      <c r="CD116" s="827"/>
      <c r="CE116" s="827"/>
      <c r="CF116" s="884" t="s">
        <v>198</v>
      </c>
      <c r="CG116" s="885"/>
      <c r="CH116" s="885"/>
      <c r="CI116" s="885"/>
      <c r="CJ116" s="885"/>
      <c r="CK116" s="901"/>
      <c r="CL116" s="743"/>
      <c r="CM116" s="822" t="s">
        <v>13</v>
      </c>
      <c r="CN116" s="759"/>
      <c r="CO116" s="759"/>
      <c r="CP116" s="759"/>
      <c r="CQ116" s="759"/>
      <c r="CR116" s="759"/>
      <c r="CS116" s="759"/>
      <c r="CT116" s="759"/>
      <c r="CU116" s="759"/>
      <c r="CV116" s="759"/>
      <c r="CW116" s="759"/>
      <c r="CX116" s="759"/>
      <c r="CY116" s="759"/>
      <c r="CZ116" s="759"/>
      <c r="DA116" s="759"/>
      <c r="DB116" s="759"/>
      <c r="DC116" s="759"/>
      <c r="DD116" s="759"/>
      <c r="DE116" s="759"/>
      <c r="DF116" s="760"/>
      <c r="DG116" s="751" t="s">
        <v>198</v>
      </c>
      <c r="DH116" s="752"/>
      <c r="DI116" s="752"/>
      <c r="DJ116" s="752"/>
      <c r="DK116" s="753"/>
      <c r="DL116" s="754" t="s">
        <v>198</v>
      </c>
      <c r="DM116" s="752"/>
      <c r="DN116" s="752"/>
      <c r="DO116" s="752"/>
      <c r="DP116" s="753"/>
      <c r="DQ116" s="754" t="s">
        <v>198</v>
      </c>
      <c r="DR116" s="752"/>
      <c r="DS116" s="752"/>
      <c r="DT116" s="752"/>
      <c r="DU116" s="753"/>
      <c r="DV116" s="823" t="s">
        <v>198</v>
      </c>
      <c r="DW116" s="824"/>
      <c r="DX116" s="824"/>
      <c r="DY116" s="824"/>
      <c r="DZ116" s="825"/>
    </row>
    <row r="117" spans="1:130" s="48" customFormat="1" ht="26.25" customHeight="1" x14ac:dyDescent="0.15">
      <c r="A117" s="886" t="s">
        <v>269</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863" t="s">
        <v>318</v>
      </c>
      <c r="Z117" s="888"/>
      <c r="AA117" s="906">
        <v>5119671</v>
      </c>
      <c r="AB117" s="907"/>
      <c r="AC117" s="907"/>
      <c r="AD117" s="907"/>
      <c r="AE117" s="908"/>
      <c r="AF117" s="909">
        <v>5269646</v>
      </c>
      <c r="AG117" s="907"/>
      <c r="AH117" s="907"/>
      <c r="AI117" s="907"/>
      <c r="AJ117" s="908"/>
      <c r="AK117" s="909">
        <v>5314517</v>
      </c>
      <c r="AL117" s="907"/>
      <c r="AM117" s="907"/>
      <c r="AN117" s="907"/>
      <c r="AO117" s="908"/>
      <c r="AP117" s="910"/>
      <c r="AQ117" s="911"/>
      <c r="AR117" s="911"/>
      <c r="AS117" s="911"/>
      <c r="AT117" s="912"/>
      <c r="AU117" s="896"/>
      <c r="AV117" s="897"/>
      <c r="AW117" s="897"/>
      <c r="AX117" s="897"/>
      <c r="AY117" s="897"/>
      <c r="AZ117" s="881" t="s">
        <v>358</v>
      </c>
      <c r="BA117" s="882"/>
      <c r="BB117" s="882"/>
      <c r="BC117" s="882"/>
      <c r="BD117" s="882"/>
      <c r="BE117" s="882"/>
      <c r="BF117" s="882"/>
      <c r="BG117" s="882"/>
      <c r="BH117" s="882"/>
      <c r="BI117" s="882"/>
      <c r="BJ117" s="882"/>
      <c r="BK117" s="882"/>
      <c r="BL117" s="882"/>
      <c r="BM117" s="882"/>
      <c r="BN117" s="882"/>
      <c r="BO117" s="882"/>
      <c r="BP117" s="883"/>
      <c r="BQ117" s="826" t="s">
        <v>198</v>
      </c>
      <c r="BR117" s="827"/>
      <c r="BS117" s="827"/>
      <c r="BT117" s="827"/>
      <c r="BU117" s="827"/>
      <c r="BV117" s="827" t="s">
        <v>198</v>
      </c>
      <c r="BW117" s="827"/>
      <c r="BX117" s="827"/>
      <c r="BY117" s="827"/>
      <c r="BZ117" s="827"/>
      <c r="CA117" s="827" t="s">
        <v>198</v>
      </c>
      <c r="CB117" s="827"/>
      <c r="CC117" s="827"/>
      <c r="CD117" s="827"/>
      <c r="CE117" s="827"/>
      <c r="CF117" s="884" t="s">
        <v>198</v>
      </c>
      <c r="CG117" s="885"/>
      <c r="CH117" s="885"/>
      <c r="CI117" s="885"/>
      <c r="CJ117" s="885"/>
      <c r="CK117" s="901"/>
      <c r="CL117" s="743"/>
      <c r="CM117" s="822" t="s">
        <v>333</v>
      </c>
      <c r="CN117" s="759"/>
      <c r="CO117" s="759"/>
      <c r="CP117" s="759"/>
      <c r="CQ117" s="759"/>
      <c r="CR117" s="759"/>
      <c r="CS117" s="759"/>
      <c r="CT117" s="759"/>
      <c r="CU117" s="759"/>
      <c r="CV117" s="759"/>
      <c r="CW117" s="759"/>
      <c r="CX117" s="759"/>
      <c r="CY117" s="759"/>
      <c r="CZ117" s="759"/>
      <c r="DA117" s="759"/>
      <c r="DB117" s="759"/>
      <c r="DC117" s="759"/>
      <c r="DD117" s="759"/>
      <c r="DE117" s="759"/>
      <c r="DF117" s="760"/>
      <c r="DG117" s="751" t="s">
        <v>198</v>
      </c>
      <c r="DH117" s="752"/>
      <c r="DI117" s="752"/>
      <c r="DJ117" s="752"/>
      <c r="DK117" s="753"/>
      <c r="DL117" s="754" t="s">
        <v>198</v>
      </c>
      <c r="DM117" s="752"/>
      <c r="DN117" s="752"/>
      <c r="DO117" s="752"/>
      <c r="DP117" s="753"/>
      <c r="DQ117" s="754" t="s">
        <v>198</v>
      </c>
      <c r="DR117" s="752"/>
      <c r="DS117" s="752"/>
      <c r="DT117" s="752"/>
      <c r="DU117" s="753"/>
      <c r="DV117" s="823" t="s">
        <v>198</v>
      </c>
      <c r="DW117" s="824"/>
      <c r="DX117" s="824"/>
      <c r="DY117" s="824"/>
      <c r="DZ117" s="825"/>
    </row>
    <row r="118" spans="1:130" s="48" customFormat="1" ht="26.25" customHeight="1" x14ac:dyDescent="0.15">
      <c r="A118" s="886" t="s">
        <v>102</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9" t="s">
        <v>475</v>
      </c>
      <c r="AB118" s="887"/>
      <c r="AC118" s="887"/>
      <c r="AD118" s="887"/>
      <c r="AE118" s="888"/>
      <c r="AF118" s="889" t="s">
        <v>476</v>
      </c>
      <c r="AG118" s="887"/>
      <c r="AH118" s="887"/>
      <c r="AI118" s="887"/>
      <c r="AJ118" s="888"/>
      <c r="AK118" s="889" t="s">
        <v>388</v>
      </c>
      <c r="AL118" s="887"/>
      <c r="AM118" s="887"/>
      <c r="AN118" s="887"/>
      <c r="AO118" s="888"/>
      <c r="AP118" s="889" t="s">
        <v>477</v>
      </c>
      <c r="AQ118" s="887"/>
      <c r="AR118" s="887"/>
      <c r="AS118" s="887"/>
      <c r="AT118" s="890"/>
      <c r="AU118" s="896"/>
      <c r="AV118" s="897"/>
      <c r="AW118" s="897"/>
      <c r="AX118" s="897"/>
      <c r="AY118" s="897"/>
      <c r="AZ118" s="830" t="s">
        <v>486</v>
      </c>
      <c r="BA118" s="831"/>
      <c r="BB118" s="831"/>
      <c r="BC118" s="831"/>
      <c r="BD118" s="831"/>
      <c r="BE118" s="831"/>
      <c r="BF118" s="831"/>
      <c r="BG118" s="831"/>
      <c r="BH118" s="831"/>
      <c r="BI118" s="831"/>
      <c r="BJ118" s="831"/>
      <c r="BK118" s="831"/>
      <c r="BL118" s="831"/>
      <c r="BM118" s="831"/>
      <c r="BN118" s="831"/>
      <c r="BO118" s="831"/>
      <c r="BP118" s="832"/>
      <c r="BQ118" s="859" t="s">
        <v>198</v>
      </c>
      <c r="BR118" s="860"/>
      <c r="BS118" s="860"/>
      <c r="BT118" s="860"/>
      <c r="BU118" s="860"/>
      <c r="BV118" s="860" t="s">
        <v>198</v>
      </c>
      <c r="BW118" s="860"/>
      <c r="BX118" s="860"/>
      <c r="BY118" s="860"/>
      <c r="BZ118" s="860"/>
      <c r="CA118" s="860" t="s">
        <v>198</v>
      </c>
      <c r="CB118" s="860"/>
      <c r="CC118" s="860"/>
      <c r="CD118" s="860"/>
      <c r="CE118" s="860"/>
      <c r="CF118" s="884" t="s">
        <v>198</v>
      </c>
      <c r="CG118" s="885"/>
      <c r="CH118" s="885"/>
      <c r="CI118" s="885"/>
      <c r="CJ118" s="885"/>
      <c r="CK118" s="901"/>
      <c r="CL118" s="743"/>
      <c r="CM118" s="822" t="s">
        <v>487</v>
      </c>
      <c r="CN118" s="759"/>
      <c r="CO118" s="759"/>
      <c r="CP118" s="759"/>
      <c r="CQ118" s="759"/>
      <c r="CR118" s="759"/>
      <c r="CS118" s="759"/>
      <c r="CT118" s="759"/>
      <c r="CU118" s="759"/>
      <c r="CV118" s="759"/>
      <c r="CW118" s="759"/>
      <c r="CX118" s="759"/>
      <c r="CY118" s="759"/>
      <c r="CZ118" s="759"/>
      <c r="DA118" s="759"/>
      <c r="DB118" s="759"/>
      <c r="DC118" s="759"/>
      <c r="DD118" s="759"/>
      <c r="DE118" s="759"/>
      <c r="DF118" s="760"/>
      <c r="DG118" s="751" t="s">
        <v>198</v>
      </c>
      <c r="DH118" s="752"/>
      <c r="DI118" s="752"/>
      <c r="DJ118" s="752"/>
      <c r="DK118" s="753"/>
      <c r="DL118" s="754" t="s">
        <v>198</v>
      </c>
      <c r="DM118" s="752"/>
      <c r="DN118" s="752"/>
      <c r="DO118" s="752"/>
      <c r="DP118" s="753"/>
      <c r="DQ118" s="754" t="s">
        <v>198</v>
      </c>
      <c r="DR118" s="752"/>
      <c r="DS118" s="752"/>
      <c r="DT118" s="752"/>
      <c r="DU118" s="753"/>
      <c r="DV118" s="823" t="s">
        <v>198</v>
      </c>
      <c r="DW118" s="824"/>
      <c r="DX118" s="824"/>
      <c r="DY118" s="824"/>
      <c r="DZ118" s="825"/>
    </row>
    <row r="119" spans="1:130" s="48" customFormat="1" ht="26.25" customHeight="1" x14ac:dyDescent="0.15">
      <c r="A119" s="740" t="s">
        <v>385</v>
      </c>
      <c r="B119" s="741"/>
      <c r="C119" s="850" t="s">
        <v>67</v>
      </c>
      <c r="D119" s="798"/>
      <c r="E119" s="798"/>
      <c r="F119" s="798"/>
      <c r="G119" s="798"/>
      <c r="H119" s="798"/>
      <c r="I119" s="798"/>
      <c r="J119" s="798"/>
      <c r="K119" s="798"/>
      <c r="L119" s="798"/>
      <c r="M119" s="798"/>
      <c r="N119" s="798"/>
      <c r="O119" s="798"/>
      <c r="P119" s="798"/>
      <c r="Q119" s="798"/>
      <c r="R119" s="798"/>
      <c r="S119" s="798"/>
      <c r="T119" s="798"/>
      <c r="U119" s="798"/>
      <c r="V119" s="798"/>
      <c r="W119" s="798"/>
      <c r="X119" s="798"/>
      <c r="Y119" s="798"/>
      <c r="Z119" s="799"/>
      <c r="AA119" s="790" t="s">
        <v>198</v>
      </c>
      <c r="AB119" s="791"/>
      <c r="AC119" s="791"/>
      <c r="AD119" s="791"/>
      <c r="AE119" s="792"/>
      <c r="AF119" s="793" t="s">
        <v>198</v>
      </c>
      <c r="AG119" s="791"/>
      <c r="AH119" s="791"/>
      <c r="AI119" s="791"/>
      <c r="AJ119" s="792"/>
      <c r="AK119" s="793" t="s">
        <v>198</v>
      </c>
      <c r="AL119" s="791"/>
      <c r="AM119" s="791"/>
      <c r="AN119" s="791"/>
      <c r="AO119" s="792"/>
      <c r="AP119" s="891" t="s">
        <v>198</v>
      </c>
      <c r="AQ119" s="892"/>
      <c r="AR119" s="892"/>
      <c r="AS119" s="892"/>
      <c r="AT119" s="893"/>
      <c r="AU119" s="898"/>
      <c r="AV119" s="899"/>
      <c r="AW119" s="899"/>
      <c r="AX119" s="899"/>
      <c r="AY119" s="899"/>
      <c r="AZ119" s="69" t="s">
        <v>269</v>
      </c>
      <c r="BA119" s="69"/>
      <c r="BB119" s="69"/>
      <c r="BC119" s="69"/>
      <c r="BD119" s="69"/>
      <c r="BE119" s="69"/>
      <c r="BF119" s="69"/>
      <c r="BG119" s="69"/>
      <c r="BH119" s="69"/>
      <c r="BI119" s="69"/>
      <c r="BJ119" s="69"/>
      <c r="BK119" s="69"/>
      <c r="BL119" s="69"/>
      <c r="BM119" s="69"/>
      <c r="BN119" s="69"/>
      <c r="BO119" s="863" t="s">
        <v>169</v>
      </c>
      <c r="BP119" s="864"/>
      <c r="BQ119" s="859">
        <v>62774722</v>
      </c>
      <c r="BR119" s="860"/>
      <c r="BS119" s="860"/>
      <c r="BT119" s="860"/>
      <c r="BU119" s="860"/>
      <c r="BV119" s="860">
        <v>59113849</v>
      </c>
      <c r="BW119" s="860"/>
      <c r="BX119" s="860"/>
      <c r="BY119" s="860"/>
      <c r="BZ119" s="860"/>
      <c r="CA119" s="860">
        <v>57393226</v>
      </c>
      <c r="CB119" s="860"/>
      <c r="CC119" s="860"/>
      <c r="CD119" s="860"/>
      <c r="CE119" s="860"/>
      <c r="CF119" s="717"/>
      <c r="CG119" s="718"/>
      <c r="CH119" s="718"/>
      <c r="CI119" s="718"/>
      <c r="CJ119" s="867"/>
      <c r="CK119" s="902"/>
      <c r="CL119" s="745"/>
      <c r="CM119" s="830" t="s">
        <v>488</v>
      </c>
      <c r="CN119" s="831"/>
      <c r="CO119" s="831"/>
      <c r="CP119" s="831"/>
      <c r="CQ119" s="831"/>
      <c r="CR119" s="831"/>
      <c r="CS119" s="831"/>
      <c r="CT119" s="831"/>
      <c r="CU119" s="831"/>
      <c r="CV119" s="831"/>
      <c r="CW119" s="831"/>
      <c r="CX119" s="831"/>
      <c r="CY119" s="831"/>
      <c r="CZ119" s="831"/>
      <c r="DA119" s="831"/>
      <c r="DB119" s="831"/>
      <c r="DC119" s="831"/>
      <c r="DD119" s="831"/>
      <c r="DE119" s="831"/>
      <c r="DF119" s="832"/>
      <c r="DG119" s="770">
        <v>19590</v>
      </c>
      <c r="DH119" s="771"/>
      <c r="DI119" s="771"/>
      <c r="DJ119" s="771"/>
      <c r="DK119" s="772"/>
      <c r="DL119" s="773" t="s">
        <v>198</v>
      </c>
      <c r="DM119" s="771"/>
      <c r="DN119" s="771"/>
      <c r="DO119" s="771"/>
      <c r="DP119" s="772"/>
      <c r="DQ119" s="773" t="s">
        <v>198</v>
      </c>
      <c r="DR119" s="771"/>
      <c r="DS119" s="771"/>
      <c r="DT119" s="771"/>
      <c r="DU119" s="772"/>
      <c r="DV119" s="847" t="s">
        <v>198</v>
      </c>
      <c r="DW119" s="848"/>
      <c r="DX119" s="848"/>
      <c r="DY119" s="848"/>
      <c r="DZ119" s="849"/>
    </row>
    <row r="120" spans="1:130" s="48" customFormat="1" ht="26.25" customHeight="1" x14ac:dyDescent="0.15">
      <c r="A120" s="742"/>
      <c r="B120" s="743"/>
      <c r="C120" s="822" t="s">
        <v>140</v>
      </c>
      <c r="D120" s="759"/>
      <c r="E120" s="759"/>
      <c r="F120" s="759"/>
      <c r="G120" s="759"/>
      <c r="H120" s="759"/>
      <c r="I120" s="759"/>
      <c r="J120" s="759"/>
      <c r="K120" s="759"/>
      <c r="L120" s="759"/>
      <c r="M120" s="759"/>
      <c r="N120" s="759"/>
      <c r="O120" s="759"/>
      <c r="P120" s="759"/>
      <c r="Q120" s="759"/>
      <c r="R120" s="759"/>
      <c r="S120" s="759"/>
      <c r="T120" s="759"/>
      <c r="U120" s="759"/>
      <c r="V120" s="759"/>
      <c r="W120" s="759"/>
      <c r="X120" s="759"/>
      <c r="Y120" s="759"/>
      <c r="Z120" s="760"/>
      <c r="AA120" s="751" t="s">
        <v>198</v>
      </c>
      <c r="AB120" s="752"/>
      <c r="AC120" s="752"/>
      <c r="AD120" s="752"/>
      <c r="AE120" s="753"/>
      <c r="AF120" s="754" t="s">
        <v>198</v>
      </c>
      <c r="AG120" s="752"/>
      <c r="AH120" s="752"/>
      <c r="AI120" s="752"/>
      <c r="AJ120" s="753"/>
      <c r="AK120" s="754" t="s">
        <v>198</v>
      </c>
      <c r="AL120" s="752"/>
      <c r="AM120" s="752"/>
      <c r="AN120" s="752"/>
      <c r="AO120" s="753"/>
      <c r="AP120" s="823" t="s">
        <v>198</v>
      </c>
      <c r="AQ120" s="824"/>
      <c r="AR120" s="824"/>
      <c r="AS120" s="824"/>
      <c r="AT120" s="825"/>
      <c r="AU120" s="868" t="s">
        <v>481</v>
      </c>
      <c r="AV120" s="869"/>
      <c r="AW120" s="869"/>
      <c r="AX120" s="869"/>
      <c r="AY120" s="870"/>
      <c r="AZ120" s="850" t="s">
        <v>213</v>
      </c>
      <c r="BA120" s="798"/>
      <c r="BB120" s="798"/>
      <c r="BC120" s="798"/>
      <c r="BD120" s="798"/>
      <c r="BE120" s="798"/>
      <c r="BF120" s="798"/>
      <c r="BG120" s="798"/>
      <c r="BH120" s="798"/>
      <c r="BI120" s="798"/>
      <c r="BJ120" s="798"/>
      <c r="BK120" s="798"/>
      <c r="BL120" s="798"/>
      <c r="BM120" s="798"/>
      <c r="BN120" s="798"/>
      <c r="BO120" s="798"/>
      <c r="BP120" s="799"/>
      <c r="BQ120" s="851">
        <v>19193222</v>
      </c>
      <c r="BR120" s="852"/>
      <c r="BS120" s="852"/>
      <c r="BT120" s="852"/>
      <c r="BU120" s="852"/>
      <c r="BV120" s="852">
        <v>29795612</v>
      </c>
      <c r="BW120" s="852"/>
      <c r="BX120" s="852"/>
      <c r="BY120" s="852"/>
      <c r="BZ120" s="852"/>
      <c r="CA120" s="852">
        <v>41376312</v>
      </c>
      <c r="CB120" s="852"/>
      <c r="CC120" s="852"/>
      <c r="CD120" s="852"/>
      <c r="CE120" s="852"/>
      <c r="CF120" s="876">
        <v>214.4</v>
      </c>
      <c r="CG120" s="877"/>
      <c r="CH120" s="877"/>
      <c r="CI120" s="877"/>
      <c r="CJ120" s="877"/>
      <c r="CK120" s="855" t="s">
        <v>266</v>
      </c>
      <c r="CL120" s="814"/>
      <c r="CM120" s="814"/>
      <c r="CN120" s="814"/>
      <c r="CO120" s="815"/>
      <c r="CP120" s="878" t="s">
        <v>377</v>
      </c>
      <c r="CQ120" s="879"/>
      <c r="CR120" s="879"/>
      <c r="CS120" s="879"/>
      <c r="CT120" s="879"/>
      <c r="CU120" s="879"/>
      <c r="CV120" s="879"/>
      <c r="CW120" s="879"/>
      <c r="CX120" s="879"/>
      <c r="CY120" s="879"/>
      <c r="CZ120" s="879"/>
      <c r="DA120" s="879"/>
      <c r="DB120" s="879"/>
      <c r="DC120" s="879"/>
      <c r="DD120" s="879"/>
      <c r="DE120" s="879"/>
      <c r="DF120" s="880"/>
      <c r="DG120" s="851">
        <v>6132977</v>
      </c>
      <c r="DH120" s="852"/>
      <c r="DI120" s="852"/>
      <c r="DJ120" s="852"/>
      <c r="DK120" s="852"/>
      <c r="DL120" s="852">
        <v>5685188</v>
      </c>
      <c r="DM120" s="852"/>
      <c r="DN120" s="852"/>
      <c r="DO120" s="852"/>
      <c r="DP120" s="852"/>
      <c r="DQ120" s="852">
        <v>5236829</v>
      </c>
      <c r="DR120" s="852"/>
      <c r="DS120" s="852"/>
      <c r="DT120" s="852"/>
      <c r="DU120" s="852"/>
      <c r="DV120" s="853">
        <v>27.1</v>
      </c>
      <c r="DW120" s="853"/>
      <c r="DX120" s="853"/>
      <c r="DY120" s="853"/>
      <c r="DZ120" s="854"/>
    </row>
    <row r="121" spans="1:130" s="48" customFormat="1" ht="26.25" customHeight="1" x14ac:dyDescent="0.15">
      <c r="A121" s="742"/>
      <c r="B121" s="743"/>
      <c r="C121" s="881" t="s">
        <v>143</v>
      </c>
      <c r="D121" s="882"/>
      <c r="E121" s="882"/>
      <c r="F121" s="882"/>
      <c r="G121" s="882"/>
      <c r="H121" s="882"/>
      <c r="I121" s="882"/>
      <c r="J121" s="882"/>
      <c r="K121" s="882"/>
      <c r="L121" s="882"/>
      <c r="M121" s="882"/>
      <c r="N121" s="882"/>
      <c r="O121" s="882"/>
      <c r="P121" s="882"/>
      <c r="Q121" s="882"/>
      <c r="R121" s="882"/>
      <c r="S121" s="882"/>
      <c r="T121" s="882"/>
      <c r="U121" s="882"/>
      <c r="V121" s="882"/>
      <c r="W121" s="882"/>
      <c r="X121" s="882"/>
      <c r="Y121" s="882"/>
      <c r="Z121" s="883"/>
      <c r="AA121" s="751" t="s">
        <v>198</v>
      </c>
      <c r="AB121" s="752"/>
      <c r="AC121" s="752"/>
      <c r="AD121" s="752"/>
      <c r="AE121" s="753"/>
      <c r="AF121" s="754" t="s">
        <v>198</v>
      </c>
      <c r="AG121" s="752"/>
      <c r="AH121" s="752"/>
      <c r="AI121" s="752"/>
      <c r="AJ121" s="753"/>
      <c r="AK121" s="754" t="s">
        <v>198</v>
      </c>
      <c r="AL121" s="752"/>
      <c r="AM121" s="752"/>
      <c r="AN121" s="752"/>
      <c r="AO121" s="753"/>
      <c r="AP121" s="823" t="s">
        <v>198</v>
      </c>
      <c r="AQ121" s="824"/>
      <c r="AR121" s="824"/>
      <c r="AS121" s="824"/>
      <c r="AT121" s="825"/>
      <c r="AU121" s="871"/>
      <c r="AV121" s="872"/>
      <c r="AW121" s="872"/>
      <c r="AX121" s="872"/>
      <c r="AY121" s="873"/>
      <c r="AZ121" s="822" t="s">
        <v>389</v>
      </c>
      <c r="BA121" s="759"/>
      <c r="BB121" s="759"/>
      <c r="BC121" s="759"/>
      <c r="BD121" s="759"/>
      <c r="BE121" s="759"/>
      <c r="BF121" s="759"/>
      <c r="BG121" s="759"/>
      <c r="BH121" s="759"/>
      <c r="BI121" s="759"/>
      <c r="BJ121" s="759"/>
      <c r="BK121" s="759"/>
      <c r="BL121" s="759"/>
      <c r="BM121" s="759"/>
      <c r="BN121" s="759"/>
      <c r="BO121" s="759"/>
      <c r="BP121" s="760"/>
      <c r="BQ121" s="826">
        <v>12354536</v>
      </c>
      <c r="BR121" s="827"/>
      <c r="BS121" s="827"/>
      <c r="BT121" s="827"/>
      <c r="BU121" s="827"/>
      <c r="BV121" s="827">
        <v>11260760</v>
      </c>
      <c r="BW121" s="827"/>
      <c r="BX121" s="827"/>
      <c r="BY121" s="827"/>
      <c r="BZ121" s="827"/>
      <c r="CA121" s="827">
        <v>10459358</v>
      </c>
      <c r="CB121" s="827"/>
      <c r="CC121" s="827"/>
      <c r="CD121" s="827"/>
      <c r="CE121" s="827"/>
      <c r="CF121" s="884">
        <v>54.2</v>
      </c>
      <c r="CG121" s="885"/>
      <c r="CH121" s="885"/>
      <c r="CI121" s="885"/>
      <c r="CJ121" s="885"/>
      <c r="CK121" s="856"/>
      <c r="CL121" s="817"/>
      <c r="CM121" s="817"/>
      <c r="CN121" s="817"/>
      <c r="CO121" s="818"/>
      <c r="CP121" s="844" t="s">
        <v>409</v>
      </c>
      <c r="CQ121" s="845"/>
      <c r="CR121" s="845"/>
      <c r="CS121" s="845"/>
      <c r="CT121" s="845"/>
      <c r="CU121" s="845"/>
      <c r="CV121" s="845"/>
      <c r="CW121" s="845"/>
      <c r="CX121" s="845"/>
      <c r="CY121" s="845"/>
      <c r="CZ121" s="845"/>
      <c r="DA121" s="845"/>
      <c r="DB121" s="845"/>
      <c r="DC121" s="845"/>
      <c r="DD121" s="845"/>
      <c r="DE121" s="845"/>
      <c r="DF121" s="846"/>
      <c r="DG121" s="826">
        <v>5236906</v>
      </c>
      <c r="DH121" s="827"/>
      <c r="DI121" s="827"/>
      <c r="DJ121" s="827"/>
      <c r="DK121" s="827"/>
      <c r="DL121" s="827">
        <v>4994856</v>
      </c>
      <c r="DM121" s="827"/>
      <c r="DN121" s="827"/>
      <c r="DO121" s="827"/>
      <c r="DP121" s="827"/>
      <c r="DQ121" s="827">
        <v>4789339</v>
      </c>
      <c r="DR121" s="827"/>
      <c r="DS121" s="827"/>
      <c r="DT121" s="827"/>
      <c r="DU121" s="827"/>
      <c r="DV121" s="828">
        <v>24.8</v>
      </c>
      <c r="DW121" s="828"/>
      <c r="DX121" s="828"/>
      <c r="DY121" s="828"/>
      <c r="DZ121" s="829"/>
    </row>
    <row r="122" spans="1:130" s="48" customFormat="1" ht="26.25" customHeight="1" x14ac:dyDescent="0.15">
      <c r="A122" s="742"/>
      <c r="B122" s="743"/>
      <c r="C122" s="822" t="s">
        <v>155</v>
      </c>
      <c r="D122" s="759"/>
      <c r="E122" s="759"/>
      <c r="F122" s="759"/>
      <c r="G122" s="759"/>
      <c r="H122" s="759"/>
      <c r="I122" s="759"/>
      <c r="J122" s="759"/>
      <c r="K122" s="759"/>
      <c r="L122" s="759"/>
      <c r="M122" s="759"/>
      <c r="N122" s="759"/>
      <c r="O122" s="759"/>
      <c r="P122" s="759"/>
      <c r="Q122" s="759"/>
      <c r="R122" s="759"/>
      <c r="S122" s="759"/>
      <c r="T122" s="759"/>
      <c r="U122" s="759"/>
      <c r="V122" s="759"/>
      <c r="W122" s="759"/>
      <c r="X122" s="759"/>
      <c r="Y122" s="759"/>
      <c r="Z122" s="760"/>
      <c r="AA122" s="751" t="s">
        <v>198</v>
      </c>
      <c r="AB122" s="752"/>
      <c r="AC122" s="752"/>
      <c r="AD122" s="752"/>
      <c r="AE122" s="753"/>
      <c r="AF122" s="754" t="s">
        <v>198</v>
      </c>
      <c r="AG122" s="752"/>
      <c r="AH122" s="752"/>
      <c r="AI122" s="752"/>
      <c r="AJ122" s="753"/>
      <c r="AK122" s="754" t="s">
        <v>198</v>
      </c>
      <c r="AL122" s="752"/>
      <c r="AM122" s="752"/>
      <c r="AN122" s="752"/>
      <c r="AO122" s="753"/>
      <c r="AP122" s="823" t="s">
        <v>198</v>
      </c>
      <c r="AQ122" s="824"/>
      <c r="AR122" s="824"/>
      <c r="AS122" s="824"/>
      <c r="AT122" s="825"/>
      <c r="AU122" s="871"/>
      <c r="AV122" s="872"/>
      <c r="AW122" s="872"/>
      <c r="AX122" s="872"/>
      <c r="AY122" s="873"/>
      <c r="AZ122" s="830" t="s">
        <v>491</v>
      </c>
      <c r="BA122" s="831"/>
      <c r="BB122" s="831"/>
      <c r="BC122" s="831"/>
      <c r="BD122" s="831"/>
      <c r="BE122" s="831"/>
      <c r="BF122" s="831"/>
      <c r="BG122" s="831"/>
      <c r="BH122" s="831"/>
      <c r="BI122" s="831"/>
      <c r="BJ122" s="831"/>
      <c r="BK122" s="831"/>
      <c r="BL122" s="831"/>
      <c r="BM122" s="831"/>
      <c r="BN122" s="831"/>
      <c r="BO122" s="831"/>
      <c r="BP122" s="832"/>
      <c r="BQ122" s="859">
        <v>32068057</v>
      </c>
      <c r="BR122" s="860"/>
      <c r="BS122" s="860"/>
      <c r="BT122" s="860"/>
      <c r="BU122" s="860"/>
      <c r="BV122" s="860">
        <v>30915005</v>
      </c>
      <c r="BW122" s="860"/>
      <c r="BX122" s="860"/>
      <c r="BY122" s="860"/>
      <c r="BZ122" s="860"/>
      <c r="CA122" s="860">
        <v>29881295</v>
      </c>
      <c r="CB122" s="860"/>
      <c r="CC122" s="860"/>
      <c r="CD122" s="860"/>
      <c r="CE122" s="860"/>
      <c r="CF122" s="861">
        <v>154.80000000000001</v>
      </c>
      <c r="CG122" s="862"/>
      <c r="CH122" s="862"/>
      <c r="CI122" s="862"/>
      <c r="CJ122" s="862"/>
      <c r="CK122" s="856"/>
      <c r="CL122" s="817"/>
      <c r="CM122" s="817"/>
      <c r="CN122" s="817"/>
      <c r="CO122" s="818"/>
      <c r="CP122" s="844" t="s">
        <v>465</v>
      </c>
      <c r="CQ122" s="845"/>
      <c r="CR122" s="845"/>
      <c r="CS122" s="845"/>
      <c r="CT122" s="845"/>
      <c r="CU122" s="845"/>
      <c r="CV122" s="845"/>
      <c r="CW122" s="845"/>
      <c r="CX122" s="845"/>
      <c r="CY122" s="845"/>
      <c r="CZ122" s="845"/>
      <c r="DA122" s="845"/>
      <c r="DB122" s="845"/>
      <c r="DC122" s="845"/>
      <c r="DD122" s="845"/>
      <c r="DE122" s="845"/>
      <c r="DF122" s="846"/>
      <c r="DG122" s="826">
        <v>1937397</v>
      </c>
      <c r="DH122" s="827"/>
      <c r="DI122" s="827"/>
      <c r="DJ122" s="827"/>
      <c r="DK122" s="827"/>
      <c r="DL122" s="827">
        <v>1918848</v>
      </c>
      <c r="DM122" s="827"/>
      <c r="DN122" s="827"/>
      <c r="DO122" s="827"/>
      <c r="DP122" s="827"/>
      <c r="DQ122" s="827">
        <v>1864655</v>
      </c>
      <c r="DR122" s="827"/>
      <c r="DS122" s="827"/>
      <c r="DT122" s="827"/>
      <c r="DU122" s="827"/>
      <c r="DV122" s="828">
        <v>9.6999999999999993</v>
      </c>
      <c r="DW122" s="828"/>
      <c r="DX122" s="828"/>
      <c r="DY122" s="828"/>
      <c r="DZ122" s="829"/>
    </row>
    <row r="123" spans="1:130" s="48" customFormat="1" ht="26.25" customHeight="1" x14ac:dyDescent="0.15">
      <c r="A123" s="742"/>
      <c r="B123" s="743"/>
      <c r="C123" s="822" t="s">
        <v>13</v>
      </c>
      <c r="D123" s="759"/>
      <c r="E123" s="759"/>
      <c r="F123" s="759"/>
      <c r="G123" s="759"/>
      <c r="H123" s="759"/>
      <c r="I123" s="759"/>
      <c r="J123" s="759"/>
      <c r="K123" s="759"/>
      <c r="L123" s="759"/>
      <c r="M123" s="759"/>
      <c r="N123" s="759"/>
      <c r="O123" s="759"/>
      <c r="P123" s="759"/>
      <c r="Q123" s="759"/>
      <c r="R123" s="759"/>
      <c r="S123" s="759"/>
      <c r="T123" s="759"/>
      <c r="U123" s="759"/>
      <c r="V123" s="759"/>
      <c r="W123" s="759"/>
      <c r="X123" s="759"/>
      <c r="Y123" s="759"/>
      <c r="Z123" s="760"/>
      <c r="AA123" s="751" t="s">
        <v>198</v>
      </c>
      <c r="AB123" s="752"/>
      <c r="AC123" s="752"/>
      <c r="AD123" s="752"/>
      <c r="AE123" s="753"/>
      <c r="AF123" s="754" t="s">
        <v>198</v>
      </c>
      <c r="AG123" s="752"/>
      <c r="AH123" s="752"/>
      <c r="AI123" s="752"/>
      <c r="AJ123" s="753"/>
      <c r="AK123" s="754" t="s">
        <v>198</v>
      </c>
      <c r="AL123" s="752"/>
      <c r="AM123" s="752"/>
      <c r="AN123" s="752"/>
      <c r="AO123" s="753"/>
      <c r="AP123" s="823" t="s">
        <v>198</v>
      </c>
      <c r="AQ123" s="824"/>
      <c r="AR123" s="824"/>
      <c r="AS123" s="824"/>
      <c r="AT123" s="825"/>
      <c r="AU123" s="874"/>
      <c r="AV123" s="875"/>
      <c r="AW123" s="875"/>
      <c r="AX123" s="875"/>
      <c r="AY123" s="875"/>
      <c r="AZ123" s="69" t="s">
        <v>269</v>
      </c>
      <c r="BA123" s="69"/>
      <c r="BB123" s="69"/>
      <c r="BC123" s="69"/>
      <c r="BD123" s="69"/>
      <c r="BE123" s="69"/>
      <c r="BF123" s="69"/>
      <c r="BG123" s="69"/>
      <c r="BH123" s="69"/>
      <c r="BI123" s="69"/>
      <c r="BJ123" s="69"/>
      <c r="BK123" s="69"/>
      <c r="BL123" s="69"/>
      <c r="BM123" s="69"/>
      <c r="BN123" s="69"/>
      <c r="BO123" s="863" t="s">
        <v>219</v>
      </c>
      <c r="BP123" s="864"/>
      <c r="BQ123" s="865">
        <v>63615815</v>
      </c>
      <c r="BR123" s="866"/>
      <c r="BS123" s="866"/>
      <c r="BT123" s="866"/>
      <c r="BU123" s="866"/>
      <c r="BV123" s="866">
        <v>71971377</v>
      </c>
      <c r="BW123" s="866"/>
      <c r="BX123" s="866"/>
      <c r="BY123" s="866"/>
      <c r="BZ123" s="866"/>
      <c r="CA123" s="866">
        <v>81716965</v>
      </c>
      <c r="CB123" s="866"/>
      <c r="CC123" s="866"/>
      <c r="CD123" s="866"/>
      <c r="CE123" s="866"/>
      <c r="CF123" s="717"/>
      <c r="CG123" s="718"/>
      <c r="CH123" s="718"/>
      <c r="CI123" s="718"/>
      <c r="CJ123" s="867"/>
      <c r="CK123" s="856"/>
      <c r="CL123" s="817"/>
      <c r="CM123" s="817"/>
      <c r="CN123" s="817"/>
      <c r="CO123" s="818"/>
      <c r="CP123" s="844" t="s">
        <v>50</v>
      </c>
      <c r="CQ123" s="845"/>
      <c r="CR123" s="845"/>
      <c r="CS123" s="845"/>
      <c r="CT123" s="845"/>
      <c r="CU123" s="845"/>
      <c r="CV123" s="845"/>
      <c r="CW123" s="845"/>
      <c r="CX123" s="845"/>
      <c r="CY123" s="845"/>
      <c r="CZ123" s="845"/>
      <c r="DA123" s="845"/>
      <c r="DB123" s="845"/>
      <c r="DC123" s="845"/>
      <c r="DD123" s="845"/>
      <c r="DE123" s="845"/>
      <c r="DF123" s="846"/>
      <c r="DG123" s="751">
        <v>997573</v>
      </c>
      <c r="DH123" s="752"/>
      <c r="DI123" s="752"/>
      <c r="DJ123" s="752"/>
      <c r="DK123" s="753"/>
      <c r="DL123" s="754">
        <v>1046010</v>
      </c>
      <c r="DM123" s="752"/>
      <c r="DN123" s="752"/>
      <c r="DO123" s="752"/>
      <c r="DP123" s="753"/>
      <c r="DQ123" s="754">
        <v>1096865</v>
      </c>
      <c r="DR123" s="752"/>
      <c r="DS123" s="752"/>
      <c r="DT123" s="752"/>
      <c r="DU123" s="753"/>
      <c r="DV123" s="823">
        <v>5.7</v>
      </c>
      <c r="DW123" s="824"/>
      <c r="DX123" s="824"/>
      <c r="DY123" s="824"/>
      <c r="DZ123" s="825"/>
    </row>
    <row r="124" spans="1:130" s="48" customFormat="1" ht="26.25" customHeight="1" x14ac:dyDescent="0.15">
      <c r="A124" s="742"/>
      <c r="B124" s="743"/>
      <c r="C124" s="822" t="s">
        <v>333</v>
      </c>
      <c r="D124" s="759"/>
      <c r="E124" s="759"/>
      <c r="F124" s="759"/>
      <c r="G124" s="759"/>
      <c r="H124" s="759"/>
      <c r="I124" s="759"/>
      <c r="J124" s="759"/>
      <c r="K124" s="759"/>
      <c r="L124" s="759"/>
      <c r="M124" s="759"/>
      <c r="N124" s="759"/>
      <c r="O124" s="759"/>
      <c r="P124" s="759"/>
      <c r="Q124" s="759"/>
      <c r="R124" s="759"/>
      <c r="S124" s="759"/>
      <c r="T124" s="759"/>
      <c r="U124" s="759"/>
      <c r="V124" s="759"/>
      <c r="W124" s="759"/>
      <c r="X124" s="759"/>
      <c r="Y124" s="759"/>
      <c r="Z124" s="760"/>
      <c r="AA124" s="751" t="s">
        <v>198</v>
      </c>
      <c r="AB124" s="752"/>
      <c r="AC124" s="752"/>
      <c r="AD124" s="752"/>
      <c r="AE124" s="753"/>
      <c r="AF124" s="754" t="s">
        <v>198</v>
      </c>
      <c r="AG124" s="752"/>
      <c r="AH124" s="752"/>
      <c r="AI124" s="752"/>
      <c r="AJ124" s="753"/>
      <c r="AK124" s="754" t="s">
        <v>198</v>
      </c>
      <c r="AL124" s="752"/>
      <c r="AM124" s="752"/>
      <c r="AN124" s="752"/>
      <c r="AO124" s="753"/>
      <c r="AP124" s="823" t="s">
        <v>198</v>
      </c>
      <c r="AQ124" s="824"/>
      <c r="AR124" s="824"/>
      <c r="AS124" s="824"/>
      <c r="AT124" s="825"/>
      <c r="AU124" s="838" t="s">
        <v>492</v>
      </c>
      <c r="AV124" s="839"/>
      <c r="AW124" s="839"/>
      <c r="AX124" s="839"/>
      <c r="AY124" s="839"/>
      <c r="AZ124" s="839"/>
      <c r="BA124" s="839"/>
      <c r="BB124" s="839"/>
      <c r="BC124" s="839"/>
      <c r="BD124" s="839"/>
      <c r="BE124" s="839"/>
      <c r="BF124" s="839"/>
      <c r="BG124" s="839"/>
      <c r="BH124" s="839"/>
      <c r="BI124" s="839"/>
      <c r="BJ124" s="839"/>
      <c r="BK124" s="839"/>
      <c r="BL124" s="839"/>
      <c r="BM124" s="839"/>
      <c r="BN124" s="839"/>
      <c r="BO124" s="839"/>
      <c r="BP124" s="840"/>
      <c r="BQ124" s="841" t="s">
        <v>198</v>
      </c>
      <c r="BR124" s="842"/>
      <c r="BS124" s="842"/>
      <c r="BT124" s="842"/>
      <c r="BU124" s="842"/>
      <c r="BV124" s="842" t="s">
        <v>198</v>
      </c>
      <c r="BW124" s="842"/>
      <c r="BX124" s="842"/>
      <c r="BY124" s="842"/>
      <c r="BZ124" s="842"/>
      <c r="CA124" s="842" t="s">
        <v>198</v>
      </c>
      <c r="CB124" s="842"/>
      <c r="CC124" s="842"/>
      <c r="CD124" s="842"/>
      <c r="CE124" s="842"/>
      <c r="CF124" s="725"/>
      <c r="CG124" s="726"/>
      <c r="CH124" s="726"/>
      <c r="CI124" s="726"/>
      <c r="CJ124" s="843"/>
      <c r="CK124" s="857"/>
      <c r="CL124" s="857"/>
      <c r="CM124" s="857"/>
      <c r="CN124" s="857"/>
      <c r="CO124" s="858"/>
      <c r="CP124" s="844" t="s">
        <v>493</v>
      </c>
      <c r="CQ124" s="845"/>
      <c r="CR124" s="845"/>
      <c r="CS124" s="845"/>
      <c r="CT124" s="845"/>
      <c r="CU124" s="845"/>
      <c r="CV124" s="845"/>
      <c r="CW124" s="845"/>
      <c r="CX124" s="845"/>
      <c r="CY124" s="845"/>
      <c r="CZ124" s="845"/>
      <c r="DA124" s="845"/>
      <c r="DB124" s="845"/>
      <c r="DC124" s="845"/>
      <c r="DD124" s="845"/>
      <c r="DE124" s="845"/>
      <c r="DF124" s="846"/>
      <c r="DG124" s="770">
        <v>2822353</v>
      </c>
      <c r="DH124" s="771"/>
      <c r="DI124" s="771"/>
      <c r="DJ124" s="771"/>
      <c r="DK124" s="772"/>
      <c r="DL124" s="773">
        <v>1982415</v>
      </c>
      <c r="DM124" s="771"/>
      <c r="DN124" s="771"/>
      <c r="DO124" s="771"/>
      <c r="DP124" s="772"/>
      <c r="DQ124" s="773">
        <v>1530080</v>
      </c>
      <c r="DR124" s="771"/>
      <c r="DS124" s="771"/>
      <c r="DT124" s="771"/>
      <c r="DU124" s="772"/>
      <c r="DV124" s="847">
        <v>7.9</v>
      </c>
      <c r="DW124" s="848"/>
      <c r="DX124" s="848"/>
      <c r="DY124" s="848"/>
      <c r="DZ124" s="849"/>
    </row>
    <row r="125" spans="1:130" s="48" customFormat="1" ht="26.25" customHeight="1" x14ac:dyDescent="0.15">
      <c r="A125" s="742"/>
      <c r="B125" s="743"/>
      <c r="C125" s="822" t="s">
        <v>487</v>
      </c>
      <c r="D125" s="759"/>
      <c r="E125" s="759"/>
      <c r="F125" s="759"/>
      <c r="G125" s="759"/>
      <c r="H125" s="759"/>
      <c r="I125" s="759"/>
      <c r="J125" s="759"/>
      <c r="K125" s="759"/>
      <c r="L125" s="759"/>
      <c r="M125" s="759"/>
      <c r="N125" s="759"/>
      <c r="O125" s="759"/>
      <c r="P125" s="759"/>
      <c r="Q125" s="759"/>
      <c r="R125" s="759"/>
      <c r="S125" s="759"/>
      <c r="T125" s="759"/>
      <c r="U125" s="759"/>
      <c r="V125" s="759"/>
      <c r="W125" s="759"/>
      <c r="X125" s="759"/>
      <c r="Y125" s="759"/>
      <c r="Z125" s="760"/>
      <c r="AA125" s="751" t="s">
        <v>198</v>
      </c>
      <c r="AB125" s="752"/>
      <c r="AC125" s="752"/>
      <c r="AD125" s="752"/>
      <c r="AE125" s="753"/>
      <c r="AF125" s="754" t="s">
        <v>198</v>
      </c>
      <c r="AG125" s="752"/>
      <c r="AH125" s="752"/>
      <c r="AI125" s="752"/>
      <c r="AJ125" s="753"/>
      <c r="AK125" s="754" t="s">
        <v>198</v>
      </c>
      <c r="AL125" s="752"/>
      <c r="AM125" s="752"/>
      <c r="AN125" s="752"/>
      <c r="AO125" s="753"/>
      <c r="AP125" s="823" t="s">
        <v>198</v>
      </c>
      <c r="AQ125" s="824"/>
      <c r="AR125" s="824"/>
      <c r="AS125" s="824"/>
      <c r="AT125" s="82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13" t="s">
        <v>494</v>
      </c>
      <c r="CL125" s="814"/>
      <c r="CM125" s="814"/>
      <c r="CN125" s="814"/>
      <c r="CO125" s="815"/>
      <c r="CP125" s="850" t="s">
        <v>145</v>
      </c>
      <c r="CQ125" s="798"/>
      <c r="CR125" s="798"/>
      <c r="CS125" s="798"/>
      <c r="CT125" s="798"/>
      <c r="CU125" s="798"/>
      <c r="CV125" s="798"/>
      <c r="CW125" s="798"/>
      <c r="CX125" s="798"/>
      <c r="CY125" s="798"/>
      <c r="CZ125" s="798"/>
      <c r="DA125" s="798"/>
      <c r="DB125" s="798"/>
      <c r="DC125" s="798"/>
      <c r="DD125" s="798"/>
      <c r="DE125" s="798"/>
      <c r="DF125" s="799"/>
      <c r="DG125" s="851" t="s">
        <v>198</v>
      </c>
      <c r="DH125" s="852"/>
      <c r="DI125" s="852"/>
      <c r="DJ125" s="852"/>
      <c r="DK125" s="852"/>
      <c r="DL125" s="852" t="s">
        <v>198</v>
      </c>
      <c r="DM125" s="852"/>
      <c r="DN125" s="852"/>
      <c r="DO125" s="852"/>
      <c r="DP125" s="852"/>
      <c r="DQ125" s="852" t="s">
        <v>198</v>
      </c>
      <c r="DR125" s="852"/>
      <c r="DS125" s="852"/>
      <c r="DT125" s="852"/>
      <c r="DU125" s="852"/>
      <c r="DV125" s="853" t="s">
        <v>198</v>
      </c>
      <c r="DW125" s="853"/>
      <c r="DX125" s="853"/>
      <c r="DY125" s="853"/>
      <c r="DZ125" s="854"/>
    </row>
    <row r="126" spans="1:130" s="48" customFormat="1" ht="26.25" customHeight="1" x14ac:dyDescent="0.15">
      <c r="A126" s="742"/>
      <c r="B126" s="743"/>
      <c r="C126" s="822" t="s">
        <v>488</v>
      </c>
      <c r="D126" s="759"/>
      <c r="E126" s="759"/>
      <c r="F126" s="759"/>
      <c r="G126" s="759"/>
      <c r="H126" s="759"/>
      <c r="I126" s="759"/>
      <c r="J126" s="759"/>
      <c r="K126" s="759"/>
      <c r="L126" s="759"/>
      <c r="M126" s="759"/>
      <c r="N126" s="759"/>
      <c r="O126" s="759"/>
      <c r="P126" s="759"/>
      <c r="Q126" s="759"/>
      <c r="R126" s="759"/>
      <c r="S126" s="759"/>
      <c r="T126" s="759"/>
      <c r="U126" s="759"/>
      <c r="V126" s="759"/>
      <c r="W126" s="759"/>
      <c r="X126" s="759"/>
      <c r="Y126" s="759"/>
      <c r="Z126" s="760"/>
      <c r="AA126" s="751">
        <v>16741</v>
      </c>
      <c r="AB126" s="752"/>
      <c r="AC126" s="752"/>
      <c r="AD126" s="752"/>
      <c r="AE126" s="753"/>
      <c r="AF126" s="754">
        <v>16717</v>
      </c>
      <c r="AG126" s="752"/>
      <c r="AH126" s="752"/>
      <c r="AI126" s="752"/>
      <c r="AJ126" s="753"/>
      <c r="AK126" s="754" t="s">
        <v>198</v>
      </c>
      <c r="AL126" s="752"/>
      <c r="AM126" s="752"/>
      <c r="AN126" s="752"/>
      <c r="AO126" s="753"/>
      <c r="AP126" s="823" t="s">
        <v>198</v>
      </c>
      <c r="AQ126" s="824"/>
      <c r="AR126" s="824"/>
      <c r="AS126" s="824"/>
      <c r="AT126" s="82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16"/>
      <c r="CL126" s="817"/>
      <c r="CM126" s="817"/>
      <c r="CN126" s="817"/>
      <c r="CO126" s="818"/>
      <c r="CP126" s="822" t="s">
        <v>423</v>
      </c>
      <c r="CQ126" s="759"/>
      <c r="CR126" s="759"/>
      <c r="CS126" s="759"/>
      <c r="CT126" s="759"/>
      <c r="CU126" s="759"/>
      <c r="CV126" s="759"/>
      <c r="CW126" s="759"/>
      <c r="CX126" s="759"/>
      <c r="CY126" s="759"/>
      <c r="CZ126" s="759"/>
      <c r="DA126" s="759"/>
      <c r="DB126" s="759"/>
      <c r="DC126" s="759"/>
      <c r="DD126" s="759"/>
      <c r="DE126" s="759"/>
      <c r="DF126" s="760"/>
      <c r="DG126" s="826">
        <v>373781</v>
      </c>
      <c r="DH126" s="827"/>
      <c r="DI126" s="827"/>
      <c r="DJ126" s="827"/>
      <c r="DK126" s="827"/>
      <c r="DL126" s="827">
        <v>409010</v>
      </c>
      <c r="DM126" s="827"/>
      <c r="DN126" s="827"/>
      <c r="DO126" s="827"/>
      <c r="DP126" s="827"/>
      <c r="DQ126" s="827">
        <v>521593</v>
      </c>
      <c r="DR126" s="827"/>
      <c r="DS126" s="827"/>
      <c r="DT126" s="827"/>
      <c r="DU126" s="827"/>
      <c r="DV126" s="828">
        <v>2.7</v>
      </c>
      <c r="DW126" s="828"/>
      <c r="DX126" s="828"/>
      <c r="DY126" s="828"/>
      <c r="DZ126" s="829"/>
    </row>
    <row r="127" spans="1:130" s="48" customFormat="1" ht="26.25" customHeight="1" x14ac:dyDescent="0.15">
      <c r="A127" s="744"/>
      <c r="B127" s="745"/>
      <c r="C127" s="830" t="s">
        <v>83</v>
      </c>
      <c r="D127" s="831"/>
      <c r="E127" s="831"/>
      <c r="F127" s="831"/>
      <c r="G127" s="831"/>
      <c r="H127" s="831"/>
      <c r="I127" s="831"/>
      <c r="J127" s="831"/>
      <c r="K127" s="831"/>
      <c r="L127" s="831"/>
      <c r="M127" s="831"/>
      <c r="N127" s="831"/>
      <c r="O127" s="831"/>
      <c r="P127" s="831"/>
      <c r="Q127" s="831"/>
      <c r="R127" s="831"/>
      <c r="S127" s="831"/>
      <c r="T127" s="831"/>
      <c r="U127" s="831"/>
      <c r="V127" s="831"/>
      <c r="W127" s="831"/>
      <c r="X127" s="831"/>
      <c r="Y127" s="831"/>
      <c r="Z127" s="832"/>
      <c r="AA127" s="751">
        <v>21</v>
      </c>
      <c r="AB127" s="752"/>
      <c r="AC127" s="752"/>
      <c r="AD127" s="752"/>
      <c r="AE127" s="753"/>
      <c r="AF127" s="754">
        <v>13</v>
      </c>
      <c r="AG127" s="752"/>
      <c r="AH127" s="752"/>
      <c r="AI127" s="752"/>
      <c r="AJ127" s="753"/>
      <c r="AK127" s="754">
        <v>5</v>
      </c>
      <c r="AL127" s="752"/>
      <c r="AM127" s="752"/>
      <c r="AN127" s="752"/>
      <c r="AO127" s="753"/>
      <c r="AP127" s="823">
        <v>0</v>
      </c>
      <c r="AQ127" s="824"/>
      <c r="AR127" s="824"/>
      <c r="AS127" s="824"/>
      <c r="AT127" s="825"/>
      <c r="AU127" s="56"/>
      <c r="AV127" s="56"/>
      <c r="AW127" s="56"/>
      <c r="AX127" s="833" t="s">
        <v>497</v>
      </c>
      <c r="AY127" s="834"/>
      <c r="AZ127" s="834"/>
      <c r="BA127" s="834"/>
      <c r="BB127" s="834"/>
      <c r="BC127" s="834"/>
      <c r="BD127" s="834"/>
      <c r="BE127" s="835"/>
      <c r="BF127" s="836" t="s">
        <v>447</v>
      </c>
      <c r="BG127" s="834"/>
      <c r="BH127" s="834"/>
      <c r="BI127" s="834"/>
      <c r="BJ127" s="834"/>
      <c r="BK127" s="834"/>
      <c r="BL127" s="835"/>
      <c r="BM127" s="836" t="s">
        <v>424</v>
      </c>
      <c r="BN127" s="834"/>
      <c r="BO127" s="834"/>
      <c r="BP127" s="834"/>
      <c r="BQ127" s="834"/>
      <c r="BR127" s="834"/>
      <c r="BS127" s="835"/>
      <c r="BT127" s="836" t="s">
        <v>412</v>
      </c>
      <c r="BU127" s="834"/>
      <c r="BV127" s="834"/>
      <c r="BW127" s="834"/>
      <c r="BX127" s="834"/>
      <c r="BY127" s="834"/>
      <c r="BZ127" s="837"/>
      <c r="CA127" s="56"/>
      <c r="CB127" s="56"/>
      <c r="CC127" s="56"/>
      <c r="CD127" s="74"/>
      <c r="CE127" s="74"/>
      <c r="CF127" s="74"/>
      <c r="CG127" s="56"/>
      <c r="CH127" s="56"/>
      <c r="CI127" s="56"/>
      <c r="CJ127" s="75"/>
      <c r="CK127" s="816"/>
      <c r="CL127" s="817"/>
      <c r="CM127" s="817"/>
      <c r="CN127" s="817"/>
      <c r="CO127" s="818"/>
      <c r="CP127" s="822" t="s">
        <v>417</v>
      </c>
      <c r="CQ127" s="759"/>
      <c r="CR127" s="759"/>
      <c r="CS127" s="759"/>
      <c r="CT127" s="759"/>
      <c r="CU127" s="759"/>
      <c r="CV127" s="759"/>
      <c r="CW127" s="759"/>
      <c r="CX127" s="759"/>
      <c r="CY127" s="759"/>
      <c r="CZ127" s="759"/>
      <c r="DA127" s="759"/>
      <c r="DB127" s="759"/>
      <c r="DC127" s="759"/>
      <c r="DD127" s="759"/>
      <c r="DE127" s="759"/>
      <c r="DF127" s="760"/>
      <c r="DG127" s="826" t="s">
        <v>198</v>
      </c>
      <c r="DH127" s="827"/>
      <c r="DI127" s="827"/>
      <c r="DJ127" s="827"/>
      <c r="DK127" s="827"/>
      <c r="DL127" s="827" t="s">
        <v>198</v>
      </c>
      <c r="DM127" s="827"/>
      <c r="DN127" s="827"/>
      <c r="DO127" s="827"/>
      <c r="DP127" s="827"/>
      <c r="DQ127" s="827" t="s">
        <v>198</v>
      </c>
      <c r="DR127" s="827"/>
      <c r="DS127" s="827"/>
      <c r="DT127" s="827"/>
      <c r="DU127" s="827"/>
      <c r="DV127" s="828" t="s">
        <v>198</v>
      </c>
      <c r="DW127" s="828"/>
      <c r="DX127" s="828"/>
      <c r="DY127" s="828"/>
      <c r="DZ127" s="829"/>
    </row>
    <row r="128" spans="1:130" s="48" customFormat="1" ht="26.25" customHeight="1" x14ac:dyDescent="0.15">
      <c r="A128" s="786" t="s">
        <v>498</v>
      </c>
      <c r="B128" s="787"/>
      <c r="C128" s="787"/>
      <c r="D128" s="787"/>
      <c r="E128" s="787"/>
      <c r="F128" s="787"/>
      <c r="G128" s="787"/>
      <c r="H128" s="787"/>
      <c r="I128" s="787"/>
      <c r="J128" s="787"/>
      <c r="K128" s="787"/>
      <c r="L128" s="787"/>
      <c r="M128" s="787"/>
      <c r="N128" s="787"/>
      <c r="O128" s="787"/>
      <c r="P128" s="787"/>
      <c r="Q128" s="787"/>
      <c r="R128" s="787"/>
      <c r="S128" s="787"/>
      <c r="T128" s="787"/>
      <c r="U128" s="787"/>
      <c r="V128" s="787"/>
      <c r="W128" s="788" t="s">
        <v>8</v>
      </c>
      <c r="X128" s="788"/>
      <c r="Y128" s="788"/>
      <c r="Z128" s="789"/>
      <c r="AA128" s="790">
        <v>703795</v>
      </c>
      <c r="AB128" s="791"/>
      <c r="AC128" s="791"/>
      <c r="AD128" s="791"/>
      <c r="AE128" s="792"/>
      <c r="AF128" s="793">
        <v>657970</v>
      </c>
      <c r="AG128" s="791"/>
      <c r="AH128" s="791"/>
      <c r="AI128" s="791"/>
      <c r="AJ128" s="792"/>
      <c r="AK128" s="793">
        <v>925206</v>
      </c>
      <c r="AL128" s="791"/>
      <c r="AM128" s="791"/>
      <c r="AN128" s="791"/>
      <c r="AO128" s="792"/>
      <c r="AP128" s="794"/>
      <c r="AQ128" s="795"/>
      <c r="AR128" s="795"/>
      <c r="AS128" s="795"/>
      <c r="AT128" s="796"/>
      <c r="AU128" s="56"/>
      <c r="AV128" s="56"/>
      <c r="AW128" s="56"/>
      <c r="AX128" s="797" t="s">
        <v>303</v>
      </c>
      <c r="AY128" s="798"/>
      <c r="AZ128" s="798"/>
      <c r="BA128" s="798"/>
      <c r="BB128" s="798"/>
      <c r="BC128" s="798"/>
      <c r="BD128" s="798"/>
      <c r="BE128" s="799"/>
      <c r="BF128" s="800" t="s">
        <v>198</v>
      </c>
      <c r="BG128" s="801"/>
      <c r="BH128" s="801"/>
      <c r="BI128" s="801"/>
      <c r="BJ128" s="801"/>
      <c r="BK128" s="801"/>
      <c r="BL128" s="802"/>
      <c r="BM128" s="800">
        <v>12.3</v>
      </c>
      <c r="BN128" s="801"/>
      <c r="BO128" s="801"/>
      <c r="BP128" s="801"/>
      <c r="BQ128" s="801"/>
      <c r="BR128" s="801"/>
      <c r="BS128" s="802"/>
      <c r="BT128" s="800">
        <v>20</v>
      </c>
      <c r="BU128" s="801"/>
      <c r="BV128" s="801"/>
      <c r="BW128" s="801"/>
      <c r="BX128" s="801"/>
      <c r="BY128" s="801"/>
      <c r="BZ128" s="803"/>
      <c r="CA128" s="74"/>
      <c r="CB128" s="74"/>
      <c r="CC128" s="74"/>
      <c r="CD128" s="74"/>
      <c r="CE128" s="74"/>
      <c r="CF128" s="74"/>
      <c r="CG128" s="56"/>
      <c r="CH128" s="56"/>
      <c r="CI128" s="56"/>
      <c r="CJ128" s="75"/>
      <c r="CK128" s="819"/>
      <c r="CL128" s="820"/>
      <c r="CM128" s="820"/>
      <c r="CN128" s="820"/>
      <c r="CO128" s="821"/>
      <c r="CP128" s="804" t="s">
        <v>402</v>
      </c>
      <c r="CQ128" s="778"/>
      <c r="CR128" s="778"/>
      <c r="CS128" s="778"/>
      <c r="CT128" s="778"/>
      <c r="CU128" s="778"/>
      <c r="CV128" s="778"/>
      <c r="CW128" s="778"/>
      <c r="CX128" s="778"/>
      <c r="CY128" s="778"/>
      <c r="CZ128" s="778"/>
      <c r="DA128" s="778"/>
      <c r="DB128" s="778"/>
      <c r="DC128" s="778"/>
      <c r="DD128" s="778"/>
      <c r="DE128" s="778"/>
      <c r="DF128" s="779"/>
      <c r="DG128" s="805">
        <v>5681</v>
      </c>
      <c r="DH128" s="806"/>
      <c r="DI128" s="806"/>
      <c r="DJ128" s="806"/>
      <c r="DK128" s="806"/>
      <c r="DL128" s="806" t="s">
        <v>198</v>
      </c>
      <c r="DM128" s="806"/>
      <c r="DN128" s="806"/>
      <c r="DO128" s="806"/>
      <c r="DP128" s="806"/>
      <c r="DQ128" s="806" t="s">
        <v>198</v>
      </c>
      <c r="DR128" s="806"/>
      <c r="DS128" s="806"/>
      <c r="DT128" s="806"/>
      <c r="DU128" s="806"/>
      <c r="DV128" s="807" t="s">
        <v>198</v>
      </c>
      <c r="DW128" s="807"/>
      <c r="DX128" s="807"/>
      <c r="DY128" s="807"/>
      <c r="DZ128" s="808"/>
    </row>
    <row r="129" spans="1:131" s="48" customFormat="1" ht="26.25" customHeight="1" x14ac:dyDescent="0.15">
      <c r="A129" s="746" t="s">
        <v>173</v>
      </c>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748" t="s">
        <v>235</v>
      </c>
      <c r="X129" s="749"/>
      <c r="Y129" s="749"/>
      <c r="Z129" s="750"/>
      <c r="AA129" s="751">
        <v>21738578</v>
      </c>
      <c r="AB129" s="752"/>
      <c r="AC129" s="752"/>
      <c r="AD129" s="752"/>
      <c r="AE129" s="753"/>
      <c r="AF129" s="754">
        <v>21540057</v>
      </c>
      <c r="AG129" s="752"/>
      <c r="AH129" s="752"/>
      <c r="AI129" s="752"/>
      <c r="AJ129" s="753"/>
      <c r="AK129" s="754">
        <v>22066126</v>
      </c>
      <c r="AL129" s="752"/>
      <c r="AM129" s="752"/>
      <c r="AN129" s="752"/>
      <c r="AO129" s="753"/>
      <c r="AP129" s="755"/>
      <c r="AQ129" s="756"/>
      <c r="AR129" s="756"/>
      <c r="AS129" s="756"/>
      <c r="AT129" s="757"/>
      <c r="AU129" s="67"/>
      <c r="AV129" s="67"/>
      <c r="AW129" s="67"/>
      <c r="AX129" s="758" t="s">
        <v>123</v>
      </c>
      <c r="AY129" s="759"/>
      <c r="AZ129" s="759"/>
      <c r="BA129" s="759"/>
      <c r="BB129" s="759"/>
      <c r="BC129" s="759"/>
      <c r="BD129" s="759"/>
      <c r="BE129" s="760"/>
      <c r="BF129" s="809" t="s">
        <v>198</v>
      </c>
      <c r="BG129" s="810"/>
      <c r="BH129" s="810"/>
      <c r="BI129" s="810"/>
      <c r="BJ129" s="810"/>
      <c r="BK129" s="810"/>
      <c r="BL129" s="811"/>
      <c r="BM129" s="809">
        <v>17.3</v>
      </c>
      <c r="BN129" s="810"/>
      <c r="BO129" s="810"/>
      <c r="BP129" s="810"/>
      <c r="BQ129" s="810"/>
      <c r="BR129" s="810"/>
      <c r="BS129" s="811"/>
      <c r="BT129" s="809">
        <v>30</v>
      </c>
      <c r="BU129" s="810"/>
      <c r="BV129" s="810"/>
      <c r="BW129" s="810"/>
      <c r="BX129" s="810"/>
      <c r="BY129" s="810"/>
      <c r="BZ129" s="812"/>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46" t="s">
        <v>499</v>
      </c>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748" t="s">
        <v>500</v>
      </c>
      <c r="X130" s="749"/>
      <c r="Y130" s="749"/>
      <c r="Z130" s="750"/>
      <c r="AA130" s="751">
        <v>2734315</v>
      </c>
      <c r="AB130" s="752"/>
      <c r="AC130" s="752"/>
      <c r="AD130" s="752"/>
      <c r="AE130" s="753"/>
      <c r="AF130" s="754">
        <v>2787991</v>
      </c>
      <c r="AG130" s="752"/>
      <c r="AH130" s="752"/>
      <c r="AI130" s="752"/>
      <c r="AJ130" s="753"/>
      <c r="AK130" s="754">
        <v>2765416</v>
      </c>
      <c r="AL130" s="752"/>
      <c r="AM130" s="752"/>
      <c r="AN130" s="752"/>
      <c r="AO130" s="753"/>
      <c r="AP130" s="755"/>
      <c r="AQ130" s="756"/>
      <c r="AR130" s="756"/>
      <c r="AS130" s="756"/>
      <c r="AT130" s="757"/>
      <c r="AU130" s="67"/>
      <c r="AV130" s="67"/>
      <c r="AW130" s="67"/>
      <c r="AX130" s="758" t="s">
        <v>437</v>
      </c>
      <c r="AY130" s="759"/>
      <c r="AZ130" s="759"/>
      <c r="BA130" s="759"/>
      <c r="BB130" s="759"/>
      <c r="BC130" s="759"/>
      <c r="BD130" s="759"/>
      <c r="BE130" s="760"/>
      <c r="BF130" s="761">
        <v>8.9</v>
      </c>
      <c r="BG130" s="762"/>
      <c r="BH130" s="762"/>
      <c r="BI130" s="762"/>
      <c r="BJ130" s="762"/>
      <c r="BK130" s="762"/>
      <c r="BL130" s="763"/>
      <c r="BM130" s="761">
        <v>25</v>
      </c>
      <c r="BN130" s="762"/>
      <c r="BO130" s="762"/>
      <c r="BP130" s="762"/>
      <c r="BQ130" s="762"/>
      <c r="BR130" s="762"/>
      <c r="BS130" s="763"/>
      <c r="BT130" s="761">
        <v>35</v>
      </c>
      <c r="BU130" s="762"/>
      <c r="BV130" s="762"/>
      <c r="BW130" s="762"/>
      <c r="BX130" s="762"/>
      <c r="BY130" s="762"/>
      <c r="BZ130" s="764"/>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65"/>
      <c r="B131" s="766"/>
      <c r="C131" s="766"/>
      <c r="D131" s="766"/>
      <c r="E131" s="766"/>
      <c r="F131" s="766"/>
      <c r="G131" s="766"/>
      <c r="H131" s="766"/>
      <c r="I131" s="766"/>
      <c r="J131" s="766"/>
      <c r="K131" s="766"/>
      <c r="L131" s="766"/>
      <c r="M131" s="766"/>
      <c r="N131" s="766"/>
      <c r="O131" s="766"/>
      <c r="P131" s="766"/>
      <c r="Q131" s="766"/>
      <c r="R131" s="766"/>
      <c r="S131" s="766"/>
      <c r="T131" s="766"/>
      <c r="U131" s="766"/>
      <c r="V131" s="766"/>
      <c r="W131" s="767" t="s">
        <v>176</v>
      </c>
      <c r="X131" s="768"/>
      <c r="Y131" s="768"/>
      <c r="Z131" s="769"/>
      <c r="AA131" s="770">
        <v>19004263</v>
      </c>
      <c r="AB131" s="771"/>
      <c r="AC131" s="771"/>
      <c r="AD131" s="771"/>
      <c r="AE131" s="772"/>
      <c r="AF131" s="773">
        <v>18752066</v>
      </c>
      <c r="AG131" s="771"/>
      <c r="AH131" s="771"/>
      <c r="AI131" s="771"/>
      <c r="AJ131" s="772"/>
      <c r="AK131" s="773">
        <v>19300710</v>
      </c>
      <c r="AL131" s="771"/>
      <c r="AM131" s="771"/>
      <c r="AN131" s="771"/>
      <c r="AO131" s="772"/>
      <c r="AP131" s="774"/>
      <c r="AQ131" s="775"/>
      <c r="AR131" s="775"/>
      <c r="AS131" s="775"/>
      <c r="AT131" s="776"/>
      <c r="AU131" s="67"/>
      <c r="AV131" s="67"/>
      <c r="AW131" s="67"/>
      <c r="AX131" s="777" t="s">
        <v>65</v>
      </c>
      <c r="AY131" s="778"/>
      <c r="AZ131" s="778"/>
      <c r="BA131" s="778"/>
      <c r="BB131" s="778"/>
      <c r="BC131" s="778"/>
      <c r="BD131" s="778"/>
      <c r="BE131" s="779"/>
      <c r="BF131" s="780" t="s">
        <v>198</v>
      </c>
      <c r="BG131" s="781"/>
      <c r="BH131" s="781"/>
      <c r="BI131" s="781"/>
      <c r="BJ131" s="781"/>
      <c r="BK131" s="781"/>
      <c r="BL131" s="782"/>
      <c r="BM131" s="780">
        <v>350</v>
      </c>
      <c r="BN131" s="781"/>
      <c r="BO131" s="781"/>
      <c r="BP131" s="781"/>
      <c r="BQ131" s="781"/>
      <c r="BR131" s="781"/>
      <c r="BS131" s="782"/>
      <c r="BT131" s="783"/>
      <c r="BU131" s="784"/>
      <c r="BV131" s="784"/>
      <c r="BW131" s="784"/>
      <c r="BX131" s="784"/>
      <c r="BY131" s="784"/>
      <c r="BZ131" s="785"/>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36" t="s">
        <v>30</v>
      </c>
      <c r="B132" s="737"/>
      <c r="C132" s="737"/>
      <c r="D132" s="737"/>
      <c r="E132" s="737"/>
      <c r="F132" s="737"/>
      <c r="G132" s="737"/>
      <c r="H132" s="737"/>
      <c r="I132" s="737"/>
      <c r="J132" s="737"/>
      <c r="K132" s="737"/>
      <c r="L132" s="737"/>
      <c r="M132" s="737"/>
      <c r="N132" s="737"/>
      <c r="O132" s="737"/>
      <c r="P132" s="737"/>
      <c r="Q132" s="737"/>
      <c r="R132" s="737"/>
      <c r="S132" s="737"/>
      <c r="T132" s="737"/>
      <c r="U132" s="737"/>
      <c r="V132" s="711" t="s">
        <v>501</v>
      </c>
      <c r="W132" s="711"/>
      <c r="X132" s="711"/>
      <c r="Y132" s="711"/>
      <c r="Z132" s="712"/>
      <c r="AA132" s="713">
        <v>8.8483357659999999</v>
      </c>
      <c r="AB132" s="714"/>
      <c r="AC132" s="714"/>
      <c r="AD132" s="714"/>
      <c r="AE132" s="715"/>
      <c r="AF132" s="716">
        <v>9.7252484070000005</v>
      </c>
      <c r="AG132" s="714"/>
      <c r="AH132" s="714"/>
      <c r="AI132" s="714"/>
      <c r="AJ132" s="715"/>
      <c r="AK132" s="716">
        <v>8.4136542129999992</v>
      </c>
      <c r="AL132" s="714"/>
      <c r="AM132" s="714"/>
      <c r="AN132" s="714"/>
      <c r="AO132" s="715"/>
      <c r="AP132" s="717"/>
      <c r="AQ132" s="718"/>
      <c r="AR132" s="718"/>
      <c r="AS132" s="718"/>
      <c r="AT132" s="71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38"/>
      <c r="B133" s="739"/>
      <c r="C133" s="739"/>
      <c r="D133" s="739"/>
      <c r="E133" s="739"/>
      <c r="F133" s="739"/>
      <c r="G133" s="739"/>
      <c r="H133" s="739"/>
      <c r="I133" s="739"/>
      <c r="J133" s="739"/>
      <c r="K133" s="739"/>
      <c r="L133" s="739"/>
      <c r="M133" s="739"/>
      <c r="N133" s="739"/>
      <c r="O133" s="739"/>
      <c r="P133" s="739"/>
      <c r="Q133" s="739"/>
      <c r="R133" s="739"/>
      <c r="S133" s="739"/>
      <c r="T133" s="739"/>
      <c r="U133" s="739"/>
      <c r="V133" s="720" t="s">
        <v>89</v>
      </c>
      <c r="W133" s="720"/>
      <c r="X133" s="720"/>
      <c r="Y133" s="720"/>
      <c r="Z133" s="721"/>
      <c r="AA133" s="722">
        <v>9</v>
      </c>
      <c r="AB133" s="723"/>
      <c r="AC133" s="723"/>
      <c r="AD133" s="723"/>
      <c r="AE133" s="724"/>
      <c r="AF133" s="722">
        <v>8.9</v>
      </c>
      <c r="AG133" s="723"/>
      <c r="AH133" s="723"/>
      <c r="AI133" s="723"/>
      <c r="AJ133" s="724"/>
      <c r="AK133" s="722">
        <v>8.9</v>
      </c>
      <c r="AL133" s="723"/>
      <c r="AM133" s="723"/>
      <c r="AN133" s="723"/>
      <c r="AO133" s="724"/>
      <c r="AP133" s="725"/>
      <c r="AQ133" s="726"/>
      <c r="AR133" s="726"/>
      <c r="AS133" s="726"/>
      <c r="AT133" s="72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3itDm3ZYaLJD7wJhlnxeJ+bs4DjTt9g2SER8Ti6kAjHqy3sdEq7/qMM5xOpg6V/sP1br6B/W9/bPpZ9mYXOx5g==" saltValue="5s+VuiUY2vweV7rU+8Af7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106</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lxBfn+2RaM2jRzOdQUxfQpvoNxj29pXTFvw2QMVUMI182MpDpcYAlld0lbMHf4XvMtbMcwEdR++x+rtylZ2h1Q==" saltValue="gi7ZDnvUuuxvlYmmnb02s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8GylUkCHt8emgPiI/PdTth6u2D+MkmzdwH8R5HSSoNmZrArnbI8UMV4R7+haunzYG2q9dw72BoQJfgf2xpDCvA==" saltValue="PMVe32CtGl+CGNGooAT75g==" spinCount="100000" sheet="1" objects="1" scenarios="1"/>
  <phoneticPr fontId="5"/>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326</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0" t="s">
        <v>93</v>
      </c>
      <c r="AP7" s="127"/>
      <c r="AQ7" s="138" t="s">
        <v>503</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1"/>
      <c r="AP8" s="128" t="s">
        <v>504</v>
      </c>
      <c r="AQ8" s="139" t="s">
        <v>505</v>
      </c>
      <c r="AR8" s="153" t="s">
        <v>506</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41" t="s">
        <v>507</v>
      </c>
      <c r="AL9" s="1042"/>
      <c r="AM9" s="1042"/>
      <c r="AN9" s="1043"/>
      <c r="AO9" s="117">
        <v>5802940</v>
      </c>
      <c r="AP9" s="117">
        <v>58819</v>
      </c>
      <c r="AQ9" s="140">
        <v>66486</v>
      </c>
      <c r="AR9" s="154">
        <v>-11.5</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41" t="s">
        <v>205</v>
      </c>
      <c r="AL10" s="1042"/>
      <c r="AM10" s="1042"/>
      <c r="AN10" s="1043"/>
      <c r="AO10" s="118">
        <v>601600</v>
      </c>
      <c r="AP10" s="118">
        <v>6098</v>
      </c>
      <c r="AQ10" s="141">
        <v>6147</v>
      </c>
      <c r="AR10" s="155">
        <v>-0.8</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41" t="s">
        <v>400</v>
      </c>
      <c r="AL11" s="1042"/>
      <c r="AM11" s="1042"/>
      <c r="AN11" s="1043"/>
      <c r="AO11" s="118">
        <v>23525</v>
      </c>
      <c r="AP11" s="118">
        <v>238</v>
      </c>
      <c r="AQ11" s="141">
        <v>1219</v>
      </c>
      <c r="AR11" s="155">
        <v>-80.5</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41" t="s">
        <v>137</v>
      </c>
      <c r="AL12" s="1042"/>
      <c r="AM12" s="1042"/>
      <c r="AN12" s="1043"/>
      <c r="AO12" s="118" t="s">
        <v>198</v>
      </c>
      <c r="AP12" s="118" t="s">
        <v>198</v>
      </c>
      <c r="AQ12" s="141">
        <v>9</v>
      </c>
      <c r="AR12" s="155" t="s">
        <v>198</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41" t="s">
        <v>508</v>
      </c>
      <c r="AL13" s="1042"/>
      <c r="AM13" s="1042"/>
      <c r="AN13" s="1043"/>
      <c r="AO13" s="118">
        <v>220572</v>
      </c>
      <c r="AP13" s="118">
        <v>2236</v>
      </c>
      <c r="AQ13" s="141">
        <v>2955</v>
      </c>
      <c r="AR13" s="155">
        <v>-24.3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41" t="s">
        <v>509</v>
      </c>
      <c r="AL14" s="1042"/>
      <c r="AM14" s="1042"/>
      <c r="AN14" s="1043"/>
      <c r="AO14" s="118">
        <v>176862</v>
      </c>
      <c r="AP14" s="118">
        <v>1793</v>
      </c>
      <c r="AQ14" s="141">
        <v>1434</v>
      </c>
      <c r="AR14" s="155">
        <v>25</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44" t="s">
        <v>306</v>
      </c>
      <c r="AL15" s="1045"/>
      <c r="AM15" s="1045"/>
      <c r="AN15" s="1046"/>
      <c r="AO15" s="118">
        <v>-306338</v>
      </c>
      <c r="AP15" s="118">
        <v>-3105</v>
      </c>
      <c r="AQ15" s="141">
        <v>-3102</v>
      </c>
      <c r="AR15" s="155">
        <v>0.1</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44" t="s">
        <v>269</v>
      </c>
      <c r="AL16" s="1045"/>
      <c r="AM16" s="1045"/>
      <c r="AN16" s="1046"/>
      <c r="AO16" s="118">
        <v>6519161</v>
      </c>
      <c r="AP16" s="118">
        <v>66078</v>
      </c>
      <c r="AQ16" s="141">
        <v>75147</v>
      </c>
      <c r="AR16" s="155">
        <v>-12.1</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510</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511</v>
      </c>
      <c r="AP20" s="129" t="s">
        <v>331</v>
      </c>
      <c r="AQ20" s="142" t="s">
        <v>41</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47" t="s">
        <v>512</v>
      </c>
      <c r="AL21" s="1048"/>
      <c r="AM21" s="1048"/>
      <c r="AN21" s="1049"/>
      <c r="AO21" s="120">
        <v>5.64</v>
      </c>
      <c r="AP21" s="130">
        <v>6.62</v>
      </c>
      <c r="AQ21" s="143">
        <v>-0.98</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47" t="s">
        <v>513</v>
      </c>
      <c r="AL22" s="1048"/>
      <c r="AM22" s="1048"/>
      <c r="AN22" s="1049"/>
      <c r="AO22" s="121">
        <v>97.8</v>
      </c>
      <c r="AP22" s="131">
        <v>98.3</v>
      </c>
      <c r="AQ22" s="144">
        <v>-0.5</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40" t="s">
        <v>514</v>
      </c>
      <c r="B26" s="1040"/>
      <c r="C26" s="1040"/>
      <c r="D26" s="1040"/>
      <c r="E26" s="1040"/>
      <c r="F26" s="1040"/>
      <c r="G26" s="1040"/>
      <c r="H26" s="1040"/>
      <c r="I26" s="1040"/>
      <c r="J26" s="1040"/>
      <c r="K26" s="1040"/>
      <c r="L26" s="1040"/>
      <c r="M26" s="1040"/>
      <c r="N26" s="1040"/>
      <c r="O26" s="1040"/>
      <c r="P26" s="1040"/>
      <c r="Q26" s="1040"/>
      <c r="R26" s="1040"/>
      <c r="S26" s="1040"/>
      <c r="T26" s="1040"/>
      <c r="U26" s="1040"/>
      <c r="V26" s="1040"/>
      <c r="W26" s="1040"/>
      <c r="X26" s="1040"/>
      <c r="Y26" s="1040"/>
      <c r="Z26" s="1040"/>
      <c r="AA26" s="1040"/>
      <c r="AB26" s="1040"/>
      <c r="AC26" s="1040"/>
      <c r="AD26" s="1040"/>
      <c r="AE26" s="1040"/>
      <c r="AF26" s="1040"/>
      <c r="AG26" s="1040"/>
      <c r="AH26" s="1040"/>
      <c r="AI26" s="1040"/>
      <c r="AJ26" s="1040"/>
      <c r="AK26" s="1040"/>
      <c r="AL26" s="1040"/>
      <c r="AM26" s="1040"/>
      <c r="AN26" s="1040"/>
      <c r="AO26" s="1040"/>
      <c r="AP26" s="1040"/>
      <c r="AQ26" s="1040"/>
      <c r="AR26" s="1040"/>
      <c r="AS26" s="1040"/>
      <c r="AT26" s="91"/>
    </row>
    <row r="27" spans="1:46" x14ac:dyDescent="0.15">
      <c r="A27" s="85"/>
      <c r="AO27" s="90"/>
      <c r="AP27" s="90"/>
      <c r="AQ27" s="90"/>
      <c r="AR27" s="90"/>
      <c r="AS27" s="90"/>
      <c r="AT27" s="90"/>
    </row>
    <row r="28" spans="1:46" ht="17.25" x14ac:dyDescent="0.15">
      <c r="A28" s="82" t="s">
        <v>260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63</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0" t="s">
        <v>93</v>
      </c>
      <c r="AP30" s="127"/>
      <c r="AQ30" s="138" t="s">
        <v>503</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1"/>
      <c r="AP31" s="128" t="s">
        <v>504</v>
      </c>
      <c r="AQ31" s="139" t="s">
        <v>505</v>
      </c>
      <c r="AR31" s="153" t="s">
        <v>506</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34" t="s">
        <v>515</v>
      </c>
      <c r="AL32" s="1035"/>
      <c r="AM32" s="1035"/>
      <c r="AN32" s="1036"/>
      <c r="AO32" s="118">
        <v>3354485</v>
      </c>
      <c r="AP32" s="118">
        <v>34001</v>
      </c>
      <c r="AQ32" s="145">
        <v>34847</v>
      </c>
      <c r="AR32" s="155">
        <v>-2.4</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34" t="s">
        <v>194</v>
      </c>
      <c r="AL33" s="1035"/>
      <c r="AM33" s="1035"/>
      <c r="AN33" s="1036"/>
      <c r="AO33" s="118" t="s">
        <v>198</v>
      </c>
      <c r="AP33" s="118" t="s">
        <v>198</v>
      </c>
      <c r="AQ33" s="145" t="s">
        <v>198</v>
      </c>
      <c r="AR33" s="155" t="s">
        <v>198</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34" t="s">
        <v>516</v>
      </c>
      <c r="AL34" s="1035"/>
      <c r="AM34" s="1035"/>
      <c r="AN34" s="1036"/>
      <c r="AO34" s="118" t="s">
        <v>198</v>
      </c>
      <c r="AP34" s="118" t="s">
        <v>198</v>
      </c>
      <c r="AQ34" s="145">
        <v>5</v>
      </c>
      <c r="AR34" s="155" t="s">
        <v>198</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34" t="s">
        <v>517</v>
      </c>
      <c r="AL35" s="1035"/>
      <c r="AM35" s="1035"/>
      <c r="AN35" s="1036"/>
      <c r="AO35" s="118">
        <v>1808102</v>
      </c>
      <c r="AP35" s="118">
        <v>18327</v>
      </c>
      <c r="AQ35" s="145">
        <v>8260</v>
      </c>
      <c r="AR35" s="155">
        <v>121.9</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34" t="s">
        <v>35</v>
      </c>
      <c r="AL36" s="1035"/>
      <c r="AM36" s="1035"/>
      <c r="AN36" s="1036"/>
      <c r="AO36" s="118">
        <v>150228</v>
      </c>
      <c r="AP36" s="118">
        <v>1523</v>
      </c>
      <c r="AQ36" s="145">
        <v>1689</v>
      </c>
      <c r="AR36" s="155">
        <v>-9.8000000000000007</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34" t="s">
        <v>345</v>
      </c>
      <c r="AL37" s="1035"/>
      <c r="AM37" s="1035"/>
      <c r="AN37" s="1036"/>
      <c r="AO37" s="118">
        <v>5</v>
      </c>
      <c r="AP37" s="118">
        <v>0</v>
      </c>
      <c r="AQ37" s="145">
        <v>748</v>
      </c>
      <c r="AR37" s="155">
        <v>-100</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37" t="s">
        <v>518</v>
      </c>
      <c r="AL38" s="1038"/>
      <c r="AM38" s="1038"/>
      <c r="AN38" s="1039"/>
      <c r="AO38" s="122">
        <v>1697</v>
      </c>
      <c r="AP38" s="122">
        <v>17</v>
      </c>
      <c r="AQ38" s="146">
        <v>1</v>
      </c>
      <c r="AR38" s="144">
        <v>1600</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37" t="s">
        <v>91</v>
      </c>
      <c r="AL39" s="1038"/>
      <c r="AM39" s="1038"/>
      <c r="AN39" s="1039"/>
      <c r="AO39" s="118">
        <v>-925206</v>
      </c>
      <c r="AP39" s="118">
        <v>-9378</v>
      </c>
      <c r="AQ39" s="145">
        <v>-5762</v>
      </c>
      <c r="AR39" s="155">
        <v>62.8</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34" t="s">
        <v>519</v>
      </c>
      <c r="AL40" s="1035"/>
      <c r="AM40" s="1035"/>
      <c r="AN40" s="1036"/>
      <c r="AO40" s="118">
        <v>-2765416</v>
      </c>
      <c r="AP40" s="118">
        <v>-28030</v>
      </c>
      <c r="AQ40" s="145">
        <v>-27609</v>
      </c>
      <c r="AR40" s="155">
        <v>1.5</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4" t="s">
        <v>386</v>
      </c>
      <c r="AL41" s="1025"/>
      <c r="AM41" s="1025"/>
      <c r="AN41" s="1026"/>
      <c r="AO41" s="118">
        <v>1623895</v>
      </c>
      <c r="AP41" s="118">
        <v>16460</v>
      </c>
      <c r="AQ41" s="145">
        <v>12179</v>
      </c>
      <c r="AR41" s="155">
        <v>35.200000000000003</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521</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2" t="s">
        <v>93</v>
      </c>
      <c r="AN49" s="1027" t="s">
        <v>448</v>
      </c>
      <c r="AO49" s="1028"/>
      <c r="AP49" s="1028"/>
      <c r="AQ49" s="1028"/>
      <c r="AR49" s="1029"/>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33"/>
      <c r="AN50" s="114" t="s">
        <v>495</v>
      </c>
      <c r="AO50" s="124" t="s">
        <v>496</v>
      </c>
      <c r="AP50" s="135" t="s">
        <v>522</v>
      </c>
      <c r="AQ50" s="148" t="s">
        <v>381</v>
      </c>
      <c r="AR50" s="158" t="s">
        <v>523</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524</v>
      </c>
      <c r="AL51" s="103"/>
      <c r="AM51" s="108">
        <v>8335120</v>
      </c>
      <c r="AN51" s="115">
        <v>85962</v>
      </c>
      <c r="AO51" s="125">
        <v>-20.9</v>
      </c>
      <c r="AP51" s="136">
        <v>45588</v>
      </c>
      <c r="AQ51" s="149">
        <v>8.6999999999999993</v>
      </c>
      <c r="AR51" s="159">
        <v>-29.6</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271</v>
      </c>
      <c r="AM52" s="109">
        <v>3872928</v>
      </c>
      <c r="AN52" s="116">
        <v>39942</v>
      </c>
      <c r="AO52" s="126">
        <v>10.1</v>
      </c>
      <c r="AP52" s="137">
        <v>24150</v>
      </c>
      <c r="AQ52" s="150">
        <v>3.4</v>
      </c>
      <c r="AR52" s="160">
        <v>6.7</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483</v>
      </c>
      <c r="AL53" s="103"/>
      <c r="AM53" s="108">
        <v>5192027</v>
      </c>
      <c r="AN53" s="115">
        <v>53341</v>
      </c>
      <c r="AO53" s="125">
        <v>-37.9</v>
      </c>
      <c r="AP53" s="136">
        <v>45483</v>
      </c>
      <c r="AQ53" s="149">
        <v>-0.2</v>
      </c>
      <c r="AR53" s="159">
        <v>-37.700000000000003</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271</v>
      </c>
      <c r="AM54" s="109">
        <v>1748952</v>
      </c>
      <c r="AN54" s="116">
        <v>17968</v>
      </c>
      <c r="AO54" s="126">
        <v>-55</v>
      </c>
      <c r="AP54" s="137">
        <v>24241</v>
      </c>
      <c r="AQ54" s="150">
        <v>0.4</v>
      </c>
      <c r="AR54" s="160">
        <v>-55.4</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525</v>
      </c>
      <c r="AL55" s="103"/>
      <c r="AM55" s="108">
        <v>4780489</v>
      </c>
      <c r="AN55" s="115">
        <v>48868</v>
      </c>
      <c r="AO55" s="125">
        <v>-8.4</v>
      </c>
      <c r="AP55" s="136">
        <v>45945</v>
      </c>
      <c r="AQ55" s="149">
        <v>1</v>
      </c>
      <c r="AR55" s="159">
        <v>-9.4</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271</v>
      </c>
      <c r="AM56" s="109">
        <v>1558654</v>
      </c>
      <c r="AN56" s="116">
        <v>15933</v>
      </c>
      <c r="AO56" s="126">
        <v>-11.3</v>
      </c>
      <c r="AP56" s="137">
        <v>25180</v>
      </c>
      <c r="AQ56" s="150">
        <v>3.9</v>
      </c>
      <c r="AR56" s="160">
        <v>-15.2</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141</v>
      </c>
      <c r="AL57" s="103"/>
      <c r="AM57" s="108">
        <v>4808584</v>
      </c>
      <c r="AN57" s="115">
        <v>48915</v>
      </c>
      <c r="AO57" s="125">
        <v>0.1</v>
      </c>
      <c r="AP57" s="136">
        <v>44475</v>
      </c>
      <c r="AQ57" s="149">
        <v>-3.2</v>
      </c>
      <c r="AR57" s="159">
        <v>3.3</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271</v>
      </c>
      <c r="AM58" s="109">
        <v>1751098</v>
      </c>
      <c r="AN58" s="116">
        <v>17813</v>
      </c>
      <c r="AO58" s="126">
        <v>11.8</v>
      </c>
      <c r="AP58" s="137">
        <v>24780</v>
      </c>
      <c r="AQ58" s="150">
        <v>-1.6</v>
      </c>
      <c r="AR58" s="160">
        <v>13.4</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526</v>
      </c>
      <c r="AL59" s="103"/>
      <c r="AM59" s="108">
        <v>6762995</v>
      </c>
      <c r="AN59" s="115">
        <v>68550</v>
      </c>
      <c r="AO59" s="125">
        <v>40.1</v>
      </c>
      <c r="AP59" s="136">
        <v>45982</v>
      </c>
      <c r="AQ59" s="149">
        <v>3.4</v>
      </c>
      <c r="AR59" s="159">
        <v>36.700000000000003</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271</v>
      </c>
      <c r="AM60" s="109">
        <v>3627450</v>
      </c>
      <c r="AN60" s="116">
        <v>36768</v>
      </c>
      <c r="AO60" s="126">
        <v>106.4</v>
      </c>
      <c r="AP60" s="137">
        <v>25583</v>
      </c>
      <c r="AQ60" s="150">
        <v>3.2</v>
      </c>
      <c r="AR60" s="160">
        <v>103.2</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527</v>
      </c>
      <c r="AL61" s="106"/>
      <c r="AM61" s="108">
        <v>5975843</v>
      </c>
      <c r="AN61" s="115">
        <v>61127</v>
      </c>
      <c r="AO61" s="125">
        <v>-5.4</v>
      </c>
      <c r="AP61" s="136">
        <v>45495</v>
      </c>
      <c r="AQ61" s="151">
        <v>1.9</v>
      </c>
      <c r="AR61" s="159">
        <v>-7.3</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271</v>
      </c>
      <c r="AM62" s="109">
        <v>2511816</v>
      </c>
      <c r="AN62" s="116">
        <v>25685</v>
      </c>
      <c r="AO62" s="126">
        <v>12.4</v>
      </c>
      <c r="AP62" s="137">
        <v>24787</v>
      </c>
      <c r="AQ62" s="150">
        <v>1.9</v>
      </c>
      <c r="AR62" s="160">
        <v>10.5</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XDs62XXwRj8H1fTzU4VNISDnnVQQ+uyhJAT3huXhi7T2uhtCNIzDQZumfVzKSwaaAYmZyIhCN9FUOVsgoO79Ag==" saltValue="tjJSiazlRIpQzweRtL0nD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106</v>
      </c>
    </row>
    <row r="121" spans="125:125" ht="13.5" hidden="1" customHeight="1" x14ac:dyDescent="0.15">
      <c r="DU121" s="78"/>
    </row>
  </sheetData>
  <sheetProtection algorithmName="SHA-512" hashValue="adBkXnHCqgP8hQcFLtch6Ezn7cTlCkhrBW8GNkh/fjcD15sp4w4L1Yh9tNrqYlFby8J0pYMoYPRJWneMeGuxkA==" saltValue="TEmGqSUXGqs0F/YDEDhkT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106</v>
      </c>
    </row>
  </sheetData>
  <sheetProtection algorithmName="SHA-512" hashValue="+Y1hgXXfPnUEPSC51jWW9XUef0vLZhOwDNgvEVUu1AZlb7vE6iR/KAxoKMmOxCzVU/L5Y/mwDyUTUHvjbWG8UA==" saltValue="r20CrBy4WlVZ1jQqB/ndD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17</v>
      </c>
      <c r="F46" s="173" t="s">
        <v>529</v>
      </c>
      <c r="G46" s="177" t="s">
        <v>530</v>
      </c>
      <c r="H46" s="177" t="s">
        <v>531</v>
      </c>
      <c r="I46" s="177" t="s">
        <v>532</v>
      </c>
      <c r="J46" s="182" t="s">
        <v>251</v>
      </c>
    </row>
    <row r="47" spans="2:10" ht="57.75" customHeight="1" x14ac:dyDescent="0.15">
      <c r="B47" s="168"/>
      <c r="C47" s="1050" t="s">
        <v>3</v>
      </c>
      <c r="D47" s="1050"/>
      <c r="E47" s="1051"/>
      <c r="F47" s="174">
        <v>13.47</v>
      </c>
      <c r="G47" s="178">
        <v>10.14</v>
      </c>
      <c r="H47" s="178">
        <v>11.78</v>
      </c>
      <c r="I47" s="178">
        <v>14.57</v>
      </c>
      <c r="J47" s="183">
        <v>18.93</v>
      </c>
    </row>
    <row r="48" spans="2:10" ht="57.75" customHeight="1" x14ac:dyDescent="0.15">
      <c r="B48" s="169"/>
      <c r="C48" s="1052" t="s">
        <v>9</v>
      </c>
      <c r="D48" s="1052"/>
      <c r="E48" s="1053"/>
      <c r="F48" s="175">
        <v>2.5299999999999998</v>
      </c>
      <c r="G48" s="179">
        <v>4.6399999999999997</v>
      </c>
      <c r="H48" s="179">
        <v>11.35</v>
      </c>
      <c r="I48" s="179">
        <v>9.93</v>
      </c>
      <c r="J48" s="184">
        <v>2.44</v>
      </c>
    </row>
    <row r="49" spans="2:10" ht="57.75" customHeight="1" x14ac:dyDescent="0.15">
      <c r="B49" s="170"/>
      <c r="C49" s="1054" t="s">
        <v>16</v>
      </c>
      <c r="D49" s="1054"/>
      <c r="E49" s="1055"/>
      <c r="F49" s="176" t="s">
        <v>334</v>
      </c>
      <c r="G49" s="180" t="s">
        <v>533</v>
      </c>
      <c r="H49" s="180">
        <v>9.16</v>
      </c>
      <c r="I49" s="180">
        <v>7.93</v>
      </c>
      <c r="J49" s="185" t="s">
        <v>378</v>
      </c>
    </row>
    <row r="50" spans="2:10" x14ac:dyDescent="0.15"/>
  </sheetData>
  <sheetProtection algorithmName="SHA-512" hashValue="Ic2Syzx78uElDUtlJHxh8wTRGZfj2U9qtbJjoNE5zlyHJ5k/u06g02yes2t1Y0Nztg/XrD4fYdUWpY21+jRy+Q==" saltValue="Kyyjo5NjpXwfPKubnxVmk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高尾 璃沙</cp:lastModifiedBy>
  <dcterms:modified xsi:type="dcterms:W3CDTF">2025-09-19T01:21:18Z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2025-03-14T04:48:04Z</vt:filetime>
  </property>
</Properties>
</file>