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19A26BD0-B317-4F0A-B21A-22C77F513F9F}"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AM37" i="10"/>
  <c r="C37" i="10"/>
  <c r="CO36" i="10"/>
  <c r="CO35" i="10"/>
  <c r="C34" i="10"/>
  <c r="AM34" i="10" l="1"/>
  <c r="AM35" i="10" s="1"/>
  <c r="AM36" i="10" s="1"/>
  <c r="C35" i="10"/>
  <c r="C36" i="10" s="1"/>
  <c r="U34" i="10"/>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<sst xmlns="http://schemas.openxmlformats.org/spreadsheetml/2006/main" count="1118" uniqueCount="584">
  <si>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</si>
  <si>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</si>
  <si>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</si>
  <si>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</si>
  <si>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</si>
  <si>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</si>
  <si>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</si>
  <si>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</si>
  <si>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</si>
  <si>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</si>
  <si>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</si>
  <si>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</si>
  <si>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</si>
  <si>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</si>
  <si>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</si>
  <si>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</si>
  <si>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</si>
  <si>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</si>
  <si>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</si>
  <si>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</si>
  <si>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</si>
  <si>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</si>
  <si>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</si>
  <si>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</si>
  <si>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</si>
  <si>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</si>
  <si>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</si>
  <si>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</si>
  <si>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</si>
  <si>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</si>
  <si>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</si>
  <si>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</si>
  <si>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</si>
  <si>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</si>
  <si>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</si>
  <si>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</si>
  <si>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</si>
  <si>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</si>
  <si>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</si>
  <si>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</si>
  <si>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</si>
  <si>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</si>
  <si>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</si>
  <si>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</si>
  <si>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</si>
  <si>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</si>
  <si>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</si>
  <si>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</si>
  <si>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</si>
  <si>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</si>
  <si>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</si>
  <si>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</si>
  <si>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</si>
  <si>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</si>
  <si>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</si>
  <si>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</si>
  <si>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</si>
  <si>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</si>
  <si>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</si>
  <si>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</si>
  <si>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</si>
  <si>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</si>
  <si>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</si>
  <si>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</si>
  <si>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</si>
  <si>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</si>
  <si>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</si>
  <si>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</si>
  <si>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</si>
  <si>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</si>
  <si>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</si>
  <si>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</si>
  <si>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</si>
  <si>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</si>
  <si>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</si>
  <si>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</si>
  <si>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</si>
  <si>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</si>
  <si>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</si>
  <si>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</si>
  <si>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</si>
  <si>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</si>
  <si>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</si>
  <si>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</si>
  <si>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</si>
  <si>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</si>
  <si>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</si>
  <si>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</si>
  <si>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</si>
  <si>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</si>
  <si>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</si>
  <si>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</si>
  <si>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</si>
  <si>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</si>
  <si>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松浦市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</si>
  <si>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</si>
  <si>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</si>
  <si>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</si>
  <si>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</si>
  <si>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</si>
  <si>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</si>
  <si>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</si>
  <si>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</si>
  <si>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</si>
  <si>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</si>
  <si>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</si>
  <si>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</si>
  <si>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</si>
  <si>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</si>
  <si>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</si>
  <si>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</si>
  <si>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</si>
  <si>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</si>
  <si>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</si>
  <si>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</si>
  <si>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</si>
  <si>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</si>
  <si>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</si>
  <si>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</si>
  <si>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</si>
  <si>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</si>
  <si>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</si>
  <si>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</si>
  <si>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</si>
  <si>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</si>
  <si>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</si>
  <si>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</si>
  <si>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</si>
  <si>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</si>
  <si>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</si>
  <si>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</si>
  <si>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</si>
  <si>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</si>
  <si>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</si>
  <si>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</si>
  <si>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</si>
  <si>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</si>
  <si>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</si>
  <si>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</si>
  <si>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</si>
  <si>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</si>
  <si>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</si>
  <si>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</si>
  <si>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</si>
  <si>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</si>
  <si>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</si>
  <si>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</si>
  <si>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</si>
  <si>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</si>
  <si>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</si>
  <si>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</si>
  <si>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</si>
  <si>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</si>
  <si>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</si>
  <si>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</si>
  <si>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</si>
  <si>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</si>
  <si>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</si>
  <si>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</si>
  <si>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</si>
  <si>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</si>
  <si>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</si>
  <si>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</si>
  <si>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</si>
  <si>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</si>
  <si>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</si>
  <si>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</si>
  <si>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</si>
  <si>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</si>
  <si>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</si>
  <si>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</si>
  <si>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</si>
  <si>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</si>
  <si>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</si>
  <si>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</si>
  <si>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</si>
  <si>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</si>
  <si>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</si>
  <si>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</si>
  <si>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</si>
  <si>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</si>
  <si>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</si>
  <si>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</si>
  <si>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</si>
  <si>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</si>
  <si>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</si>
  <si>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</si>
  <si>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</si>
  <si>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</si>
  <si>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</si>
  <si>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</si>
  <si>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</si>
  <si>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</si>
  <si>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</si>
  <si>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</si>
  <si>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</si>
  <si>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</si>
  <si>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</si>
  <si>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</si>
  <si>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</si>
  <si>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</si>
  <si>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</si>
  <si>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</si>
  <si>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長崎県松浦市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</si>
  <si>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</si>
  <si>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</si>
  <si>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</si>
  <si>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</si>
  <si>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</si>
  <si>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</si>
  <si>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</si>
  <si>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</si>
  <si>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</si>
  <si>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</si>
  <si>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</si>
  <si>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</si>
  <si>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</si>
  <si>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</si>
  <si>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</si>
  <si>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</si>
  <si>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</si>
  <si>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</si>
  <si>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</si>
  <si>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</si>
  <si>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</si>
  <si>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</si>
  <si>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</si>
  <si>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</si>
  <si>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</si>
  <si>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</si>
  <si>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</si>
  <si>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</si>
  <si>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</si>
  <si>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</si>
  <si>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</si>
  <si>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</si>
  <si>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</si>
  <si>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</si>
  <si>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</si>
  <si>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</si>
  <si>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</si>
  <si>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</si>
  <si>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</si>
  <si>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</si>
  <si>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</si>
  <si>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</si>
  <si>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</si>
  <si>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</si>
  <si>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</si>
  <si>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</si>
  <si>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</si>
  <si>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</si>
  <si>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</si>
  <si>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</si>
  <si>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</si>
  <si>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</si>
  <si>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</si>
  <si>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</si>
  <si>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</si>
  <si>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</si>
  <si>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</si>
  <si>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</si>
  <si>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</si>
  <si>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</si>
  <si>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</si>
  <si>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</si>
  <si>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</si>
  <si>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</si>
  <si>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</si>
  <si>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</si>
  <si>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</si>
  <si>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</si>
  <si>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</si>
  <si>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</si>
  <si>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</si>
  <si>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</si>
  <si>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</si>
  <si>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</si>
  <si>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</si>
  <si>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</si>
  <si>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</si>
  <si>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</si>
  <si>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</si>
  <si>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</si>
  <si>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</si>
  <si>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</si>
  <si>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</si>
  <si>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</si>
  <si>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</si>
  <si>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</si>
  <si>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</si>
  <si>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</si>
  <si>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</si>
  <si>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</si>
  <si>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</si>
  <si>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</si>
  <si>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</si>
  <si>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</si>
  <si>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</si>
  <si>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</si>
  <si>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</si>
  <si>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</si>
  <si>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</si>
  <si>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</si>
  <si>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</si>
  <si>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</si>
  <si>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</si>
  <si>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</si>
  <si>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</si>
  <si>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</si>
  <si>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</si>
  <si>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</si>
  <si>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</si>
  <si>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</si>
  <si>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</si>
  <si>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</si>
  <si>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</si>
  <si>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</si>
  <si>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</si>
  <si>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</si>
  <si>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</si>
  <si>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</si>
  <si>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</si>
  <si>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</si>
  <si>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</si>
  <si>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</si>
  <si>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</si>
  <si>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</si>
  <si>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</si>
  <si>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</si>
  <si>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</si>
  <si>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</si>
  <si>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</si>
  <si>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</si>
  <si>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</si>
  <si>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</si>
  <si>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</si>
  <si>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</si>
  <si>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</si>
  <si>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</si>
  <si>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</si>
  <si>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</si>
  <si>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</si>
  <si>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</si>
  <si>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</si>
  <si>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</si>
  <si>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</si>
  <si>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</si>
  <si>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</si>
  <si>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</si>
  <si>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</si>
  <si>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</si>
  <si>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</si>
  <si>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</si>
  <si>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長崎県松浦市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</si>
  <si>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</si>
  <si>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</si>
  <si>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</si>
  <si>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</si>
  <si>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</si>
  <si>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</si>
  <si>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</si>
  <si>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</si>
  <si>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</si>
  <si>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</si>
  <si>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</si>
  <si>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</si>
  <si>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</si>
  <si>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</si>
  <si>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</si>
  <si>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</si>
  <si>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</si>
  <si>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</si>
  <si>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</si>
  <si>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</si>
  <si>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青島診療所事業特別会計</t>
    <phoneticPr fontId="5"/>
  </si>
  <si>
    <t>鉱害復旧灌漑用水施設維持管理事業特別会計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</si>
  <si>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</si>
  <si>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</si>
  <si>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</si>
  <si>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</si>
  <si>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</si>
  <si>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</si>
  <si>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</si>
  <si>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</si>
  <si>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</si>
  <si>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</si>
  <si>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</si>
  <si>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</si>
  <si>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</si>
  <si>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</si>
  <si>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</si>
  <si>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</si>
  <si>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</si>
  <si>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福島診療所事業特別会計</t>
    <phoneticPr fontId="5"/>
  </si>
  <si>
    <t>鷹島診療所事業特別会計</t>
    <phoneticPr fontId="5"/>
  </si>
  <si>
    <t>水道事業会計</t>
    <phoneticPr fontId="5"/>
  </si>
  <si>
    <t>法適用企業</t>
    <phoneticPr fontId="5"/>
  </si>
  <si>
    <t>工業用水道事業会計</t>
    <phoneticPr fontId="5"/>
  </si>
  <si>
    <t>下水道事業会計</t>
    <phoneticPr fontId="5"/>
  </si>
  <si>
    <t>松浦魚市場特別会計</t>
    <phoneticPr fontId="5"/>
  </si>
  <si>
    <t>法非適用企業</t>
    <phoneticPr fontId="5"/>
  </si>
  <si>
    <t>下水道事業特別会計</t>
    <phoneticPr fontId="5"/>
  </si>
  <si>
    <t>臨海土地造成事業特別会計</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</si>
  <si>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</si>
  <si>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</si>
  <si>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</si>
  <si>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</si>
  <si>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</si>
  <si>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</si>
  <si>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</si>
  <si>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</si>
  <si>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</si>
  <si>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</si>
  <si>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</si>
  <si>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</si>
  <si>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</si>
  <si>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</si>
  <si>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</si>
  <si>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</si>
  <si>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</si>
  <si>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</si>
  <si>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</si>
  <si>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</si>
  <si>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</si>
  <si>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</si>
  <si>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</si>
  <si>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</si>
  <si>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</si>
  <si>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</si>
  <si>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</si>
  <si>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</si>
  <si>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</si>
  <si>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</si>
  <si>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</si>
  <si>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</si>
  <si>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</si>
  <si>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</si>
  <si>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</si>
  <si>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</si>
  <si>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</si>
  <si>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</si>
  <si>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</si>
  <si>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</si>
  <si>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</si>
  <si>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</si>
  <si>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</si>
  <si>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</si>
  <si>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</si>
  <si>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</si>
  <si>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</si>
  <si>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</si>
  <si>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</si>
  <si>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</si>
  <si>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</si>
  <si>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</si>
  <si>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</si>
  <si>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</si>
  <si>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</si>
  <si>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</si>
  <si>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</si>
  <si>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</si>
  <si>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</si>
  <si>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</si>
  <si>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</si>
  <si>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</si>
  <si>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</si>
  <si>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</si>
  <si>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</si>
  <si>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</si>
  <si>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</si>
  <si>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</si>
  <si>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</si>
  <si>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</si>
  <si>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</si>
  <si>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</si>
  <si>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</si>
  <si>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</si>
  <si>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</si>
  <si>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</si>
  <si>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</si>
  <si>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</si>
  <si>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</si>
  <si>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</si>
  <si>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</si>
  <si>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</si>
  <si>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</si>
  <si>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</si>
  <si>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</si>
  <si>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</si>
  <si>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</si>
  <si>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</si>
  <si>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</si>
  <si>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</si>
  <si>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</si>
  <si>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</si>
  <si>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</si>
  <si>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</si>
  <si>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</si>
  <si>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</si>
  <si>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</si>
  <si>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</si>
  <si>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</si>
  <si>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</si>
  <si>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</si>
  <si>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</si>
  <si>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</si>
  <si>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</si>
  <si>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</si>
  <si>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</si>
  <si>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</si>
  <si>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</si>
  <si>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</si>
  <si>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</si>
  <si>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</si>
  <si>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</si>
  <si>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</si>
  <si>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</si>
  <si>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</si>
  <si>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</si>
  <si>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</si>
  <si>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</si>
  <si>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</si>
  <si>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</si>
  <si>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</si>
  <si>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</si>
  <si>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</si>
  <si>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</si>
  <si>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</si>
  <si>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</si>
  <si>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</si>
  <si>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</si>
  <si>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</si>
  <si>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</si>
  <si>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</si>
  <si>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</si>
  <si>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</si>
  <si>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</si>
  <si>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</si>
  <si>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</si>
  <si>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</si>
  <si>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</si>
  <si>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工業用水道事業会計</t>
  </si>
  <si>
    <t>下水道事業会計</t>
  </si>
  <si>
    <t>介護保険特別会計（保険事業勘定）</t>
  </si>
  <si>
    <t>工業団地造成事業特別会計</t>
  </si>
  <si>
    <t>国民健康保険特別会計</t>
  </si>
  <si>
    <t>臨海土地造成事業特別会計</t>
  </si>
  <si>
    <t>その他会計（赤字）</t>
  </si>
  <si>
    <t>その他会計（黒字）</t>
  </si>
  <si>
    <t>R01</t>
    <phoneticPr fontId="5"/>
  </si>
  <si>
    <t>R02</t>
    <phoneticPr fontId="5"/>
  </si>
  <si>
    <t>R03</t>
    <phoneticPr fontId="5"/>
  </si>
  <si>
    <t>R04</t>
    <phoneticPr fontId="5"/>
  </si>
  <si>
    <t>R05</t>
    <phoneticPr fontId="5"/>
  </si>
  <si>
    <t>-</t>
    <phoneticPr fontId="2"/>
  </si>
  <si>
    <t>北松北部環境組合</t>
    <rPh sb="0" eb="4">
      <t>ホクショウホクブ</t>
    </rPh>
    <rPh sb="4" eb="8">
      <t>カンキョウクミアイ</t>
    </rPh>
    <phoneticPr fontId="10"/>
  </si>
  <si>
    <t>-</t>
    <phoneticPr fontId="10"/>
  </si>
  <si>
    <t>長崎県市町村総合事務組合（一般会計）</t>
    <rPh sb="0" eb="3">
      <t>ナガサキケン</t>
    </rPh>
    <rPh sb="3" eb="6">
      <t>シチョウソン</t>
    </rPh>
    <rPh sb="6" eb="12">
      <t>ソウゴウジムクミアイ</t>
    </rPh>
    <rPh sb="13" eb="17">
      <t>イッパンカイケイ</t>
    </rPh>
    <phoneticPr fontId="10"/>
  </si>
  <si>
    <t>長崎県市町村総合事務組合（市町村会館管理事業特別会計）</t>
    <rPh sb="0" eb="3">
      <t>ナガサキケン</t>
    </rPh>
    <rPh sb="3" eb="6">
      <t>シチョウソン</t>
    </rPh>
    <rPh sb="6" eb="12">
      <t>ソウゴウジムクミアイ</t>
    </rPh>
    <rPh sb="13" eb="18">
      <t>シチョウソンカイカン</t>
    </rPh>
    <rPh sb="18" eb="22">
      <t>カンリジギョウ</t>
    </rPh>
    <rPh sb="22" eb="26">
      <t>トクベツカイケイ</t>
    </rPh>
    <phoneticPr fontId="10"/>
  </si>
  <si>
    <t>長崎県市町村総合事務組合（市町村会館馬町別館管理事業特別会計）</t>
    <rPh sb="0" eb="3">
      <t>ナガサキケン</t>
    </rPh>
    <rPh sb="3" eb="6">
      <t>シチョウソン</t>
    </rPh>
    <rPh sb="6" eb="12">
      <t>ソウゴウジムクミアイ</t>
    </rPh>
    <rPh sb="13" eb="18">
      <t>シチョウソンカイカン</t>
    </rPh>
    <rPh sb="18" eb="20">
      <t>ウママチ</t>
    </rPh>
    <rPh sb="20" eb="22">
      <t>ベッカン</t>
    </rPh>
    <rPh sb="22" eb="26">
      <t>カンリジギョウ</t>
    </rPh>
    <rPh sb="26" eb="30">
      <t>トクベツカイケイ</t>
    </rPh>
    <phoneticPr fontId="10"/>
  </si>
  <si>
    <t>長崎県市町村総合事務組合（公平委員会事業特別会計）</t>
    <rPh sb="0" eb="12">
      <t>ナガサキケンシチョウソンソウゴウジムクミアイ</t>
    </rPh>
    <rPh sb="13" eb="18">
      <t>コウヘイイインカイ</t>
    </rPh>
    <rPh sb="18" eb="20">
      <t>ジギョウ</t>
    </rPh>
    <rPh sb="20" eb="24">
      <t>トクベツカイケイ</t>
    </rPh>
    <phoneticPr fontId="10"/>
  </si>
  <si>
    <t>長崎県市町村総合事務組合（行政不服審査会事業特別会計）</t>
    <rPh sb="0" eb="3">
      <t>ナガサキケン</t>
    </rPh>
    <rPh sb="3" eb="12">
      <t>シチョウソンソウゴウジムクミアイ</t>
    </rPh>
    <rPh sb="13" eb="17">
      <t>ギョウセイフフク</t>
    </rPh>
    <rPh sb="17" eb="20">
      <t>シンサカイ</t>
    </rPh>
    <rPh sb="20" eb="22">
      <t>ジギョウ</t>
    </rPh>
    <rPh sb="22" eb="26">
      <t>トクベツカイケイ</t>
    </rPh>
    <phoneticPr fontId="10"/>
  </si>
  <si>
    <t>長崎県市町村総合事務組合（交通災害共済事業特別会計）</t>
    <rPh sb="0" eb="3">
      <t>ナガサキケン</t>
    </rPh>
    <rPh sb="3" eb="12">
      <t>シチョウソンソウゴウジムクミアイ</t>
    </rPh>
    <rPh sb="13" eb="17">
      <t>コウツウサイガイ</t>
    </rPh>
    <rPh sb="17" eb="21">
      <t>キョウサイジギョウ</t>
    </rPh>
    <rPh sb="21" eb="25">
      <t>トクベツカイケイ</t>
    </rPh>
    <phoneticPr fontId="10"/>
  </si>
  <si>
    <t>長崎県後期高齢者医療広域連合（普通会計）</t>
    <rPh sb="0" eb="3">
      <t>ナガサキケン</t>
    </rPh>
    <rPh sb="3" eb="8">
      <t>コウキコウレイシャ</t>
    </rPh>
    <rPh sb="8" eb="10">
      <t>イリョウ</t>
    </rPh>
    <rPh sb="10" eb="12">
      <t>コウイキ</t>
    </rPh>
    <rPh sb="12" eb="14">
      <t>レンゴウ</t>
    </rPh>
    <rPh sb="15" eb="19">
      <t>フツウカイケイ</t>
    </rPh>
    <phoneticPr fontId="10"/>
  </si>
  <si>
    <t>長崎県後期高齢者医療広域連合（後期高齢者医療事業会計）</t>
    <rPh sb="0" eb="3">
      <t>ナガサキケン</t>
    </rPh>
    <rPh sb="3" eb="8">
      <t>コウキコウレイシャ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10"/>
  </si>
  <si>
    <t>○</t>
    <phoneticPr fontId="2"/>
  </si>
  <si>
    <t>長崎県林業公社</t>
    <rPh sb="0" eb="3">
      <t>ナガサキケン</t>
    </rPh>
    <rPh sb="3" eb="7">
      <t>リンギョウコウシャ</t>
    </rPh>
    <phoneticPr fontId="2"/>
  </si>
  <si>
    <t>鉱害復旧灌漑用水施設維持基金</t>
    <phoneticPr fontId="5"/>
  </si>
  <si>
    <t>合併振興基金</t>
    <rPh sb="0" eb="6">
      <t>ガッペイシンコウキキン</t>
    </rPh>
    <phoneticPr fontId="10"/>
  </si>
  <si>
    <t>地域振興基金</t>
    <rPh sb="0" eb="6">
      <t>チイキシンコウキキン</t>
    </rPh>
    <phoneticPr fontId="10"/>
  </si>
  <si>
    <t>子育て支援基金</t>
    <rPh sb="0" eb="2">
      <t>コソダ</t>
    </rPh>
    <rPh sb="3" eb="7">
      <t>シエンキキン</t>
    </rPh>
    <phoneticPr fontId="10"/>
  </si>
  <si>
    <t>ふるさとづくり基金</t>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</si>
  <si>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</si>
  <si>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</si>
  <si>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</si>
  <si>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</si>
  <si>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</si>
  <si>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将来負担比率は、基金残高の増加や地方債残高の減少により改善している。
　実質公債費比率は、標準財政規模は減少しているが一方で元利償還金も減少していることなどから前年同値となっている。
　しかしながら、将来負担比率及び実質公債費比率は類似団体と比較して高くなっていることから、今後も、地方債の新規発行の抑制に努め、事業の厳選化・重点化を図りつつ、更なる財政健全化を推進していく必要がある。 </t>
    <rPh sb="46" eb="52">
      <t>ヒョウジュンザイセイキボ</t>
    </rPh>
    <rPh sb="53" eb="55">
      <t>ゲンショウ</t>
    </rPh>
    <rPh sb="60" eb="62">
      <t>イッポウ</t>
    </rPh>
    <rPh sb="63" eb="68">
      <t>ガンリショウカンキン</t>
    </rPh>
    <rPh sb="69" eb="71">
      <t>ゲンショウ</t>
    </rPh>
    <rPh sb="81" eb="83">
      <t>ゼンネン</t>
    </rPh>
    <rPh sb="83" eb="85">
      <t>ドウチ</t>
    </rPh>
    <rPh sb="182" eb="184">
      <t>スイシン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</si>
  <si>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</si>
  <si>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</si>
  <si>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</si>
  <si>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を類似団体と比較した場合、主に地方債残高が高いことにより高い水準にあるが、一方で有形固定資産減価償却率は類似団体よりもやや低い水準にある。これは、近年実施した学校施設整備事業や市民福祉総合プラザ整備事業等により施設が更新されたことによるものと考えられる。
　今後も、公共施設等総合管理計画に基づき、統廃合・長寿命化・修繕など公共施設の適切な維持管理に努めていく必要がある。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</si>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</sst>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342DD06-D357-425F-BF4E-2DDBAF3E8DA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F60D-4FAC-A61D-010022538F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130498</c:v>
                </c:pt>
                <c:pt idx="1">
                  <c:v>197526</c:v>
                </c:pt>
                <c:pt idx="2">
                  <c:v>70527</c:v>
                </c:pt>
                <c:pt idx="3">
                  <c:v>99423</c:v>
                </c:pt>
                <c:pt idx="4">
                  <c:v>72644</c:v>
                </c:pt>
              </c:numCache>
            </c:numRef>
          </c:val>
          <c:smooth val="0"/>
          <c:extLst>
            <c:ext xmlns:c16="http://schemas.microsoft.com/office/drawing/2014/chart" uri="{C3380CC4-5D6E-409C-BE32-E72D297353CC}">
              <c16:uniqueId val="{00000001-F60D-4FAC-A61D-010022538F7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8.2799999999999994</c:v>
                </c:pt>
                <c:pt idx="1">
                  <c:v>5.88</c:v>
                </c:pt>
                <c:pt idx="2">
                  <c:v>7.02</c:v>
                </c:pt>
                <c:pt idx="3">
                  <c:v>7.18</c:v>
                </c:pt>
                <c:pt idx="4">
                  <c:v>5.31</c:v>
                </c:pt>
              </c:numCache>
            </c:numRef>
          </c:val>
          <c:extLst>
            <c:ext xmlns:c16="http://schemas.microsoft.com/office/drawing/2014/chart" uri="{C3380CC4-5D6E-409C-BE32-E72D297353CC}">
              <c16:uniqueId val="{00000000-6DE4-497D-8B89-A976AA52ED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10.75</c:v>
                </c:pt>
                <c:pt idx="1">
                  <c:v>12.76</c:v>
                </c:pt>
                <c:pt idx="2">
                  <c:v>20.57</c:v>
                </c:pt>
                <c:pt idx="3">
                  <c:v>27.13</c:v>
                </c:pt>
                <c:pt idx="4">
                  <c:v>33.01</c:v>
                </c:pt>
              </c:numCache>
            </c:numRef>
          </c:val>
          <c:extLst>
            <c:ext xmlns:c16="http://schemas.microsoft.com/office/drawing/2014/chart" uri="{C3380CC4-5D6E-409C-BE32-E72D297353CC}">
              <c16:uniqueId val="{00000001-6DE4-497D-8B89-A976AA52ED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c:v>
                </c:pt>
                <c:pt idx="1">
                  <c:v>0.71</c:v>
                </c:pt>
                <c:pt idx="2">
                  <c:v>9.56</c:v>
                </c:pt>
                <c:pt idx="3">
                  <c:v>9.24</c:v>
                </c:pt>
                <c:pt idx="4">
                  <c:v>3.87</c:v>
                </c:pt>
              </c:numCache>
            </c:numRef>
          </c:val>
          <c:smooth val="0"/>
          <c:extLst>
            <c:ext xmlns:c16="http://schemas.microsoft.com/office/drawing/2014/chart" uri="{C3380CC4-5D6E-409C-BE32-E72D297353CC}">
              <c16:uniqueId val="{00000002-6DE4-497D-8B89-A976AA52ED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0.18</c:v>
                </c:pt>
                <c:pt idx="2">
                  <c:v>#N/A</c:v>
                </c:pt>
                <c:pt idx="3">
                  <c:v>0.13</c:v>
                </c:pt>
                <c:pt idx="4">
                  <c:v>#N/A</c:v>
                </c:pt>
                <c:pt idx="5">
                  <c:v>0.2</c:v>
                </c:pt>
                <c:pt idx="6">
                  <c:v>#N/A</c:v>
                </c:pt>
                <c:pt idx="7">
                  <c:v>0.18</c:v>
                </c:pt>
                <c:pt idx="8">
                  <c:v>#N/A</c:v>
                </c:pt>
                <c:pt idx="9">
                  <c:v>0.27</c:v>
                </c:pt>
              </c:numCache>
            </c:numRef>
          </c:val>
          <c:extLst>
            <c:ext xmlns:c16="http://schemas.microsoft.com/office/drawing/2014/chart" uri="{C3380CC4-5D6E-409C-BE32-E72D297353CC}">
              <c16:uniqueId val="{00000000-F9AB-43EB-9348-4CB7019611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AB-43EB-9348-4CB70196118E}"/>
            </c:ext>
          </c:extLst>
        </c:ser>
        <c:ser>
          <c:idx val="2"/>
          <c:order val="2"/>
          <c:tx>
            <c:strRef>
              <c:f>データシート!$A$29</c:f>
              <c:strCache>
                <c:ptCount val="1"/>
                <c:pt idx="0">
                  <c:v>臨海土地造成事業特別会計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0.1</c:v>
                </c:pt>
                <c:pt idx="4">
                  <c:v>#N/A</c:v>
                </c:pt>
                <c:pt idx="5">
                  <c:v>0.06</c:v>
                </c:pt>
                <c:pt idx="6">
                  <c:v>#N/A</c:v>
                </c:pt>
                <c:pt idx="7">
                  <c:v>0.08</c:v>
                </c:pt>
                <c:pt idx="8">
                  <c:v>#N/A</c:v>
                </c:pt>
                <c:pt idx="9">
                  <c:v>0.13</c:v>
                </c:pt>
              </c:numCache>
            </c:numRef>
          </c:val>
          <c:extLst>
            <c:ext xmlns:c16="http://schemas.microsoft.com/office/drawing/2014/chart" uri="{C3380CC4-5D6E-409C-BE32-E72D297353CC}">
              <c16:uniqueId val="{00000002-F9AB-43EB-9348-4CB70196118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0.27</c:v>
                </c:pt>
                <c:pt idx="2">
                  <c:v>#N/A</c:v>
                </c:pt>
                <c:pt idx="3">
                  <c:v>0.08</c:v>
                </c:pt>
                <c:pt idx="4">
                  <c:v>#N/A</c:v>
                </c:pt>
                <c:pt idx="5">
                  <c:v>0.24</c:v>
                </c:pt>
                <c:pt idx="6">
                  <c:v>#N/A</c:v>
                </c:pt>
                <c:pt idx="7">
                  <c:v>0.27</c:v>
                </c:pt>
                <c:pt idx="8">
                  <c:v>#N/A</c:v>
                </c:pt>
                <c:pt idx="9">
                  <c:v>0.33</c:v>
                </c:pt>
              </c:numCache>
            </c:numRef>
          </c:val>
          <c:extLst>
            <c:ext xmlns:c16="http://schemas.microsoft.com/office/drawing/2014/chart" uri="{C3380CC4-5D6E-409C-BE32-E72D297353CC}">
              <c16:uniqueId val="{00000003-F9AB-43EB-9348-4CB70196118E}"/>
            </c:ext>
          </c:extLst>
        </c:ser>
        <c:ser>
          <c:idx val="4"/>
          <c:order val="4"/>
          <c:tx>
            <c:strRef>
              <c:f>データシート!$A$31</c:f>
              <c:strCache>
                <c:ptCount val="1"/>
                <c:pt idx="0">
                  <c:v>工業団地造成事業特別会計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0.15</c:v>
                </c:pt>
                <c:pt idx="8">
                  <c:v>#N/A</c:v>
                </c:pt>
                <c:pt idx="9">
                  <c:v>0.34</c:v>
                </c:pt>
              </c:numCache>
            </c:numRef>
          </c:val>
          <c:extLst>
            <c:ext xmlns:c16="http://schemas.microsoft.com/office/drawing/2014/chart" uri="{C3380CC4-5D6E-409C-BE32-E72D297353CC}">
              <c16:uniqueId val="{00000004-F9AB-43EB-9348-4CB70196118E}"/>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0.44</c:v>
                </c:pt>
                <c:pt idx="2">
                  <c:v>#N/A</c:v>
                </c:pt>
                <c:pt idx="3">
                  <c:v>0.54</c:v>
                </c:pt>
                <c:pt idx="4">
                  <c:v>#N/A</c:v>
                </c:pt>
                <c:pt idx="5">
                  <c:v>0.53</c:v>
                </c:pt>
                <c:pt idx="6">
                  <c:v>#N/A</c:v>
                </c:pt>
                <c:pt idx="7">
                  <c:v>0.92</c:v>
                </c:pt>
                <c:pt idx="8">
                  <c:v>#N/A</c:v>
                </c:pt>
                <c:pt idx="9">
                  <c:v>0.53</c:v>
                </c:pt>
              </c:numCache>
            </c:numRef>
          </c:val>
          <c:extLst>
            <c:ext xmlns:c16="http://schemas.microsoft.com/office/drawing/2014/chart" uri="{C3380CC4-5D6E-409C-BE32-E72D297353CC}">
              <c16:uniqueId val="{00000005-F9AB-43EB-9348-4CB70196118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1.1000000000000001</c:v>
                </c:pt>
                <c:pt idx="2">
                  <c:v>#N/A</c:v>
                </c:pt>
                <c:pt idx="3">
                  <c:v>1.1599999999999999</c:v>
                </c:pt>
                <c:pt idx="4">
                  <c:v>#N/A</c:v>
                </c:pt>
                <c:pt idx="5">
                  <c:v>1.18</c:v>
                </c:pt>
                <c:pt idx="6">
                  <c:v>#N/A</c:v>
                </c:pt>
                <c:pt idx="7">
                  <c:v>1.27</c:v>
                </c:pt>
                <c:pt idx="8">
                  <c:v>#N/A</c:v>
                </c:pt>
                <c:pt idx="9">
                  <c:v>1.31</c:v>
                </c:pt>
              </c:numCache>
            </c:numRef>
          </c:val>
          <c:extLst>
            <c:ext xmlns:c16="http://schemas.microsoft.com/office/drawing/2014/chart" uri="{C3380CC4-5D6E-409C-BE32-E72D297353CC}">
              <c16:uniqueId val="{00000006-F9AB-43EB-9348-4CB70196118E}"/>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5.51</c:v>
                </c:pt>
                <c:pt idx="2">
                  <c:v>#N/A</c:v>
                </c:pt>
                <c:pt idx="3">
                  <c:v>4.5199999999999996</c:v>
                </c:pt>
                <c:pt idx="4">
                  <c:v>#N/A</c:v>
                </c:pt>
                <c:pt idx="5">
                  <c:v>5</c:v>
                </c:pt>
                <c:pt idx="6">
                  <c:v>#N/A</c:v>
                </c:pt>
                <c:pt idx="7">
                  <c:v>5.81</c:v>
                </c:pt>
                <c:pt idx="8">
                  <c:v>#N/A</c:v>
                </c:pt>
                <c:pt idx="9">
                  <c:v>3.55</c:v>
                </c:pt>
              </c:numCache>
            </c:numRef>
          </c:val>
          <c:extLst>
            <c:ext xmlns:c16="http://schemas.microsoft.com/office/drawing/2014/chart" uri="{C3380CC4-5D6E-409C-BE32-E72D297353CC}">
              <c16:uniqueId val="{00000007-F9AB-43EB-9348-4CB70196118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8.23</c:v>
                </c:pt>
                <c:pt idx="2">
                  <c:v>#N/A</c:v>
                </c:pt>
                <c:pt idx="3">
                  <c:v>5.86</c:v>
                </c:pt>
                <c:pt idx="4">
                  <c:v>#N/A</c:v>
                </c:pt>
                <c:pt idx="5">
                  <c:v>6.99</c:v>
                </c:pt>
                <c:pt idx="6">
                  <c:v>#N/A</c:v>
                </c:pt>
                <c:pt idx="7">
                  <c:v>7.16</c:v>
                </c:pt>
                <c:pt idx="8">
                  <c:v>#N/A</c:v>
                </c:pt>
                <c:pt idx="9">
                  <c:v>5.28</c:v>
                </c:pt>
              </c:numCache>
            </c:numRef>
          </c:val>
          <c:extLst>
            <c:ext xmlns:c16="http://schemas.microsoft.com/office/drawing/2014/chart" uri="{C3380CC4-5D6E-409C-BE32-E72D297353CC}">
              <c16:uniqueId val="{00000008-F9AB-43EB-9348-4CB70196118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6.59</c:v>
                </c:pt>
                <c:pt idx="2">
                  <c:v>#N/A</c:v>
                </c:pt>
                <c:pt idx="3">
                  <c:v>6.47</c:v>
                </c:pt>
                <c:pt idx="4">
                  <c:v>#N/A</c:v>
                </c:pt>
                <c:pt idx="5">
                  <c:v>6.08</c:v>
                </c:pt>
                <c:pt idx="6">
                  <c:v>#N/A</c:v>
                </c:pt>
                <c:pt idx="7">
                  <c:v>6.88</c:v>
                </c:pt>
                <c:pt idx="8">
                  <c:v>#N/A</c:v>
                </c:pt>
                <c:pt idx="9">
                  <c:v>6.88</c:v>
                </c:pt>
              </c:numCache>
            </c:numRef>
          </c:val>
          <c:extLst>
            <c:ext xmlns:c16="http://schemas.microsoft.com/office/drawing/2014/chart" uri="{C3380CC4-5D6E-409C-BE32-E72D297353CC}">
              <c16:uniqueId val="{00000009-F9AB-43EB-9348-4CB7019611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1719</c:v>
                </c:pt>
                <c:pt idx="5">
                  <c:v>1656</c:v>
                </c:pt>
                <c:pt idx="8">
                  <c:v>1684</c:v>
                </c:pt>
                <c:pt idx="11">
                  <c:v>1673</c:v>
                </c:pt>
                <c:pt idx="14">
                  <c:v>1584</c:v>
                </c:pt>
              </c:numCache>
            </c:numRef>
          </c:val>
          <c:extLst>
            <c:ext xmlns:c16="http://schemas.microsoft.com/office/drawing/2014/chart" uri="{C3380CC4-5D6E-409C-BE32-E72D297353CC}">
              <c16:uniqueId val="{00000000-E758-4C25-BF08-40276B8BC9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E758-4C25-BF08-40276B8BC9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49</c:v>
                </c:pt>
                <c:pt idx="3">
                  <c:v>37</c:v>
                </c:pt>
                <c:pt idx="6">
                  <c:v>29</c:v>
                </c:pt>
                <c:pt idx="9">
                  <c:v>21</c:v>
                </c:pt>
                <c:pt idx="12">
                  <c:v>18</c:v>
                </c:pt>
              </c:numCache>
            </c:numRef>
          </c:val>
          <c:extLst>
            <c:ext xmlns:c16="http://schemas.microsoft.com/office/drawing/2014/chart" uri="{C3380CC4-5D6E-409C-BE32-E72D297353CC}">
              <c16:uniqueId val="{00000002-E758-4C25-BF08-40276B8BC9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36</c:v>
                </c:pt>
                <c:pt idx="3">
                  <c:v>1</c:v>
                </c:pt>
                <c:pt idx="6">
                  <c:v>16</c:v>
                </c:pt>
                <c:pt idx="9">
                  <c:v>50</c:v>
                </c:pt>
                <c:pt idx="12">
                  <c:v>50</c:v>
                </c:pt>
              </c:numCache>
            </c:numRef>
          </c:val>
          <c:extLst>
            <c:ext xmlns:c16="http://schemas.microsoft.com/office/drawing/2014/chart" uri="{C3380CC4-5D6E-409C-BE32-E72D297353CC}">
              <c16:uniqueId val="{00000003-E758-4C25-BF08-40276B8BC9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448</c:v>
                </c:pt>
                <c:pt idx="3">
                  <c:v>460</c:v>
                </c:pt>
                <c:pt idx="6">
                  <c:v>520</c:v>
                </c:pt>
                <c:pt idx="9">
                  <c:v>471</c:v>
                </c:pt>
                <c:pt idx="12">
                  <c:v>537</c:v>
                </c:pt>
              </c:numCache>
            </c:numRef>
          </c:val>
          <c:extLst>
            <c:ext xmlns:c16="http://schemas.microsoft.com/office/drawing/2014/chart" uri="{C3380CC4-5D6E-409C-BE32-E72D297353CC}">
              <c16:uniqueId val="{00000004-E758-4C25-BF08-40276B8BC9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58-4C25-BF08-40276B8BC9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58-4C25-BF08-40276B8BC9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2037</c:v>
                </c:pt>
                <c:pt idx="3">
                  <c:v>1970</c:v>
                </c:pt>
                <c:pt idx="6">
                  <c:v>1991</c:v>
                </c:pt>
                <c:pt idx="9">
                  <c:v>2004</c:v>
                </c:pt>
                <c:pt idx="12">
                  <c:v>1778</c:v>
                </c:pt>
              </c:numCache>
            </c:numRef>
          </c:val>
          <c:extLst>
            <c:ext xmlns:c16="http://schemas.microsoft.com/office/drawing/2014/chart" uri="{C3380CC4-5D6E-409C-BE32-E72D297353CC}">
              <c16:uniqueId val="{00000007-E758-4C25-BF08-40276B8BC9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851</c:v>
                </c:pt>
                <c:pt idx="2">
                  <c:v>#N/A</c:v>
                </c:pt>
                <c:pt idx="3">
                  <c:v>#N/A</c:v>
                </c:pt>
                <c:pt idx="4">
                  <c:v>812</c:v>
                </c:pt>
                <c:pt idx="5">
                  <c:v>#N/A</c:v>
                </c:pt>
                <c:pt idx="6">
                  <c:v>#N/A</c:v>
                </c:pt>
                <c:pt idx="7">
                  <c:v>872</c:v>
                </c:pt>
                <c:pt idx="8">
                  <c:v>#N/A</c:v>
                </c:pt>
                <c:pt idx="9">
                  <c:v>#N/A</c:v>
                </c:pt>
                <c:pt idx="10">
                  <c:v>874</c:v>
                </c:pt>
                <c:pt idx="11">
                  <c:v>#N/A</c:v>
                </c:pt>
                <c:pt idx="12">
                  <c:v>#N/A</c:v>
                </c:pt>
                <c:pt idx="13">
                  <c:v>800</c:v>
                </c:pt>
                <c:pt idx="14">
                  <c:v>#N/A</c:v>
                </c:pt>
              </c:numCache>
            </c:numRef>
          </c:val>
          <c:smooth val="0"/>
          <c:extLst>
            <c:ext xmlns:c16="http://schemas.microsoft.com/office/drawing/2014/chart" uri="{C3380CC4-5D6E-409C-BE32-E72D297353CC}">
              <c16:uniqueId val="{00000008-E758-4C25-BF08-40276B8BC9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16982</c:v>
                </c:pt>
                <c:pt idx="5">
                  <c:v>16985</c:v>
                </c:pt>
                <c:pt idx="8">
                  <c:v>16715</c:v>
                </c:pt>
                <c:pt idx="11">
                  <c:v>15854</c:v>
                </c:pt>
                <c:pt idx="14">
                  <c:v>15151</c:v>
                </c:pt>
              </c:numCache>
            </c:numRef>
          </c:val>
          <c:extLst>
            <c:ext xmlns:c16="http://schemas.microsoft.com/office/drawing/2014/chart" uri="{C3380CC4-5D6E-409C-BE32-E72D297353CC}">
              <c16:uniqueId val="{00000000-1EFB-4051-BDC9-681886E1A8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909</c:v>
                </c:pt>
                <c:pt idx="5">
                  <c:v>869</c:v>
                </c:pt>
                <c:pt idx="8">
                  <c:v>827</c:v>
                </c:pt>
                <c:pt idx="11">
                  <c:v>751</c:v>
                </c:pt>
                <c:pt idx="14">
                  <c:v>730</c:v>
                </c:pt>
              </c:numCache>
            </c:numRef>
          </c:val>
          <c:extLst>
            <c:ext xmlns:c16="http://schemas.microsoft.com/office/drawing/2014/chart" uri="{C3380CC4-5D6E-409C-BE32-E72D297353CC}">
              <c16:uniqueId val="{00000001-1EFB-4051-BDC9-681886E1A8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4186</c:v>
                </c:pt>
                <c:pt idx="5">
                  <c:v>4493</c:v>
                </c:pt>
                <c:pt idx="8">
                  <c:v>5636</c:v>
                </c:pt>
                <c:pt idx="11">
                  <c:v>6285</c:v>
                </c:pt>
                <c:pt idx="14">
                  <c:v>7092</c:v>
                </c:pt>
              </c:numCache>
            </c:numRef>
          </c:val>
          <c:extLst>
            <c:ext xmlns:c16="http://schemas.microsoft.com/office/drawing/2014/chart" uri="{C3380CC4-5D6E-409C-BE32-E72D297353CC}">
              <c16:uniqueId val="{00000002-1EFB-4051-BDC9-681886E1A8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FB-4051-BDC9-681886E1A8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FB-4051-BDC9-681886E1A8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13</c:v>
                </c:pt>
                <c:pt idx="3">
                  <c:v>4</c:v>
                </c:pt>
                <c:pt idx="6">
                  <c:v>4</c:v>
                </c:pt>
                <c:pt idx="9">
                  <c:v>4</c:v>
                </c:pt>
                <c:pt idx="12">
                  <c:v>10</c:v>
                </c:pt>
              </c:numCache>
            </c:numRef>
          </c:val>
          <c:extLst>
            <c:ext xmlns:c16="http://schemas.microsoft.com/office/drawing/2014/chart" uri="{C3380CC4-5D6E-409C-BE32-E72D297353CC}">
              <c16:uniqueId val="{00000005-1EFB-4051-BDC9-681886E1A8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3166</c:v>
                </c:pt>
                <c:pt idx="3">
                  <c:v>3243</c:v>
                </c:pt>
                <c:pt idx="6">
                  <c:v>3191</c:v>
                </c:pt>
                <c:pt idx="9">
                  <c:v>3189</c:v>
                </c:pt>
                <c:pt idx="12">
                  <c:v>3247</c:v>
                </c:pt>
              </c:numCache>
            </c:numRef>
          </c:val>
          <c:extLst>
            <c:ext xmlns:c16="http://schemas.microsoft.com/office/drawing/2014/chart" uri="{C3380CC4-5D6E-409C-BE32-E72D297353CC}">
              <c16:uniqueId val="{00000006-1EFB-4051-BDC9-681886E1A8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602</c:v>
                </c:pt>
                <c:pt idx="3">
                  <c:v>602</c:v>
                </c:pt>
                <c:pt idx="6">
                  <c:v>587</c:v>
                </c:pt>
                <c:pt idx="9">
                  <c:v>538</c:v>
                </c:pt>
                <c:pt idx="12">
                  <c:v>488</c:v>
                </c:pt>
              </c:numCache>
            </c:numRef>
          </c:val>
          <c:extLst>
            <c:ext xmlns:c16="http://schemas.microsoft.com/office/drawing/2014/chart" uri="{C3380CC4-5D6E-409C-BE32-E72D297353CC}">
              <c16:uniqueId val="{00000007-1EFB-4051-BDC9-681886E1A8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4505</c:v>
                </c:pt>
                <c:pt idx="3">
                  <c:v>4283</c:v>
                </c:pt>
                <c:pt idx="6">
                  <c:v>4079</c:v>
                </c:pt>
                <c:pt idx="9">
                  <c:v>3857</c:v>
                </c:pt>
                <c:pt idx="12">
                  <c:v>4294</c:v>
                </c:pt>
              </c:numCache>
            </c:numRef>
          </c:val>
          <c:extLst>
            <c:ext xmlns:c16="http://schemas.microsoft.com/office/drawing/2014/chart" uri="{C3380CC4-5D6E-409C-BE32-E72D297353CC}">
              <c16:uniqueId val="{00000008-1EFB-4051-BDC9-681886E1A8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138</c:v>
                </c:pt>
                <c:pt idx="3">
                  <c:v>101</c:v>
                </c:pt>
                <c:pt idx="6">
                  <c:v>72</c:v>
                </c:pt>
                <c:pt idx="9">
                  <c:v>51</c:v>
                </c:pt>
                <c:pt idx="12">
                  <c:v>34</c:v>
                </c:pt>
              </c:numCache>
            </c:numRef>
          </c:val>
          <c:extLst>
            <c:ext xmlns:c16="http://schemas.microsoft.com/office/drawing/2014/chart" uri="{C3380CC4-5D6E-409C-BE32-E72D297353CC}">
              <c16:uniqueId val="{00000009-1EFB-4051-BDC9-681886E1A8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19712</c:v>
                </c:pt>
                <c:pt idx="3">
                  <c:v>20129</c:v>
                </c:pt>
                <c:pt idx="6">
                  <c:v>19184</c:v>
                </c:pt>
                <c:pt idx="9">
                  <c:v>18155</c:v>
                </c:pt>
                <c:pt idx="12">
                  <c:v>17313</c:v>
                </c:pt>
              </c:numCache>
            </c:numRef>
          </c:val>
          <c:extLst>
            <c:ext xmlns:c16="http://schemas.microsoft.com/office/drawing/2014/chart" uri="{C3380CC4-5D6E-409C-BE32-E72D297353CC}">
              <c16:uniqueId val="{0000000A-1EFB-4051-BDC9-681886E1A8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6059</c:v>
                </c:pt>
                <c:pt idx="2">
                  <c:v>#N/A</c:v>
                </c:pt>
                <c:pt idx="3">
                  <c:v>#N/A</c:v>
                </c:pt>
                <c:pt idx="4">
                  <c:v>6016</c:v>
                </c:pt>
                <c:pt idx="5">
                  <c:v>#N/A</c:v>
                </c:pt>
                <c:pt idx="6">
                  <c:v>#N/A</c:v>
                </c:pt>
                <c:pt idx="7">
                  <c:v>3940</c:v>
                </c:pt>
                <c:pt idx="8">
                  <c:v>#N/A</c:v>
                </c:pt>
                <c:pt idx="9">
                  <c:v>#N/A</c:v>
                </c:pt>
                <c:pt idx="10">
                  <c:v>2904</c:v>
                </c:pt>
                <c:pt idx="11">
                  <c:v>#N/A</c:v>
                </c:pt>
                <c:pt idx="12">
                  <c:v>#N/A</c:v>
                </c:pt>
                <c:pt idx="13">
                  <c:v>2412</c:v>
                </c:pt>
                <c:pt idx="14">
                  <c:v>#N/A</c:v>
                </c:pt>
              </c:numCache>
            </c:numRef>
          </c:val>
          <c:smooth val="0"/>
          <c:extLst>
            <c:ext xmlns:c16="http://schemas.microsoft.com/office/drawing/2014/chart" uri="{C3380CC4-5D6E-409C-BE32-E72D297353CC}">
              <c16:uniqueId val="{0000000B-1EFB-4051-BDC9-681886E1A8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2003</c:v>
                </c:pt>
                <c:pt idx="1">
                  <c:v>2521</c:v>
                </c:pt>
                <c:pt idx="2">
                  <c:v>3055</c:v>
                </c:pt>
              </c:numCache>
            </c:numRef>
          </c:val>
          <c:extLst>
            <c:ext xmlns:c16="http://schemas.microsoft.com/office/drawing/2014/chart" uri="{C3380CC4-5D6E-409C-BE32-E72D297353CC}">
              <c16:uniqueId val="{00000000-BE5E-48AB-8589-DA1F06A710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841</c:v>
                </c:pt>
                <c:pt idx="1">
                  <c:v>613</c:v>
                </c:pt>
                <c:pt idx="2">
                  <c:v>652</c:v>
                </c:pt>
              </c:numCache>
            </c:numRef>
          </c:val>
          <c:extLst>
            <c:ext xmlns:c16="http://schemas.microsoft.com/office/drawing/2014/chart" uri="{C3380CC4-5D6E-409C-BE32-E72D297353CC}">
              <c16:uniqueId val="{00000001-BE5E-48AB-8589-DA1F06A710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4231</c:v>
                </c:pt>
                <c:pt idx="1">
                  <c:v>4585</c:v>
                </c:pt>
                <c:pt idx="2">
                  <c:v>4787</c:v>
                </c:pt>
              </c:numCache>
            </c:numRef>
          </c:val>
          <c:extLst>
            <c:ext xmlns:c16="http://schemas.microsoft.com/office/drawing/2014/chart" uri="{C3380CC4-5D6E-409C-BE32-E72D297353CC}">
              <c16:uniqueId val="{00000002-BE5E-48AB-8589-DA1F06A710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{8643F71F-554E-4F6B-AE4F-95F76542E275}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56E-4DDC-B0B8-2850FF8A8D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{C0F55E60-B029-49D7-97E2-E5614587CD9F}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6E-4DDC-B0B8-2850FF8A8D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{A8DBEEA3-A820-4485-80C2-BE3BC3276C6D}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6E-4DDC-B0B8-2850FF8A8D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{6B053F49-C544-462B-812E-15457C59E91C}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6E-4DDC-B0B8-2850FF8A8D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{72629036-CD57-40A0-B95A-77B285343A1A}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6E-4DDC-B0B8-2850FF8A8D9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{27A2585B-0C8E-4F45-8B02-1B0554FAD419}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56E-4DDC-B0B8-2850FF8A8D9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{5415FE13-0DC1-4679-8AEC-7C030C15D04E}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56E-4DDC-B0B8-2850FF8A8D9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{7C64D301-228B-41D2-A940-AE225D1C3F66}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56E-4DDC-B0B8-2850FF8A8D9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{96EDA0A6-1D93-4C08-89A5-5E1E705C2AAA}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56E-4DDC-B0B8-2850FF8A8D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60.5</c:v>
                </c:pt>
                <c:pt idx="16">
                  <c:v>61.8</c:v>
                </c:pt>
                <c:pt idx="24">
                  <c:v>62.7</c:v>
                </c:pt>
                <c:pt idx="32">
                  <c:v>63.1</c:v>
                </c:pt>
              </c:numCache>
            </c:numRef>
          </c:xVal>
          <c:yVal>
            <c:numRef>
              <c:f>公会計指標分析・財政指標組合せ分析表!$BP$51:$DC$51</c:f>
              <c:numCache>
                <c:formatCode>#,##0.0;"▲ "#,##0.0</c:formatCode>
                <c:ptCount val="40"/>
                <c:pt idx="0">
                  <c:v>83.2</c:v>
                </c:pt>
                <c:pt idx="8">
                  <c:v>76.2</c:v>
                </c:pt>
                <c:pt idx="16">
                  <c:v>48.1</c:v>
                </c:pt>
                <c:pt idx="24">
                  <c:v>37.5</c:v>
                </c:pt>
                <c:pt idx="32">
                  <c:v>31</c:v>
                </c:pt>
              </c:numCache>
            </c:numRef>
          </c:yVal>
          <c:smooth val="0"/>
          <c:extLst>
            <c:ext xmlns:c16="http://schemas.microsoft.com/office/drawing/2014/chart" uri="{C3380CC4-5D6E-409C-BE32-E72D297353CC}">
              <c16:uniqueId val="{00000009-356E-4DDC-B0B8-2850FF8A8D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{B6A46D3F-2DB5-4814-A5B4-6632C9731A71}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56E-4DDC-B0B8-2850FF8A8D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{84BAEBF1-560B-401B-8627-1D5DFF76797E}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6E-4DDC-B0B8-2850FF8A8D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{E5CD77CA-802C-4F2B-BABD-6A2683B8FBF2}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6E-4DDC-B0B8-2850FF8A8D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{9412C1D0-A96B-481A-8F5E-7E2D6DC483D6}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6E-4DDC-B0B8-2850FF8A8D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{A37E7275-447D-4D18-867D-C7D61836CBF3}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6E-4DDC-B0B8-2850FF8A8D9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{BCABEC41-2923-4BC2-936C-AE065705B7FA}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56E-4DDC-B0B8-2850FF8A8D9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{C2A7D1C4-6F26-4DB1-B7E9-3F8623002EF0}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56E-4DDC-B0B8-2850FF8A8D9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{36BDA278-2910-4F48-8E71-69A7C753127D}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56E-4DDC-B0B8-2850FF8A8D9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{DBCA3C28-2E16-4991-BCA2-396FC97470E1}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56E-4DDC-B0B8-2850FF8A8D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356E-4DDC-B0B8-2850FF8A8D9B}"/>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{723C4703-D97A-4BF4-8214-25C11161E3FA}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34A-47FA-A2A7-10BB035B3E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{BBC624BD-F9F1-4C25-B426-ED31C655F2F1}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4A-47FA-A2A7-10BB035B3E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{3C5A8B7A-34A2-4CE9-973C-4EA5C5355906}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4A-47FA-A2A7-10BB035B3E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{5B67322D-BA80-4989-AFBB-482B548AA3E6}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4A-47FA-A2A7-10BB035B3E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{34B4C62C-F9DE-4F7B-B2AE-E2FC6D141AA7}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4A-47FA-A2A7-10BB035B3EE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{3CC47E5E-F3BF-4102-A196-A13A89602657}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34A-47FA-A2A7-10BB035B3EE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{070B9140-A61A-4D77-AE8C-7704DBC92330}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34A-47FA-A2A7-10BB035B3EE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{589D2EA4-150F-491E-AB1F-781DE63CC826}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34A-47FA-A2A7-10BB035B3EE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{931AFEB3-C2DE-4EAB-ABBE-5D5560D236BC}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34A-47FA-A2A7-10BB035B3E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11.5</c:v>
                </c:pt>
                <c:pt idx="16">
                  <c:v>10.8</c:v>
                </c:pt>
                <c:pt idx="24">
                  <c:v>10.7</c:v>
                </c:pt>
                <c:pt idx="32">
                  <c:v>10.7</c:v>
                </c:pt>
              </c:numCache>
            </c:numRef>
          </c:xVal>
          <c:yVal>
            <c:numRef>
              <c:f>公会計指標分析・財政指標組合せ分析表!$BP$73:$DC$73</c:f>
              <c:numCache>
                <c:formatCode>#,##0.0;"▲ "#,##0.0</c:formatCode>
                <c:ptCount val="40"/>
                <c:pt idx="0">
                  <c:v>83.2</c:v>
                </c:pt>
                <c:pt idx="8">
                  <c:v>76.2</c:v>
                </c:pt>
                <c:pt idx="16">
                  <c:v>48.1</c:v>
                </c:pt>
                <c:pt idx="24">
                  <c:v>37.5</c:v>
                </c:pt>
                <c:pt idx="32">
                  <c:v>31</c:v>
                </c:pt>
              </c:numCache>
            </c:numRef>
          </c:yVal>
          <c:smooth val="0"/>
          <c:extLst>
            <c:ext xmlns:c16="http://schemas.microsoft.com/office/drawing/2014/chart" uri="{C3380CC4-5D6E-409C-BE32-E72D297353CC}">
              <c16:uniqueId val="{00000009-234A-47FA-A2A7-10BB035B3E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{34BFA50B-52B2-497D-B6E1-AB6630AA6CBA}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34A-47FA-A2A7-10BB035B3EE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{8C57AC67-2EC3-4407-95DE-905796FFBC88}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4A-47FA-A2A7-10BB035B3E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{69BDB443-BC0F-41F0-AD0B-C7116C8D0A1B}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4A-47FA-A2A7-10BB035B3E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{2F710C72-C3D8-489E-A4A2-3797BED499DE}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4A-47FA-A2A7-10BB035B3E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{8F0A4E85-25B3-4CE9-80BF-5BB3B2263180}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4A-47FA-A2A7-10BB035B3EE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{76F667F8-0C42-4A96-9DC8-F363D126093D}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34A-47FA-A2A7-10BB035B3EE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{C5315A1A-C9F3-410E-8331-9431254DCE2E}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34A-47FA-A2A7-10BB035B3EE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{15D168D1-8A3C-4501-8FD3-980A49885707}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34A-47FA-A2A7-10BB035B3EE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{B4AB01D4-4EA7-45BD-9513-050072A09619}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34A-47FA-A2A7-10BB035B3E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34A-47FA-A2A7-10BB035B3EE4}"/>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本市の地理的条件の不利（半島、過疎、離島、飛び地）を緩和するため、生活基盤整備、地域振興対策事業を積極的に実施したことにより、地方債元利償還金が高額で推移している。</a:t>
          </a:r>
          <a:endParaRPr lang="ja-JP" altLang="ja-JP" sz="1400">
            <a:effectLst/>
          </a:endParaRPr>
        </a:p>
        <a:p>
          <a:r>
            <a:rPr kumimoji="1" lang="ja-JP" altLang="ja-JP" sz="1100">
              <a:solidFill>
                <a:schemeClr val="dk1"/>
              </a:solidFill>
              <a:effectLst/>
              <a:latin typeface="+mn-lt"/>
              <a:ea typeface="+mn-ea"/>
              <a:cs typeface="+mn-cs"/>
            </a:rPr>
            <a:t>また、下水道事業債や簡易水道事業債などの残高が多額であるため公営企業債の元利償還金に対する繰入金が高額となっている。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本市の地理的条件の不利（半島、過疎、離島、飛び地）を緩和するため、生活基盤整備、地域振興対策事業を積極的に実施したことにより、地方債残高が高額で推移している。</a:t>
          </a:r>
          <a:endParaRPr lang="ja-JP" altLang="ja-JP" sz="1400">
            <a:effectLst/>
          </a:endParaRPr>
        </a:p>
        <a:p>
          <a:r>
            <a:rPr kumimoji="1" lang="ja-JP" altLang="ja-JP" sz="1100">
              <a:solidFill>
                <a:schemeClr val="dk1"/>
              </a:solidFill>
              <a:effectLst/>
              <a:latin typeface="+mn-lt"/>
              <a:ea typeface="+mn-ea"/>
              <a:cs typeface="+mn-cs"/>
            </a:rPr>
            <a:t>　下水道事業債や簡易水道事業債などの残高が多額であるため公営企業債等繰入見込額が高額となっている。</a:t>
          </a:r>
          <a:endParaRPr lang="ja-JP" altLang="ja-JP" sz="1400">
            <a:effectLst/>
          </a:endParaRPr>
        </a:p>
        <a:p>
          <a:r>
            <a:rPr kumimoji="1" lang="ja-JP" altLang="ja-JP" sz="1100">
              <a:solidFill>
                <a:schemeClr val="dk1"/>
              </a:solidFill>
              <a:effectLst/>
              <a:latin typeface="+mn-lt"/>
              <a:ea typeface="+mn-ea"/>
              <a:cs typeface="+mn-cs"/>
            </a:rPr>
            <a:t>　本市は、本土と飛び地・離島との合併であり、合併市町間の陸路は佐賀県（伊万里市及び唐津市）を経由しなければならず地理的に行政運営が難しい状況に置かれている。このため旧町に設置されている支所の果たす役割が大きく、相当の職員を配置しているため他団体に比べ職員数が多い。このため退職手当負担見込額が高額で推移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長崎県松浦市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年度に固定資産税の償却資産が増加しており、以降今後</a:t>
          </a:r>
          <a:r>
            <a:rPr kumimoji="1" lang="ja-JP" altLang="ja-JP" sz="1100" b="0" i="0" baseline="0">
              <a:solidFill>
                <a:schemeClr val="dk1"/>
              </a:solidFill>
              <a:effectLst/>
              <a:latin typeface="+mn-lt"/>
              <a:ea typeface="+mn-ea"/>
              <a:cs typeface="+mn-cs"/>
            </a:rPr>
            <a:t>予定している大型事業の財源確保のため</a:t>
          </a:r>
          <a:r>
            <a:rPr kumimoji="1" lang="ja-JP" altLang="en-US" sz="1100" b="0" i="0" baseline="0">
              <a:solidFill>
                <a:schemeClr val="dk1"/>
              </a:solidFill>
              <a:effectLst/>
              <a:latin typeface="+mn-lt"/>
              <a:ea typeface="+mn-ea"/>
              <a:cs typeface="+mn-cs"/>
            </a:rPr>
            <a:t>、計画的に財政調整基金に</a:t>
          </a:r>
          <a:r>
            <a:rPr kumimoji="1" lang="ja-JP" altLang="ja-JP" sz="1100" b="0" i="0" baseline="0">
              <a:solidFill>
                <a:schemeClr val="dk1"/>
              </a:solidFill>
              <a:effectLst/>
              <a:latin typeface="+mn-lt"/>
              <a:ea typeface="+mn-ea"/>
              <a:cs typeface="+mn-cs"/>
            </a:rPr>
            <a:t>積み立て</a:t>
          </a:r>
          <a:r>
            <a:rPr kumimoji="1" lang="ja-JP" altLang="en-US" sz="1100" b="0" i="0" baseline="0">
              <a:solidFill>
                <a:schemeClr val="dk1"/>
              </a:solidFill>
              <a:effectLst/>
              <a:latin typeface="+mn-lt"/>
              <a:ea typeface="+mn-ea"/>
              <a:cs typeface="+mn-cs"/>
            </a:rPr>
            <a:t>ていること</a:t>
          </a:r>
          <a:r>
            <a:rPr kumimoji="1" lang="ja-JP" altLang="ja-JP" sz="1100" b="0" i="0" baseline="0">
              <a:solidFill>
                <a:schemeClr val="dk1"/>
              </a:solidFill>
              <a:effectLst/>
              <a:latin typeface="+mn-lt"/>
              <a:ea typeface="+mn-ea"/>
              <a:cs typeface="+mn-cs"/>
            </a:rPr>
            <a:t>、</a:t>
          </a:r>
          <a:br>
            <a:rPr kumimoji="1" lang="en-US" altLang="ja-JP" sz="1100" b="0" i="0" baseline="0">
              <a:solidFill>
                <a:schemeClr val="dk1"/>
              </a:solidFill>
              <a:effectLst/>
              <a:latin typeface="+mn-lt"/>
              <a:ea typeface="+mn-ea"/>
              <a:cs typeface="+mn-cs"/>
            </a:rPr>
          </a:br>
          <a:r>
            <a:rPr kumimoji="1" lang="ja-JP" altLang="en-US" sz="1100" b="0" i="0" baseline="0">
              <a:solidFill>
                <a:schemeClr val="dk1"/>
              </a:solidFill>
              <a:effectLst/>
              <a:latin typeface="+mn-lt"/>
              <a:ea typeface="+mn-ea"/>
              <a:cs typeface="+mn-cs"/>
            </a:rPr>
            <a:t>　ふるさとづくり寄附金の増加に伴い基金への積立が増えたことなどにより</a:t>
          </a:r>
          <a:r>
            <a:rPr kumimoji="1" lang="ja-JP" altLang="ja-JP" sz="1100" b="0" i="0" baseline="0">
              <a:solidFill>
                <a:schemeClr val="dk1"/>
              </a:solidFill>
              <a:effectLst/>
              <a:latin typeface="+mn-lt"/>
              <a:ea typeface="+mn-ea"/>
              <a:cs typeface="+mn-cs"/>
            </a:rPr>
            <a:t>全体として</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75</a:t>
          </a:r>
          <a:r>
            <a:rPr kumimoji="1" lang="ja-JP" altLang="ja-JP" sz="1100" b="0" i="0" baseline="0">
              <a:solidFill>
                <a:schemeClr val="dk1"/>
              </a:solidFill>
              <a:effectLst/>
              <a:latin typeface="+mn-lt"/>
              <a:ea typeface="+mn-ea"/>
              <a:cs typeface="+mn-cs"/>
            </a:rPr>
            <a:t>百万円の増。</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本庁舎の耐震化事業やその他老朽化した公共施設の更新・補修などに多くの経費がかかることから財政調整基金の取崩しが始まる見込みだが、引き続き特定財源</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の確保に努めるとともに予算要求上限枠の設定による経常経費の削減や事務事業の見直し等により歳出予算の抑制を図ることで、予期せぬ緊急課題に対応できる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よう標準財政規模の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20</a:t>
          </a:r>
          <a:r>
            <a:rPr kumimoji="1" lang="ja-JP" altLang="en-US" sz="1100" b="0" i="0" baseline="0">
              <a:solidFill>
                <a:schemeClr val="dk1"/>
              </a:solidFill>
              <a:effectLst/>
              <a:latin typeface="+mn-lt"/>
              <a:ea typeface="+mn-ea"/>
              <a:cs typeface="+mn-cs"/>
            </a:rPr>
            <a:t>％程度</a:t>
          </a:r>
          <a:r>
            <a:rPr kumimoji="1" lang="ja-JP" altLang="ja-JP" sz="1100" b="0" i="0" baseline="0">
              <a:solidFill>
                <a:schemeClr val="dk1"/>
              </a:solidFill>
              <a:effectLst/>
              <a:latin typeface="+mn-lt"/>
              <a:ea typeface="+mn-ea"/>
              <a:cs typeface="+mn-cs"/>
            </a:rPr>
            <a:t>の残高を維持していく。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その他特定目的金については効果的な運用を行う。</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鉱害復旧灌漑用水施設維持基金：鉱害復旧事業により整備された灌漑用水施設の維持管理を行う。</a:t>
          </a:r>
          <a:endParaRPr lang="ja-JP" altLang="ja-JP">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ふるさとづくり基金：</a:t>
          </a:r>
          <a:r>
            <a:rPr lang="ja-JP" altLang="ja-JP" sz="1100" b="0" i="0" baseline="0">
              <a:solidFill>
                <a:schemeClr val="dk1"/>
              </a:solidFill>
              <a:effectLst/>
              <a:latin typeface="+mn-lt"/>
              <a:ea typeface="+mn-ea"/>
              <a:cs typeface="+mn-cs"/>
            </a:rPr>
            <a:t>松浦市を応援する人々の熱い想いを、個性豊かで活力のあるまちづくり、心なごみ安心して暮らせるまちづくりにいかし、ふるさとづくり</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を推進する。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合併振興基金：市民の連携の強化及び一体感の醸成を図り、本市の振興を図る。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地域振興基金：福祉活動の促進、快適な生活環境の形成、ふるさと創生事業、市の産業の振興その他地域振興事業に活用する。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子育て支援基金：次代の社会を担う子どもたちが健やかに生まれ育つ支援に活用する。</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鉱害復旧灌漑用水施設維持基金：有価証券利子収入を積み立てたことにより増加。</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ふるさとづくり基金：市民の健康増進事業、企業誘致事業、学校関連の事業の財源として約</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百万円取り崩した一方で、過年度事業精算分及びふるさとづくり</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寄附金</a:t>
          </a:r>
          <a:r>
            <a:rPr kumimoji="1" lang="ja-JP" altLang="ja-JP" sz="1100" b="0" i="0" baseline="0">
              <a:solidFill>
                <a:schemeClr val="dk1"/>
              </a:solidFill>
              <a:effectLst/>
              <a:latin typeface="+mn-lt"/>
              <a:ea typeface="+mn-ea"/>
              <a:cs typeface="+mn-cs"/>
            </a:rPr>
            <a:t>分を約</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51</a:t>
          </a:r>
          <a:r>
            <a:rPr kumimoji="1" lang="ja-JP" altLang="ja-JP" sz="1100" b="0" i="0" baseline="0">
              <a:solidFill>
                <a:schemeClr val="dk1"/>
              </a:solidFill>
              <a:effectLst/>
              <a:latin typeface="+mn-lt"/>
              <a:ea typeface="+mn-ea"/>
              <a:cs typeface="+mn-cs"/>
            </a:rPr>
            <a:t>百万円を積み立てたことにより増加。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合併振興基金：過年度事業精算分を約</a:t>
          </a:r>
          <a:r>
            <a:rPr kumimoji="1" lang="en-US" altLang="ja-JP" sz="1100" b="0" i="0" baseline="0">
              <a:solidFill>
                <a:schemeClr val="dk1"/>
              </a:solidFill>
              <a:effectLst/>
              <a:latin typeface="+mn-lt"/>
              <a:ea typeface="+mn-ea"/>
              <a:cs typeface="+mn-cs"/>
            </a:rPr>
            <a:t>37</a:t>
          </a:r>
          <a:r>
            <a:rPr kumimoji="1" lang="ja-JP" altLang="ja-JP" sz="1100" b="0" i="0" baseline="0">
              <a:solidFill>
                <a:schemeClr val="dk1"/>
              </a:solidFill>
              <a:effectLst/>
              <a:latin typeface="+mn-lt"/>
              <a:ea typeface="+mn-ea"/>
              <a:cs typeface="+mn-cs"/>
            </a:rPr>
            <a:t>百万円を積み立てたことにより増加。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地域振興基金：過年度事業精算分及び住宅使用料分等を約</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百万円を積み立てたことにより増加。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子育て支援基金：子どもの予防接種や医療費助成事業などの財源として約</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91</a:t>
          </a:r>
          <a:r>
            <a:rPr kumimoji="1" lang="ja-JP" altLang="ja-JP" sz="1100" b="0" i="0" baseline="0">
              <a:solidFill>
                <a:schemeClr val="dk1"/>
              </a:solidFill>
              <a:effectLst/>
              <a:latin typeface="+mn-lt"/>
              <a:ea typeface="+mn-ea"/>
              <a:cs typeface="+mn-cs"/>
            </a:rPr>
            <a:t>百万円取り崩した一方で、過年度事業精算分及びふるさとづくり寄附金分を約</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99</a:t>
          </a:r>
          <a:r>
            <a:rPr kumimoji="1" lang="ja-JP" altLang="ja-JP" sz="1100" b="0" i="0" baseline="0">
              <a:solidFill>
                <a:schemeClr val="dk1"/>
              </a:solidFill>
              <a:effectLst/>
              <a:latin typeface="+mn-lt"/>
              <a:ea typeface="+mn-ea"/>
              <a:cs typeface="+mn-cs"/>
            </a:rPr>
            <a:t>百万円を積み立てたことにより増加。</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各基金の目的に沿った事業の財源とするため計画的な活用を行うとともに、基金への積立を推進するために効果的な債券運用を行う。</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年度に固定資産税の償却資産が増加しており、以降今後予定している大型事業の財源確保のため、計画的に財政調整基金に積み立てていることによる増。</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本庁舎の耐震化事業やその他老朽化した公共施設の更新・補修、今後の社会変動や大規模災害復旧など予期せぬ緊急課題に対応できるよう一定の残高は必要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であるため、標準財政規模の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20</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程度の残高を維持していく。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臨時財政対策債償還基金費分積み立てた</a:t>
          </a:r>
          <a:r>
            <a:rPr lang="ja-JP" altLang="ja-JP" sz="1100" b="0" i="0" baseline="0">
              <a:solidFill>
                <a:schemeClr val="dk1"/>
              </a:solidFill>
              <a:effectLst/>
              <a:latin typeface="+mn-lt"/>
              <a:ea typeface="+mn-ea"/>
              <a:cs typeface="+mn-cs"/>
            </a:rPr>
            <a:t>ことによる</a:t>
          </a:r>
          <a:r>
            <a:rPr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大型事業（小中学校校舎整備事業、市民福祉総合プラザ整備事業など）に係る地方債の償還が開始し</a:t>
          </a:r>
          <a:r>
            <a:rPr kumimoji="1" lang="ja-JP" altLang="en-US" sz="1100" b="0" i="0" baseline="0">
              <a:solidFill>
                <a:schemeClr val="dk1"/>
              </a:solidFill>
              <a:effectLst/>
              <a:latin typeface="+mn-lt"/>
              <a:ea typeface="+mn-ea"/>
              <a:cs typeface="+mn-cs"/>
            </a:rPr>
            <a:t>たことや</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今後控えている大型事業により</a:t>
          </a:r>
          <a:r>
            <a:rPr kumimoji="1" lang="ja-JP" altLang="ja-JP" sz="1100" b="0" i="0" baseline="0">
              <a:solidFill>
                <a:schemeClr val="dk1"/>
              </a:solidFill>
              <a:effectLst/>
              <a:latin typeface="+mn-lt"/>
              <a:ea typeface="+mn-ea"/>
              <a:cs typeface="+mn-cs"/>
            </a:rPr>
            <a:t>歳出予算に占める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公債費の割合は増加が見込まれることから、それに備えて計画的な積立を行う。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087690D-17B2-44BF-924A-9219E35DC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676F0D5-9F16-460E-AD6C-8EF01CAA5D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1B71F90-5EED-4B6A-BD5A-EC784A6FC4C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868646B-FE5B-48A2-B047-BE277FA56844}"/>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B59D774-2387-4A2F-9A33-CEE58D0F3C4B}"/>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9F4E821-B5C6-4E3D-9D73-77CA15BC2C3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542E019-2F6A-4C94-8C30-6968FCFB0C41}"/>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11B4484-1C7B-4BC7-BE5A-4DD42F30DEE9}"/>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0984EB7-54F6-43D0-B866-1B276AF0AA5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C2B6C0A-C21D-4D56-BA7B-DB4E0A5EC206}"/>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913F83D-A8ED-4135-B89C-68FEAB8263F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99B2AE0-D475-418D-AFCA-A9165A8AA1ED}"/>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20,983
20,679
130.55
19,639,273
19,008,455
491,268
9,255,267
17,312,645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8975391-90FA-46E1-8367-FB536DCB6BBF}"/>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A78E8E9-E304-46BC-8325-7E6A2EC0CC4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B79A3F3-A854-4112-8958-648FF7C4D03D}"/>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8063E7E-1C6B-45C2-8C37-A8D02E59079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98907DC-D4ED-4F9B-BEB0-7D8857999EB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6A3E6D5-C971-4E84-BADC-1AE053F3200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C3C5013-B878-4918-8329-005C53DFD1F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B39E5B2-EFAD-4A02-BD84-2453B39C1198}"/>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878922F-DB14-4B6E-8D46-BCF1F42B29D2}"/>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E126810-13B6-4E74-9EFA-5F4FADFA137A}"/>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FCD4B57-40C9-448C-A3DA-137FA25E2B6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9BB71B0-1439-404F-9270-3EC1D9226575}"/>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83D96BD-8BC2-44BE-ADA0-33C8E986D428}"/>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DDF5F4A-7F94-4B1B-9FCD-9652AEE2636E}"/>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C4E0D96-0FB1-4729-BA5E-2F845830B92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E53B6E6-56A4-4DCB-A25E-0366AFCC1F5A}"/>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6733D9E-E187-4CBE-95ED-E2114EA81F8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4331155-8AC3-46D6-805C-728A215B7C9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7DE336E-E7D9-434D-B433-12AF3232CADF}"/>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AA14B4B-B794-463D-BB54-B792233D2AE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2E5E176-C526-4E5C-BD7A-A5748ABB8793}"/>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22BE42F-D820-4CEA-9E8D-4ECDDB571432}"/>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499BA5D-9496-40CB-9105-2BCB533A1C1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4DD20A4-BEA1-4083-B2A5-E1A760A025B8}"/>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CB94D9B-01C7-4B68-B05B-851F88BFBF1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4F41967-EC17-4F09-9EF4-02B6EEA746C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432AF85-C8E7-48B8-B82E-931C80FECBAA}"/>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AE72166-509D-4E19-A926-943426EB636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537868D-A29A-4D16-B395-EF63248F75A8}"/>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FDDD80B-4D42-48F9-893D-4521977EEDA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5AB3527-5E10-4A9B-8E94-05B2C0D39CBD}"/>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8652C6E-BC5E-4448-8E30-38CD71164DE2}"/>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9A92346-8F52-486E-B217-85CD7788B678}"/>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155A2F9-C274-4943-87A7-9A4380797E26}"/>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C557EF9-02AF-4B0A-B988-60669F8B847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有形固定資産減価償却率については、令和２年度に学校施設整備事業や市民福祉総合プラザ整備事業等の大型事業が完了したことに伴い、類似団体平均値を下回っている。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当市では、平成２８年度に策定した公共施設等総合管理計画において、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令和２９年度までに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の延床面積を２０％削減するという目標を掲げており、今後は、安心や安全性を維持しつつ、人口規模に見合った保有量と地理的・地形的条件等を総合的に考慮し、公共施設の適切な維持管理に努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D85D5C0-2A3C-4F18-9662-7826603FFEAF}"/>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9243034-2AD6-49A4-9880-F866B45C927F}"/>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8EB97F6C-43CD-4D97-8B1B-177FFB7DD77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4092937-E538-4646-BE75-5158CDA989B7}"/>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B4E98B40-68E5-48D8-9460-4A6EF26ED99B}"/>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B655F3B-07CA-4330-AE9C-D3BC9C4A8993}"/>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F48B7F0-A5B7-4ACC-AD1B-9D03FE009B5B}"/>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D18F1E2-2501-46D5-8373-58C12BB3BBDB}"/>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DE5D15E-4F77-4C53-9722-51A99A0E0BA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008ECC8-7808-4721-9E3D-6EB7C433EE6A}"/>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73D06A0-D15E-40CD-A2C5-05456EF073F3}"/>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47A6520-E7A2-417A-8165-EB9766CEFEA7}"/>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A4ED2E4-5ECF-4674-A214-AF046CF9B8EF}"/>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22ABDE9-B5BB-427C-8F65-C29A70873E5E}"/>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6B468F2F-8B72-4817-9B9E-30E8E174A4BE}"/>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6021631-A044-4818-A705-B0F2C94CDCF8}"/>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E521677D-2E74-44AF-886B-49E942672CEE}"/>
            </a:ext>
          </a:extLst>
        </xdr:cNvPr>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D1CCF425-6819-4440-A637-578CC080372D}"/>
            </a:ext>
          </a:extLst>
        </xdr:cNvPr>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71046AC4-7F03-4D6E-8789-DB8563CA0268}"/>
            </a:ext>
          </a:extLst>
        </xdr:cNvPr>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B3CE0ABF-9927-4BE1-91CF-97E60B1B926B}"/>
            </a:ext>
          </a:extLst>
        </xdr:cNvPr>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5E30F952-E866-4696-BBC0-9002DAD482A6}"/>
            </a:ext>
          </a:extLst>
        </xdr:cNvPr>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4E6A94B7-5BEB-49EC-87EB-A1A36A8FBF38}"/>
            </a:ext>
          </a:extLst>
        </xdr:cNvPr>
        <xdr:cNvSpPr txBox="1"/>
      </xdr:nvSpPr>
      <xdr:spPr>
        <a:xfrm>
          <a:off x="4813300" y="5273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09CDFF65-845F-487B-B7EA-5DA2D983E1AB}"/>
            </a:ext>
          </a:extLst>
        </xdr:cNvPr>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0140FF47-95F8-45B7-95D5-94BF44910828}"/>
            </a:ext>
          </a:extLst>
        </xdr:cNvPr>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2B01F3AA-2463-4A96-8156-1068EF30CF48}"/>
            </a:ext>
          </a:extLst>
        </xdr:cNvPr>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0FD3FB3A-1117-4432-A0F8-E01AB43F9428}"/>
            </a:ext>
          </a:extLst>
        </xdr:cNvPr>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3046A9F8-B9EE-4CC6-8A07-EB5FB000F045}"/>
            </a:ext>
          </a:extLst>
        </xdr:cNvPr>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BA42EB0-6FA8-4CAC-85F8-2141D8D6C623}"/>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F4FA4B3-306D-4DC9-988C-D8764903BF4B}"/>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3A2A72B-5DDF-4172-9EC6-6A6410D1953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00EA770-362F-49D2-ADAB-D5280132F26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EC02B50-04FC-4DED-BAFC-A21E24FE637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122449</xdr:rowOff>
    </xdr:from>
    <xdr:to>
      <xdr:col>23</xdr:col>
      <xdr:colOff>136525</xdr:colOff>
      <xdr:row>31</xdr:row>
      <xdr:rowOff>52599</xdr:rowOff>
    </xdr:to>
    <xdr:sp macro="" textlink="">
      <xdr:nvSpPr>
        <xdr:cNvPr id="81" name="楕円 80">
          <a:extLst>
            <a:ext uri="{FF2B5EF4-FFF2-40B4-BE49-F238E27FC236}">
              <a16:creationId xmlns:a16="http://schemas.microsoft.com/office/drawing/2014/main" id="{A42D810A-8241-4226-9764-A0ADBFBD47FF}"/>
            </a:ext>
          </a:extLst>
        </xdr:cNvPr>
        <xdr:cNvSpPr/>
      </xdr:nvSpPr>
      <xdr:spPr>
        <a:xfrm>
          <a:off x="4711700" y="52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145326</xdr:rowOff>
    </xdr:from>
    <xdr:ext cx="405111" cy="259045"/>
    <xdr:sp macro="" textlink="">
      <xdr:nvSpPr>
        <xdr:cNvPr id="82" name="有形固定資産減価償却率該当値テキスト">
          <a:extLst>
            <a:ext uri="{FF2B5EF4-FFF2-40B4-BE49-F238E27FC236}">
              <a16:creationId xmlns:a16="http://schemas.microsoft.com/office/drawing/2014/main" id="{B18B90DD-7172-4D65-818B-5054B2823587}"/>
            </a:ext>
          </a:extLst>
        </xdr:cNvPr>
        <xdr:cNvSpPr txBox="1"/>
      </xdr:nvSpPr>
      <xdr:spPr>
        <a:xfrm>
          <a:off x="4813300" y="5117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115253</xdr:rowOff>
    </xdr:from>
    <xdr:to>
      <xdr:col>19</xdr:col>
      <xdr:colOff>187325</xdr:colOff>
      <xdr:row>31</xdr:row>
      <xdr:rowOff>45403</xdr:rowOff>
    </xdr:to>
    <xdr:sp macro="" textlink="">
      <xdr:nvSpPr>
        <xdr:cNvPr id="83" name="楕円 82">
          <a:extLst>
            <a:ext uri="{FF2B5EF4-FFF2-40B4-BE49-F238E27FC236}">
              <a16:creationId xmlns:a16="http://schemas.microsoft.com/office/drawing/2014/main" id="{8A6A8B5C-3705-4F6A-9A53-2640000F9768}"/>
            </a:ext>
          </a:extLst>
        </xdr:cNvPr>
        <xdr:cNvSpPr/>
      </xdr:nvSpPr>
      <xdr:spPr>
        <a:xfrm>
          <a:off x="4000500" y="525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166053</xdr:rowOff>
    </xdr:from>
    <xdr:to>
      <xdr:col>23</xdr:col>
      <xdr:colOff>85725</xdr:colOff>
      <xdr:row>31</xdr:row>
      <xdr:rowOff>1799</xdr:rowOff>
    </xdr:to>
    <xdr:cxnSp macro="">
      <xdr:nvCxnSpPr>
        <xdr:cNvPr id="84" name="直線コネクタ 83">
          <a:extLst>
            <a:ext uri="{FF2B5EF4-FFF2-40B4-BE49-F238E27FC236}">
              <a16:creationId xmlns:a16="http://schemas.microsoft.com/office/drawing/2014/main" id="{760B1352-F52C-43CE-99B9-ED43727C87CB}"/>
            </a:ext>
          </a:extLst>
        </xdr:cNvPr>
        <xdr:cNvCxnSpPr/>
      </xdr:nvCxnSpPr>
      <xdr:spPr>
        <a:xfrm>
          <a:off x="4051300" y="5309553"/>
          <a:ext cx="7112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85" name="楕円 84">
          <a:extLst>
            <a:ext uri="{FF2B5EF4-FFF2-40B4-BE49-F238E27FC236}">
              <a16:creationId xmlns:a16="http://schemas.microsoft.com/office/drawing/2014/main" id="{E41B269E-4162-41F2-9A7B-161211DA97D3}"/>
            </a:ext>
          </a:extLst>
        </xdr:cNvPr>
        <xdr:cNvSpPr/>
      </xdr:nvSpPr>
      <xdr:spPr>
        <a:xfrm>
          <a:off x="3238500" y="52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30</xdr:row>
      <xdr:rowOff>166053</xdr:rowOff>
    </xdr:to>
    <xdr:cxnSp macro="">
      <xdr:nvCxnSpPr>
        <xdr:cNvPr id="86" name="直線コネクタ 85">
          <a:extLst>
            <a:ext uri="{FF2B5EF4-FFF2-40B4-BE49-F238E27FC236}">
              <a16:creationId xmlns:a16="http://schemas.microsoft.com/office/drawing/2014/main" id="{CD4B3AB5-4349-4FA6-B3DD-80A59AC0275E}"/>
            </a:ext>
          </a:extLst>
        </xdr:cNvPr>
        <xdr:cNvCxnSpPr/>
      </xdr:nvCxnSpPr>
      <xdr:spPr>
        <a:xfrm>
          <a:off x="3289300" y="5293360"/>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75671</xdr:rowOff>
    </xdr:from>
    <xdr:to>
      <xdr:col>11</xdr:col>
      <xdr:colOff>187325</xdr:colOff>
      <xdr:row>31</xdr:row>
      <xdr:rowOff>5821</xdr:rowOff>
    </xdr:to>
    <xdr:sp macro="" textlink="">
      <xdr:nvSpPr>
        <xdr:cNvPr id="87" name="楕円 86">
          <a:extLst>
            <a:ext uri="{FF2B5EF4-FFF2-40B4-BE49-F238E27FC236}">
              <a16:creationId xmlns:a16="http://schemas.microsoft.com/office/drawing/2014/main" id="{20F382CD-9D5C-4157-97CF-759E0214B85E}"/>
            </a:ext>
          </a:extLst>
        </xdr:cNvPr>
        <xdr:cNvSpPr/>
      </xdr:nvSpPr>
      <xdr:spPr>
        <a:xfrm>
          <a:off x="2476500" y="521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126471</xdr:rowOff>
    </xdr:from>
    <xdr:to>
      <xdr:col>15</xdr:col>
      <xdr:colOff>136525</xdr:colOff>
      <xdr:row>30</xdr:row>
      <xdr:rowOff>149860</xdr:rowOff>
    </xdr:to>
    <xdr:cxnSp macro="">
      <xdr:nvCxnSpPr>
        <xdr:cNvPr id="88" name="直線コネクタ 87">
          <a:extLst>
            <a:ext uri="{FF2B5EF4-FFF2-40B4-BE49-F238E27FC236}">
              <a16:creationId xmlns:a16="http://schemas.microsoft.com/office/drawing/2014/main" id="{17967274-AFAA-4BEB-9398-802E9E418482}"/>
            </a:ext>
          </a:extLst>
        </xdr:cNvPr>
        <xdr:cNvCxnSpPr/>
      </xdr:nvCxnSpPr>
      <xdr:spPr>
        <a:xfrm>
          <a:off x="2527300" y="5269971"/>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100859</xdr:rowOff>
    </xdr:from>
    <xdr:to>
      <xdr:col>7</xdr:col>
      <xdr:colOff>187325</xdr:colOff>
      <xdr:row>31</xdr:row>
      <xdr:rowOff>31009</xdr:rowOff>
    </xdr:to>
    <xdr:sp macro="" textlink="">
      <xdr:nvSpPr>
        <xdr:cNvPr id="89" name="楕円 88">
          <a:extLst>
            <a:ext uri="{FF2B5EF4-FFF2-40B4-BE49-F238E27FC236}">
              <a16:creationId xmlns:a16="http://schemas.microsoft.com/office/drawing/2014/main" id="{B97A2752-8A40-46AB-BFDB-5E82E5C6E281}"/>
            </a:ext>
          </a:extLst>
        </xdr:cNvPr>
        <xdr:cNvSpPr/>
      </xdr:nvSpPr>
      <xdr:spPr>
        <a:xfrm>
          <a:off x="1714500" y="524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126471</xdr:rowOff>
    </xdr:from>
    <xdr:to>
      <xdr:col>11</xdr:col>
      <xdr:colOff>136525</xdr:colOff>
      <xdr:row>30</xdr:row>
      <xdr:rowOff>151659</xdr:rowOff>
    </xdr:to>
    <xdr:cxnSp macro="">
      <xdr:nvCxnSpPr>
        <xdr:cNvPr id="90" name="直線コネクタ 89">
          <a:extLst>
            <a:ext uri="{FF2B5EF4-FFF2-40B4-BE49-F238E27FC236}">
              <a16:creationId xmlns:a16="http://schemas.microsoft.com/office/drawing/2014/main" id="{4A7F45DB-1A40-4D23-A822-70EB82B6B029}"/>
            </a:ext>
          </a:extLst>
        </xdr:cNvPr>
        <xdr:cNvCxnSpPr/>
      </xdr:nvCxnSpPr>
      <xdr:spPr>
        <a:xfrm flipV="1">
          <a:off x="1765300" y="5269971"/>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1280AE6A-5C26-4414-A71E-721DF091B2CC}"/>
            </a:ext>
          </a:extLst>
        </xdr:cNvPr>
        <xdr:cNvSpPr txBox="1"/>
      </xdr:nvSpPr>
      <xdr:spPr>
        <a:xfrm>
          <a:off x="3836044" y="538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955AAD27-5546-4E05-9FF9-C32DD4038349}"/>
            </a:ext>
          </a:extLst>
        </xdr:cNvPr>
        <xdr:cNvSpPr txBox="1"/>
      </xdr:nvSpPr>
      <xdr:spPr>
        <a:xfrm>
          <a:off x="3086744" y="534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851E7F26-4252-47BA-A634-C5FA9E860BD9}"/>
            </a:ext>
          </a:extLst>
        </xdr:cNvPr>
        <xdr:cNvSpPr txBox="1"/>
      </xdr:nvSpPr>
      <xdr:spPr>
        <a:xfrm>
          <a:off x="23247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701049CB-8D7B-47C6-94F7-FAA3A1273D6A}"/>
            </a:ext>
          </a:extLst>
        </xdr:cNvPr>
        <xdr:cNvSpPr txBox="1"/>
      </xdr:nvSpPr>
      <xdr:spPr>
        <a:xfrm>
          <a:off x="1562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61930</xdr:rowOff>
    </xdr:from>
    <xdr:ext cx="405111" cy="259045"/>
    <xdr:sp macro="" textlink="">
      <xdr:nvSpPr>
        <xdr:cNvPr id="95" name="n_1mainValue有形固定資産減価償却率">
          <a:extLst>
            <a:ext uri="{FF2B5EF4-FFF2-40B4-BE49-F238E27FC236}">
              <a16:creationId xmlns:a16="http://schemas.microsoft.com/office/drawing/2014/main" id="{F24929D2-C589-43DA-8A4F-729738FF06D9}"/>
            </a:ext>
          </a:extLst>
        </xdr:cNvPr>
        <xdr:cNvSpPr txBox="1"/>
      </xdr:nvSpPr>
      <xdr:spPr>
        <a:xfrm>
          <a:off x="3836044" y="503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96" name="n_2mainValue有形固定資産減価償却率">
          <a:extLst>
            <a:ext uri="{FF2B5EF4-FFF2-40B4-BE49-F238E27FC236}">
              <a16:creationId xmlns:a16="http://schemas.microsoft.com/office/drawing/2014/main" id="{9FB86AE2-A14F-45CC-B41B-42399392C465}"/>
            </a:ext>
          </a:extLst>
        </xdr:cNvPr>
        <xdr:cNvSpPr txBox="1"/>
      </xdr:nvSpPr>
      <xdr:spPr>
        <a:xfrm>
          <a:off x="3086744" y="501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22348</xdr:rowOff>
    </xdr:from>
    <xdr:ext cx="405111" cy="259045"/>
    <xdr:sp macro="" textlink="">
      <xdr:nvSpPr>
        <xdr:cNvPr id="97" name="n_3mainValue有形固定資産減価償却率">
          <a:extLst>
            <a:ext uri="{FF2B5EF4-FFF2-40B4-BE49-F238E27FC236}">
              <a16:creationId xmlns:a16="http://schemas.microsoft.com/office/drawing/2014/main" id="{FA6526C8-0223-488F-8599-178D005BECEF}"/>
            </a:ext>
          </a:extLst>
        </xdr:cNvPr>
        <xdr:cNvSpPr txBox="1"/>
      </xdr:nvSpPr>
      <xdr:spPr>
        <a:xfrm>
          <a:off x="2324744" y="4994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22136</xdr:rowOff>
    </xdr:from>
    <xdr:ext cx="405111" cy="259045"/>
    <xdr:sp macro="" textlink="">
      <xdr:nvSpPr>
        <xdr:cNvPr id="98" name="n_4mainValue有形固定資産減価償却率">
          <a:extLst>
            <a:ext uri="{FF2B5EF4-FFF2-40B4-BE49-F238E27FC236}">
              <a16:creationId xmlns:a16="http://schemas.microsoft.com/office/drawing/2014/main" id="{F29136FD-A620-48C2-93C9-84EDBC0891A7}"/>
            </a:ext>
          </a:extLst>
        </xdr:cNvPr>
        <xdr:cNvSpPr txBox="1"/>
      </xdr:nvSpPr>
      <xdr:spPr>
        <a:xfrm>
          <a:off x="1562744" y="5337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26CDEA8-48F1-4E81-9F8F-7BE2D22A8CA4}"/>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8659A71-2126-42B2-B588-1A84A6DB21F9}"/>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6CCD79B-5536-4206-9286-86697596B23A}"/>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ECE0EED-8EDF-479C-BF46-5367474AD872}"/>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29083DC-7B05-4B77-AEA2-5B3FE00F7EA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49AC7FD-967D-4EDE-AE66-9FAD6813082B}"/>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67FB7EA-E9EC-4653-8B73-1C6BCCFCEC4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F6D8656-FEB4-450C-BEB0-10CEAD68F27C}"/>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AC70858E-543C-4FD5-8F29-CDF471457F2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53B10C3-6C79-479F-8390-5C37F2FB621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3E99C0B-608C-40B8-AC2F-2DF9019861F8}"/>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6BB3141-236F-4396-BA73-CBC379F2A64F}"/>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3C250AA-D55B-4220-9AD4-733A5E08E812}"/>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債務償還比率については、固定資産税の増加や基金残高の増加等により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３年度まで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改善傾向にあ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それ以降は固定資産税（主に償却資産）の減により悪化している。また、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これは類似団体と比較して地方債現在高が高いことが主な要因と考えられる。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今後も、事業の厳選化・重点化を図りつつ地方債の新規発行の抑制に努めていく必要がある。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DFBD8B2-A977-4D73-AC01-85242C9464FA}"/>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E643919-2F66-43D6-899C-BD1457D4624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4D1727F-8CC4-408F-AB24-B262A32813E1}"/>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B0ED461-5D8A-4C82-A67B-5D1C19119451}"/>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E24DDA32-C151-44DA-B1D1-39FB93CB9484}"/>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3CF42EA-2985-4B19-B31F-D3342739A891}"/>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55502A4F-6D1E-4284-946F-600BF3A738CE}"/>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4CB1BAF-111D-400A-AFF7-C8F543DE24F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1428DF8E-990D-4B17-B4D3-761E96914EA5}"/>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AD3993E6-EA89-4974-8862-FEB1A9D4F77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0C3C004-E5CA-4465-901E-D7307236FD38}"/>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E44953FC-FC5B-4FFC-B8A9-23CD4741142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8ECABDD-88EF-4B31-A4C0-0F33DEFEA595}"/>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F6D76E2-0B4A-4EFA-A1F1-624E83A889F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E6148FA1-8D85-4F04-81BF-D1CCD0EA450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1A502040-CAC5-436D-B01E-B9044FA5D9BA}"/>
            </a:ext>
          </a:extLst>
        </xdr:cNvPr>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EAA6B769-4B85-4AA2-94F3-1C1F14C0572C}"/>
            </a:ext>
          </a:extLst>
        </xdr:cNvPr>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F450994D-0136-4728-9639-E7F09B5A5895}"/>
            </a:ext>
          </a:extLst>
        </xdr:cNvPr>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3E1F8F8-DE92-4133-8D5C-56A88F56B72E}"/>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2CD700E5-CCA1-40A6-AF6A-CD9F63906EE8}"/>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1A6F0B1D-1234-43A8-8E66-C7196A63F29C}"/>
            </a:ext>
          </a:extLst>
        </xdr:cNvPr>
        <xdr:cNvSpPr txBox="1"/>
      </xdr:nvSpPr>
      <xdr:spPr>
        <a:xfrm>
          <a:off x="14846300" y="499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9BA4BC40-885F-4946-B906-AD2ABE2F6848}"/>
            </a:ext>
          </a:extLst>
        </xdr:cNvPr>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53A4D0AE-2FCF-45F8-A623-BD1A83D929AE}"/>
            </a:ext>
          </a:extLst>
        </xdr:cNvPr>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0B486E84-31ED-43B5-A621-D7F0D665272D}"/>
            </a:ext>
          </a:extLst>
        </xdr:cNvPr>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1A255E29-5FCE-4FA9-A3BB-A8CC247E8849}"/>
            </a:ext>
          </a:extLst>
        </xdr:cNvPr>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20779F97-83EE-4864-9139-45CE39195516}"/>
            </a:ext>
          </a:extLst>
        </xdr:cNvPr>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00A0C64-F6E3-4ADD-8117-455B0304D52D}"/>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AC9E3F6-6A78-4C5B-B562-05722CA54579}"/>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5EE7BDD-2AE7-41D1-847B-DE9EC5BE9211}"/>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1D11D07-E6C5-4E93-9574-0FC98A5C9FEC}"/>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A9BF3C4-7B5B-4905-89DF-A63001450EE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56959</xdr:rowOff>
    </xdr:from>
    <xdr:to>
      <xdr:col>76</xdr:col>
      <xdr:colOff>73025</xdr:colOff>
      <xdr:row>30</xdr:row>
      <xdr:rowOff>158559</xdr:rowOff>
    </xdr:to>
    <xdr:sp macro="" textlink="">
      <xdr:nvSpPr>
        <xdr:cNvPr id="143" name="楕円 142">
          <a:extLst>
            <a:ext uri="{FF2B5EF4-FFF2-40B4-BE49-F238E27FC236}">
              <a16:creationId xmlns:a16="http://schemas.microsoft.com/office/drawing/2014/main" id="{19B2F5AA-DCA1-4397-99A8-C2D0595F0781}"/>
            </a:ext>
          </a:extLst>
        </xdr:cNvPr>
        <xdr:cNvSpPr/>
      </xdr:nvSpPr>
      <xdr:spPr>
        <a:xfrm>
          <a:off x="14744700" y="520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35386</xdr:rowOff>
    </xdr:from>
    <xdr:ext cx="469744" cy="259045"/>
    <xdr:sp macro="" textlink="">
      <xdr:nvSpPr>
        <xdr:cNvPr id="144" name="債務償還比率該当値テキスト">
          <a:extLst>
            <a:ext uri="{FF2B5EF4-FFF2-40B4-BE49-F238E27FC236}">
              <a16:creationId xmlns:a16="http://schemas.microsoft.com/office/drawing/2014/main" id="{97443FF4-6594-41B5-9AB9-7A0EDD59DB80}"/>
            </a:ext>
          </a:extLst>
        </xdr:cNvPr>
        <xdr:cNvSpPr txBox="1"/>
      </xdr:nvSpPr>
      <xdr:spPr>
        <a:xfrm>
          <a:off x="14846300" y="517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51322</xdr:rowOff>
    </xdr:from>
    <xdr:to>
      <xdr:col>72</xdr:col>
      <xdr:colOff>123825</xdr:colOff>
      <xdr:row>30</xdr:row>
      <xdr:rowOff>152922</xdr:rowOff>
    </xdr:to>
    <xdr:sp macro="" textlink="">
      <xdr:nvSpPr>
        <xdr:cNvPr id="145" name="楕円 144">
          <a:extLst>
            <a:ext uri="{FF2B5EF4-FFF2-40B4-BE49-F238E27FC236}">
              <a16:creationId xmlns:a16="http://schemas.microsoft.com/office/drawing/2014/main" id="{67B7EC76-A3F2-4355-84F4-87C367F2E5DC}"/>
            </a:ext>
          </a:extLst>
        </xdr:cNvPr>
        <xdr:cNvSpPr/>
      </xdr:nvSpPr>
      <xdr:spPr>
        <a:xfrm>
          <a:off x="14033500" y="519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102122</xdr:rowOff>
    </xdr:from>
    <xdr:to>
      <xdr:col>76</xdr:col>
      <xdr:colOff>22225</xdr:colOff>
      <xdr:row>30</xdr:row>
      <xdr:rowOff>107759</xdr:rowOff>
    </xdr:to>
    <xdr:cxnSp macro="">
      <xdr:nvCxnSpPr>
        <xdr:cNvPr id="146" name="直線コネクタ 145">
          <a:extLst>
            <a:ext uri="{FF2B5EF4-FFF2-40B4-BE49-F238E27FC236}">
              <a16:creationId xmlns:a16="http://schemas.microsoft.com/office/drawing/2014/main" id="{7AEE0F19-CABD-4221-B443-19A952A7ADC0}"/>
            </a:ext>
          </a:extLst>
        </xdr:cNvPr>
        <xdr:cNvCxnSpPr/>
      </xdr:nvCxnSpPr>
      <xdr:spPr>
        <a:xfrm>
          <a:off x="14084300" y="5245622"/>
          <a:ext cx="711200" cy="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9102</xdr:rowOff>
    </xdr:from>
    <xdr:to>
      <xdr:col>68</xdr:col>
      <xdr:colOff>123825</xdr:colOff>
      <xdr:row>30</xdr:row>
      <xdr:rowOff>110702</xdr:rowOff>
    </xdr:to>
    <xdr:sp macro="" textlink="">
      <xdr:nvSpPr>
        <xdr:cNvPr id="147" name="楕円 146">
          <a:extLst>
            <a:ext uri="{FF2B5EF4-FFF2-40B4-BE49-F238E27FC236}">
              <a16:creationId xmlns:a16="http://schemas.microsoft.com/office/drawing/2014/main" id="{FAE7A94F-47B3-4A1C-A84B-D1590F4310D7}"/>
            </a:ext>
          </a:extLst>
        </xdr:cNvPr>
        <xdr:cNvSpPr/>
      </xdr:nvSpPr>
      <xdr:spPr>
        <a:xfrm>
          <a:off x="13271500" y="51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59902</xdr:rowOff>
    </xdr:from>
    <xdr:to>
      <xdr:col>72</xdr:col>
      <xdr:colOff>73025</xdr:colOff>
      <xdr:row>30</xdr:row>
      <xdr:rowOff>102122</xdr:rowOff>
    </xdr:to>
    <xdr:cxnSp macro="">
      <xdr:nvCxnSpPr>
        <xdr:cNvPr id="148" name="直線コネクタ 147">
          <a:extLst>
            <a:ext uri="{FF2B5EF4-FFF2-40B4-BE49-F238E27FC236}">
              <a16:creationId xmlns:a16="http://schemas.microsoft.com/office/drawing/2014/main" id="{3BFD3961-5EC8-419B-ACA6-5EDE5662618D}"/>
            </a:ext>
          </a:extLst>
        </xdr:cNvPr>
        <xdr:cNvCxnSpPr/>
      </xdr:nvCxnSpPr>
      <xdr:spPr>
        <a:xfrm>
          <a:off x="13322300" y="5203402"/>
          <a:ext cx="762000" cy="4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61588</xdr:rowOff>
    </xdr:from>
    <xdr:to>
      <xdr:col>64</xdr:col>
      <xdr:colOff>123825</xdr:colOff>
      <xdr:row>31</xdr:row>
      <xdr:rowOff>163188</xdr:rowOff>
    </xdr:to>
    <xdr:sp macro="" textlink="">
      <xdr:nvSpPr>
        <xdr:cNvPr id="149" name="楕円 148">
          <a:extLst>
            <a:ext uri="{FF2B5EF4-FFF2-40B4-BE49-F238E27FC236}">
              <a16:creationId xmlns:a16="http://schemas.microsoft.com/office/drawing/2014/main" id="{9859EF38-1AA6-48A9-A7CF-DF3531D55214}"/>
            </a:ext>
          </a:extLst>
        </xdr:cNvPr>
        <xdr:cNvSpPr/>
      </xdr:nvSpPr>
      <xdr:spPr>
        <a:xfrm>
          <a:off x="12509500" y="537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59902</xdr:rowOff>
    </xdr:from>
    <xdr:to>
      <xdr:col>68</xdr:col>
      <xdr:colOff>73025</xdr:colOff>
      <xdr:row>31</xdr:row>
      <xdr:rowOff>112388</xdr:rowOff>
    </xdr:to>
    <xdr:cxnSp macro="">
      <xdr:nvCxnSpPr>
        <xdr:cNvPr id="150" name="直線コネクタ 149">
          <a:extLst>
            <a:ext uri="{FF2B5EF4-FFF2-40B4-BE49-F238E27FC236}">
              <a16:creationId xmlns:a16="http://schemas.microsoft.com/office/drawing/2014/main" id="{C8020C94-2A29-46DD-9287-CC622AD39E8D}"/>
            </a:ext>
          </a:extLst>
        </xdr:cNvPr>
        <xdr:cNvCxnSpPr/>
      </xdr:nvCxnSpPr>
      <xdr:spPr>
        <a:xfrm flipV="1">
          <a:off x="12560300" y="5203402"/>
          <a:ext cx="762000" cy="22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110476</xdr:rowOff>
    </xdr:from>
    <xdr:to>
      <xdr:col>60</xdr:col>
      <xdr:colOff>123825</xdr:colOff>
      <xdr:row>33</xdr:row>
      <xdr:rowOff>40626</xdr:rowOff>
    </xdr:to>
    <xdr:sp macro="" textlink="">
      <xdr:nvSpPr>
        <xdr:cNvPr id="151" name="楕円 150">
          <a:extLst>
            <a:ext uri="{FF2B5EF4-FFF2-40B4-BE49-F238E27FC236}">
              <a16:creationId xmlns:a16="http://schemas.microsoft.com/office/drawing/2014/main" id="{4FDA9160-04AD-4281-83F7-43E6F5363EC2}"/>
            </a:ext>
          </a:extLst>
        </xdr:cNvPr>
        <xdr:cNvSpPr/>
      </xdr:nvSpPr>
      <xdr:spPr>
        <a:xfrm>
          <a:off x="11747500" y="559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112388</xdr:rowOff>
    </xdr:from>
    <xdr:to>
      <xdr:col>64</xdr:col>
      <xdr:colOff>73025</xdr:colOff>
      <xdr:row>32</xdr:row>
      <xdr:rowOff>161276</xdr:rowOff>
    </xdr:to>
    <xdr:cxnSp macro="">
      <xdr:nvCxnSpPr>
        <xdr:cNvPr id="152" name="直線コネクタ 151">
          <a:extLst>
            <a:ext uri="{FF2B5EF4-FFF2-40B4-BE49-F238E27FC236}">
              <a16:creationId xmlns:a16="http://schemas.microsoft.com/office/drawing/2014/main" id="{3A0C723E-9ED6-4D02-8EA9-B941148C120A}"/>
            </a:ext>
          </a:extLst>
        </xdr:cNvPr>
        <xdr:cNvCxnSpPr/>
      </xdr:nvCxnSpPr>
      <xdr:spPr>
        <a:xfrm flipV="1">
          <a:off x="11798300" y="5427338"/>
          <a:ext cx="762000" cy="2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076B607F-D1E7-4C8C-A7A3-980E04C360DF}"/>
            </a:ext>
          </a:extLst>
        </xdr:cNvPr>
        <xdr:cNvSpPr txBox="1"/>
      </xdr:nvSpPr>
      <xdr:spPr>
        <a:xfrm>
          <a:off x="13836727" y="493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DEE8CE3A-43AC-433D-8F34-6FA17426C159}"/>
            </a:ext>
          </a:extLst>
        </xdr:cNvPr>
        <xdr:cNvSpPr txBox="1"/>
      </xdr:nvSpPr>
      <xdr:spPr>
        <a:xfrm>
          <a:off x="13087427" y="48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F96ACABA-E3BE-4F7A-9E37-5BD893B3F1F6}"/>
            </a:ext>
          </a:extLst>
        </xdr:cNvPr>
        <xdr:cNvSpPr txBox="1"/>
      </xdr:nvSpPr>
      <xdr:spPr>
        <a:xfrm>
          <a:off x="12325427" y="506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08406711-D2D7-4E7D-8334-CF2AF43DD8B6}"/>
            </a:ext>
          </a:extLst>
        </xdr:cNvPr>
        <xdr:cNvSpPr txBox="1"/>
      </xdr:nvSpPr>
      <xdr:spPr>
        <a:xfrm>
          <a:off x="11563427" y="512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144049</xdr:rowOff>
    </xdr:from>
    <xdr:ext cx="469744" cy="259045"/>
    <xdr:sp macro="" textlink="">
      <xdr:nvSpPr>
        <xdr:cNvPr id="157" name="n_1mainValue債務償還比率">
          <a:extLst>
            <a:ext uri="{FF2B5EF4-FFF2-40B4-BE49-F238E27FC236}">
              <a16:creationId xmlns:a16="http://schemas.microsoft.com/office/drawing/2014/main" id="{D9E9635A-9663-4A67-A957-908953997119}"/>
            </a:ext>
          </a:extLst>
        </xdr:cNvPr>
        <xdr:cNvSpPr txBox="1"/>
      </xdr:nvSpPr>
      <xdr:spPr>
        <a:xfrm>
          <a:off x="13836727" y="528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101829</xdr:rowOff>
    </xdr:from>
    <xdr:ext cx="469744" cy="259045"/>
    <xdr:sp macro="" textlink="">
      <xdr:nvSpPr>
        <xdr:cNvPr id="158" name="n_2mainValue債務償還比率">
          <a:extLst>
            <a:ext uri="{FF2B5EF4-FFF2-40B4-BE49-F238E27FC236}">
              <a16:creationId xmlns:a16="http://schemas.microsoft.com/office/drawing/2014/main" id="{9E5F4846-3DB2-46CF-A9E9-FEA6F747846E}"/>
            </a:ext>
          </a:extLst>
        </xdr:cNvPr>
        <xdr:cNvSpPr txBox="1"/>
      </xdr:nvSpPr>
      <xdr:spPr>
        <a:xfrm>
          <a:off x="13087427" y="52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154315</xdr:rowOff>
    </xdr:from>
    <xdr:ext cx="469744" cy="259045"/>
    <xdr:sp macro="" textlink="">
      <xdr:nvSpPr>
        <xdr:cNvPr id="159" name="n_3mainValue債務償還比率">
          <a:extLst>
            <a:ext uri="{FF2B5EF4-FFF2-40B4-BE49-F238E27FC236}">
              <a16:creationId xmlns:a16="http://schemas.microsoft.com/office/drawing/2014/main" id="{BB078066-AE3D-4505-9931-F8DCBF11A04F}"/>
            </a:ext>
          </a:extLst>
        </xdr:cNvPr>
        <xdr:cNvSpPr txBox="1"/>
      </xdr:nvSpPr>
      <xdr:spPr>
        <a:xfrm>
          <a:off x="12325427" y="546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31753</xdr:rowOff>
    </xdr:from>
    <xdr:ext cx="469744" cy="259045"/>
    <xdr:sp macro="" textlink="">
      <xdr:nvSpPr>
        <xdr:cNvPr id="160" name="n_4mainValue債務償還比率">
          <a:extLst>
            <a:ext uri="{FF2B5EF4-FFF2-40B4-BE49-F238E27FC236}">
              <a16:creationId xmlns:a16="http://schemas.microsoft.com/office/drawing/2014/main" id="{A8EA9482-E9D8-498C-BF2C-4D849E0CA979}"/>
            </a:ext>
          </a:extLst>
        </xdr:cNvPr>
        <xdr:cNvSpPr txBox="1"/>
      </xdr:nvSpPr>
      <xdr:spPr>
        <a:xfrm>
          <a:off x="11563427" y="568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BE7355E-35F9-4C3C-976A-6031E5183F8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B27DD801-82CC-411E-8F2F-84315E3DBA6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FA066076-4E92-4D9C-8B22-4134AF626162}"/>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169459BC-0102-48E3-B145-EE89275EAF13}"/>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D6CFA865-96B3-416D-89CB-BBD59E80AA3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34B5839-7108-4C48-928F-38D2C0742C3D}"/>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3E890B2-6CFF-4556-B646-604184B955A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6C5B5E-65AE-4785-AF6C-67074512E16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714EF8-2692-4940-A879-AF4C1F9055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3F78752-B732-4453-B4C1-D635CE22BF6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5038AFF-2D0D-4C97-8DED-9DDB6E960E8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5C6EEDD-038C-4AD2-910C-E81B10CD02B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A8687C-2033-48B1-9BE3-6BF8F12C82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70078E-50F8-4781-811E-66E5745378A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E185721-98E2-445F-A043-362BC89D8C8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387A3A1-C38B-4D9D-A654-15599C30852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20,983
20,679
130.55
19,639,273
19,008,455
491,268
9,255,267
17,312,645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7CE5BD-E5D3-4FAD-BAA8-C5E56CBAF4B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FEF655-C51A-4D98-B05A-3F0FCE5D389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757330D-A4B3-4EB8-B96F-70C072BA315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2697C2-B2CA-456A-BED2-55D5693AB26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4EE71A4-72F4-431F-AF2F-C9ECA23D20A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9B2ADBF-9C09-4D05-B8B4-27991AA9001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54A8576-C824-4E66-8EEF-F555E3343B6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531DCAD-3487-49E0-96AC-EE854C48E7E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BCA2C6C-F8F5-40E2-A68D-7330AAA2CE3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D67D8A-8D7D-4D1E-B137-64E4F6B11D3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D304648-02CA-4595-8E3E-83E5EBF6AB4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FC238C-B5D9-4890-9494-471FBC5FAC4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04E570C-C2FA-4F87-A7EF-97D2BFF6D8B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DB9265-2057-4AD4-A9F4-A6C51415625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9852173-F44B-4BCA-8F58-CE3205D7B41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9CF4BF-47EA-4C08-8ABD-859165A549C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DF83E2-D357-4F0D-AF1F-0D7C2B1B195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F6CCF32-0968-46A1-AF6F-046E3610283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1F8A385-F05A-4A31-89EC-FBB6ED4BF2B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28DF72-0206-4D37-9C6E-E8A8E85B475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77446DE-734F-4E41-B15A-4BCFB8CBB6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29C7BAA-A235-46CC-9C56-7381528FA33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6BB3A6-70BD-41EB-8DA7-21BB9271427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DE362BE-861B-45CD-A8FD-39B2668F618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6A459E2-8354-427A-99A7-7B222C75945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3207723-4AC1-4196-84C2-067E3DB1AB3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70A224B-CE44-4AFF-A61B-8181BDD6A28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CE10F8-A464-4426-B87A-15E36057F12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122A4A8-9F53-49A4-A4FA-81695A3CF77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8439B5C-F97C-4796-A109-D730C8AFC0C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47FDE08-0D12-41FD-BB64-0FF591DE85F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80AEEC4-B0ED-4E2E-82E6-976E2CF60BF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2F63F28-D1E7-488B-B111-41D98D244C7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24E3039-7371-4440-A989-518DB500DD0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85BA40B-DDEC-4245-A01A-1C5FE3A17D9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4DA0916-E130-4BF4-AC2E-FEA23E57D29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323E06F-F7C5-4EC8-8EDB-8A53E8A9C20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FF5AC48-33CD-4E66-A39F-91D28B5A0F3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CD98D3B-5B9E-4BC1-A2F6-AA8C5FA9389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6A91FD8-23DC-41AB-8BC2-C734AF7B8BE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35E7679-E2DC-4660-8A94-FFEABB628E5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9D1B63A-EC29-4608-B862-354D24F483B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DC96140-3C57-40C2-BAE1-173081C7BD0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B69038A-CEBE-4301-941D-6053A0F50ED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0F0AC8F-729B-4602-B560-42FA10B02B9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E2155C79-382D-4657-8D03-95BACE68FA64}"/>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8C497E30-12DC-43F6-888C-9E06283A20F4}"/>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8DB8CF37-C346-4A35-914D-AB2C1194E99C}"/>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9352DA42-453B-402D-AC4F-CC8272289234}"/>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D1439552-D44B-42DA-BB27-4FB3BC2E9E55}"/>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CB68493E-2A19-4E1A-9B25-7A64378A5F8E}"/>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E9B35381-203E-44EE-B7CE-4E78740161C4}"/>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4F7F6598-1A1E-4027-B824-FB5FDD524397}"/>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2F65157E-0CB4-4711-91F2-1B22A21B42B7}"/>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27D4BE1C-8314-4992-8148-99ECD43F0151}"/>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87955D1F-EB07-4077-A0C8-F50AF693A1CF}"/>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54318A0-12DF-419A-8D0F-9D5041AB551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62D5372-ED61-4AAF-9281-B699500A467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35A8F7-BD5B-4F1C-81AD-A1A9ECA80D9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17F8C7E-80CC-440E-80D4-54B782C5420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91C8B9F-EC93-4040-A4F4-721226F4AD5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166370</xdr:rowOff>
    </xdr:from>
    <xdr:to>
      <xdr:col>24</xdr:col>
      <xdr:colOff>114300</xdr:colOff>
      <xdr:row>40</xdr:row>
      <xdr:rowOff>96520</xdr:rowOff>
    </xdr:to>
    <xdr:sp macro="" textlink="">
      <xdr:nvSpPr>
        <xdr:cNvPr id="73" name="楕円 72">
          <a:extLst>
            <a:ext uri="{FF2B5EF4-FFF2-40B4-BE49-F238E27FC236}">
              <a16:creationId xmlns:a16="http://schemas.microsoft.com/office/drawing/2014/main" id="{2E416637-D849-4451-81BB-E843F86F689C}"/>
            </a:ext>
          </a:extLst>
        </xdr:cNvPr>
        <xdr:cNvSpPr/>
      </xdr:nvSpPr>
      <xdr:spPr>
        <a:xfrm>
          <a:off x="4584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144797</xdr:rowOff>
    </xdr:from>
    <xdr:ext cx="405111" cy="259045"/>
    <xdr:sp macro="" textlink="">
      <xdr:nvSpPr>
        <xdr:cNvPr id="74" name="【道路】&#10;有形固定資産減価償却率該当値テキスト">
          <a:extLst>
            <a:ext uri="{FF2B5EF4-FFF2-40B4-BE49-F238E27FC236}">
              <a16:creationId xmlns:a16="http://schemas.microsoft.com/office/drawing/2014/main" id="{E2C23EA7-3A52-493E-8CC3-BFB2C81B4BF2}"/>
            </a:ext>
          </a:extLst>
        </xdr:cNvPr>
        <xdr:cNvSpPr txBox="1"/>
      </xdr:nvSpPr>
      <xdr:spPr>
        <a:xfrm>
          <a:off x="4673600"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10160</xdr:rowOff>
    </xdr:from>
    <xdr:to>
      <xdr:col>20</xdr:col>
      <xdr:colOff>38100</xdr:colOff>
      <xdr:row>40</xdr:row>
      <xdr:rowOff>111760</xdr:rowOff>
    </xdr:to>
    <xdr:sp macro="" textlink="">
      <xdr:nvSpPr>
        <xdr:cNvPr id="75" name="楕円 74">
          <a:extLst>
            <a:ext uri="{FF2B5EF4-FFF2-40B4-BE49-F238E27FC236}">
              <a16:creationId xmlns:a16="http://schemas.microsoft.com/office/drawing/2014/main" id="{EA268A8F-B3D1-4A10-8761-C91D6C56B82F}"/>
            </a:ext>
          </a:extLst>
        </xdr:cNvPr>
        <xdr:cNvSpPr/>
      </xdr:nvSpPr>
      <xdr:spPr>
        <a:xfrm>
          <a:off x="3746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45720</xdr:rowOff>
    </xdr:from>
    <xdr:to>
      <xdr:col>24</xdr:col>
      <xdr:colOff>63500</xdr:colOff>
      <xdr:row>40</xdr:row>
      <xdr:rowOff>60960</xdr:rowOff>
    </xdr:to>
    <xdr:cxnSp macro="">
      <xdr:nvCxnSpPr>
        <xdr:cNvPr id="76" name="直線コネクタ 75">
          <a:extLst>
            <a:ext uri="{FF2B5EF4-FFF2-40B4-BE49-F238E27FC236}">
              <a16:creationId xmlns:a16="http://schemas.microsoft.com/office/drawing/2014/main" id="{7BD223D7-4FDB-4E8B-85B6-FC162DEB8082}"/>
            </a:ext>
          </a:extLst>
        </xdr:cNvPr>
        <xdr:cNvCxnSpPr/>
      </xdr:nvCxnSpPr>
      <xdr:spPr>
        <a:xfrm flipV="1">
          <a:off x="3797300" y="6903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27305</xdr:rowOff>
    </xdr:from>
    <xdr:to>
      <xdr:col>15</xdr:col>
      <xdr:colOff>101600</xdr:colOff>
      <xdr:row>40</xdr:row>
      <xdr:rowOff>128905</xdr:rowOff>
    </xdr:to>
    <xdr:sp macro="" textlink="">
      <xdr:nvSpPr>
        <xdr:cNvPr id="77" name="楕円 76">
          <a:extLst>
            <a:ext uri="{FF2B5EF4-FFF2-40B4-BE49-F238E27FC236}">
              <a16:creationId xmlns:a16="http://schemas.microsoft.com/office/drawing/2014/main" id="{0E6F3B09-8C1A-401E-A44F-E60AF2436AA3}"/>
            </a:ext>
          </a:extLst>
        </xdr:cNvPr>
        <xdr:cNvSpPr/>
      </xdr:nvSpPr>
      <xdr:spPr>
        <a:xfrm>
          <a:off x="2857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60960</xdr:rowOff>
    </xdr:from>
    <xdr:to>
      <xdr:col>19</xdr:col>
      <xdr:colOff>177800</xdr:colOff>
      <xdr:row>40</xdr:row>
      <xdr:rowOff>78105</xdr:rowOff>
    </xdr:to>
    <xdr:cxnSp macro="">
      <xdr:nvCxnSpPr>
        <xdr:cNvPr id="78" name="直線コネクタ 77">
          <a:extLst>
            <a:ext uri="{FF2B5EF4-FFF2-40B4-BE49-F238E27FC236}">
              <a16:creationId xmlns:a16="http://schemas.microsoft.com/office/drawing/2014/main" id="{57DF56CC-EF62-435B-BC2C-35A9EF9F344C}"/>
            </a:ext>
          </a:extLst>
        </xdr:cNvPr>
        <xdr:cNvCxnSpPr/>
      </xdr:nvCxnSpPr>
      <xdr:spPr>
        <a:xfrm flipV="1">
          <a:off x="2908300" y="69189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40640</xdr:rowOff>
    </xdr:from>
    <xdr:to>
      <xdr:col>10</xdr:col>
      <xdr:colOff>165100</xdr:colOff>
      <xdr:row>40</xdr:row>
      <xdr:rowOff>142240</xdr:rowOff>
    </xdr:to>
    <xdr:sp macro="" textlink="">
      <xdr:nvSpPr>
        <xdr:cNvPr id="79" name="楕円 78">
          <a:extLst>
            <a:ext uri="{FF2B5EF4-FFF2-40B4-BE49-F238E27FC236}">
              <a16:creationId xmlns:a16="http://schemas.microsoft.com/office/drawing/2014/main" id="{D4A69388-6063-4C74-A16D-9D4167AD6931}"/>
            </a:ext>
          </a:extLst>
        </xdr:cNvPr>
        <xdr:cNvSpPr/>
      </xdr:nvSpPr>
      <xdr:spPr>
        <a:xfrm>
          <a:off x="1968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78105</xdr:rowOff>
    </xdr:from>
    <xdr:to>
      <xdr:col>15</xdr:col>
      <xdr:colOff>50800</xdr:colOff>
      <xdr:row>40</xdr:row>
      <xdr:rowOff>91440</xdr:rowOff>
    </xdr:to>
    <xdr:cxnSp macro="">
      <xdr:nvCxnSpPr>
        <xdr:cNvPr id="80" name="直線コネクタ 79">
          <a:extLst>
            <a:ext uri="{FF2B5EF4-FFF2-40B4-BE49-F238E27FC236}">
              <a16:creationId xmlns:a16="http://schemas.microsoft.com/office/drawing/2014/main" id="{03026EB0-D5A8-40B1-A042-EFD0FF8074FE}"/>
            </a:ext>
          </a:extLst>
        </xdr:cNvPr>
        <xdr:cNvCxnSpPr/>
      </xdr:nvCxnSpPr>
      <xdr:spPr>
        <a:xfrm flipV="1">
          <a:off x="2019300" y="69361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23495</xdr:rowOff>
    </xdr:from>
    <xdr:to>
      <xdr:col>6</xdr:col>
      <xdr:colOff>38100</xdr:colOff>
      <xdr:row>40</xdr:row>
      <xdr:rowOff>125095</xdr:rowOff>
    </xdr:to>
    <xdr:sp macro="" textlink="">
      <xdr:nvSpPr>
        <xdr:cNvPr id="81" name="楕円 80">
          <a:extLst>
            <a:ext uri="{FF2B5EF4-FFF2-40B4-BE49-F238E27FC236}">
              <a16:creationId xmlns:a16="http://schemas.microsoft.com/office/drawing/2014/main" id="{D71D7BF1-925F-46EC-9604-5EBA08BD37FC}"/>
            </a:ext>
          </a:extLst>
        </xdr:cNvPr>
        <xdr:cNvSpPr/>
      </xdr:nvSpPr>
      <xdr:spPr>
        <a:xfrm>
          <a:off x="1079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74295</xdr:rowOff>
    </xdr:from>
    <xdr:to>
      <xdr:col>10</xdr:col>
      <xdr:colOff>114300</xdr:colOff>
      <xdr:row>40</xdr:row>
      <xdr:rowOff>91440</xdr:rowOff>
    </xdr:to>
    <xdr:cxnSp macro="">
      <xdr:nvCxnSpPr>
        <xdr:cNvPr id="82" name="直線コネクタ 81">
          <a:extLst>
            <a:ext uri="{FF2B5EF4-FFF2-40B4-BE49-F238E27FC236}">
              <a16:creationId xmlns:a16="http://schemas.microsoft.com/office/drawing/2014/main" id="{FA9AB4DD-DCD8-4911-9300-A16C0A0CE1AA}"/>
            </a:ext>
          </a:extLst>
        </xdr:cNvPr>
        <xdr:cNvCxnSpPr/>
      </xdr:nvCxnSpPr>
      <xdr:spPr>
        <a:xfrm>
          <a:off x="1130300" y="69322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BB7A9A05-AB24-4716-BE6F-F4100E51C412}"/>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D90BBBE0-B8FC-46F4-8787-8D50902F97C5}"/>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F23C34B4-F91E-46BA-9140-A67BDDFB9E37}"/>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D64F072C-D1C6-46B6-A3B8-7D2BAF8E9FCF}"/>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102887</xdr:rowOff>
    </xdr:from>
    <xdr:ext cx="405111" cy="259045"/>
    <xdr:sp macro="" textlink="">
      <xdr:nvSpPr>
        <xdr:cNvPr id="87" name="n_1mainValue【道路】&#10;有形固定資産減価償却率">
          <a:extLst>
            <a:ext uri="{FF2B5EF4-FFF2-40B4-BE49-F238E27FC236}">
              <a16:creationId xmlns:a16="http://schemas.microsoft.com/office/drawing/2014/main" id="{9693DE2F-E5D5-4E02-BE97-5F90E73D565C}"/>
            </a:ext>
          </a:extLst>
        </xdr:cNvPr>
        <xdr:cNvSpPr txBox="1"/>
      </xdr:nvSpPr>
      <xdr:spPr>
        <a:xfrm>
          <a:off x="35820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120032</xdr:rowOff>
    </xdr:from>
    <xdr:ext cx="405111" cy="259045"/>
    <xdr:sp macro="" textlink="">
      <xdr:nvSpPr>
        <xdr:cNvPr id="88" name="n_2mainValue【道路】&#10;有形固定資産減価償却率">
          <a:extLst>
            <a:ext uri="{FF2B5EF4-FFF2-40B4-BE49-F238E27FC236}">
              <a16:creationId xmlns:a16="http://schemas.microsoft.com/office/drawing/2014/main" id="{3E7DC28F-7267-47AE-9E06-40D75E14A442}"/>
            </a:ext>
          </a:extLst>
        </xdr:cNvPr>
        <xdr:cNvSpPr txBox="1"/>
      </xdr:nvSpPr>
      <xdr:spPr>
        <a:xfrm>
          <a:off x="2705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133367</xdr:rowOff>
    </xdr:from>
    <xdr:ext cx="405111" cy="259045"/>
    <xdr:sp macro="" textlink="">
      <xdr:nvSpPr>
        <xdr:cNvPr id="89" name="n_3mainValue【道路】&#10;有形固定資産減価償却率">
          <a:extLst>
            <a:ext uri="{FF2B5EF4-FFF2-40B4-BE49-F238E27FC236}">
              <a16:creationId xmlns:a16="http://schemas.microsoft.com/office/drawing/2014/main" id="{3CCCC2D4-F15D-45CF-8CA8-29AB67930DC1}"/>
            </a:ext>
          </a:extLst>
        </xdr:cNvPr>
        <xdr:cNvSpPr txBox="1"/>
      </xdr:nvSpPr>
      <xdr:spPr>
        <a:xfrm>
          <a:off x="1816744"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116222</xdr:rowOff>
    </xdr:from>
    <xdr:ext cx="405111" cy="259045"/>
    <xdr:sp macro="" textlink="">
      <xdr:nvSpPr>
        <xdr:cNvPr id="90" name="n_4mainValue【道路】&#10;有形固定資産減価償却率">
          <a:extLst>
            <a:ext uri="{FF2B5EF4-FFF2-40B4-BE49-F238E27FC236}">
              <a16:creationId xmlns:a16="http://schemas.microsoft.com/office/drawing/2014/main" id="{80E5DD7B-92B7-4A1F-B3A4-9A075374D7C1}"/>
            </a:ext>
          </a:extLst>
        </xdr:cNvPr>
        <xdr:cNvSpPr txBox="1"/>
      </xdr:nvSpPr>
      <xdr:spPr>
        <a:xfrm>
          <a:off x="9277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F6F2AE3-1959-4A94-A884-D610735D960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C7028F4-EA47-41D9-ABEC-374BB05C97A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87ADB44-E3E9-442F-8DC4-AD818C219A7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EF976A0-94A9-4A16-A5ED-501E9D83B9A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3D4EB6A-DCA5-4DFA-AADB-322FE6B4E75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F4CD2A4-BAFE-4F8F-A205-61DBFA97F40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CDD5A59-86FF-49D3-88A9-FBA6C952D13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B60BA66-C73A-4166-8D21-E01C9E598A8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D7A0D9B-9EAD-41BE-B47A-0C12546AC73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2DE7D8D-E1D7-48FF-A46E-04604AE846C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6A1A7B9-2D99-4E7F-84BF-6E3FF3AEDC5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C9BED63-FC03-4A41-8499-BF5B26497E6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30E12F7-31AD-4937-ADAC-750D664538F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B54512F-A63B-482B-A080-D8E3C309589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8EACAE4-6253-4B6B-AC4D-C064AFF361B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54ECD3D-31B4-4E5E-B463-9F668C0CE26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23B05C5-917B-40C6-80D0-7E9D44F3F7B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A542589-1887-445B-81A8-B5834F9A559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4C8FAF6-EAED-4F7A-9DAF-22CB30B1303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6926856-EC3F-4A03-8061-5EADE694960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1EFD348-1CB7-4042-98C7-70331C4C04B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B5BD35F-EAC0-4C3B-9029-2F893D54ACF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24A1055-93CC-432A-BA99-7C542FF3FC3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7A4AC544-20BE-43B8-A117-BFB075572FFA}"/>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518D8E20-3452-4CE0-91DC-DE80C2AB25FD}"/>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F3F64922-2FF4-4163-B251-A2B106CB7C6C}"/>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852961F3-7276-4BE5-805D-C0BEBA0D6715}"/>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1E696D86-D6C2-4317-B293-3D2D03EED2E8}"/>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D97E6250-8B8A-45FD-A481-2C84B2A8291E}"/>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F67D7970-8160-43EF-8D98-CA72881C8D2C}"/>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FBABE67-277C-4A3B-93D4-297DA8E5365A}"/>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33E4DB5E-3098-4BDF-9CEB-C82CBBAEE69F}"/>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CB0F5DA4-F50F-471C-9734-6D01983FE8B1}"/>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074BC7A3-AD3F-488F-89F2-BD9DF615E85B}"/>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A7677D0-A71D-4F93-9D00-8A61D2ADFFE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64AC9E8-4DD2-4A93-A103-7CC21F5ED72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06EBED9-5416-4632-A0B1-36245022FF7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6004EF5-0B93-4E46-B75A-92B073B2A4D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69622AB-832C-4F2D-8B40-65BBD85A838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152406</xdr:rowOff>
    </xdr:from>
    <xdr:to>
      <xdr:col>55</xdr:col>
      <xdr:colOff>50800</xdr:colOff>
      <xdr:row>39</xdr:row>
      <xdr:rowOff>82556</xdr:rowOff>
    </xdr:to>
    <xdr:sp macro="" textlink="">
      <xdr:nvSpPr>
        <xdr:cNvPr id="130" name="楕円 129">
          <a:extLst>
            <a:ext uri="{FF2B5EF4-FFF2-40B4-BE49-F238E27FC236}">
              <a16:creationId xmlns:a16="http://schemas.microsoft.com/office/drawing/2014/main" id="{9329D6F7-58C1-4687-97FD-0FD01BF79121}"/>
            </a:ext>
          </a:extLst>
        </xdr:cNvPr>
        <xdr:cNvSpPr/>
      </xdr:nvSpPr>
      <xdr:spPr>
        <a:xfrm>
          <a:off x="10426700" y="66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130833</xdr:rowOff>
    </xdr:from>
    <xdr:ext cx="534377" cy="259045"/>
    <xdr:sp macro="" textlink="">
      <xdr:nvSpPr>
        <xdr:cNvPr id="131" name="【道路】&#10;一人当たり延長該当値テキスト">
          <a:extLst>
            <a:ext uri="{FF2B5EF4-FFF2-40B4-BE49-F238E27FC236}">
              <a16:creationId xmlns:a16="http://schemas.microsoft.com/office/drawing/2014/main" id="{CD10E94E-8D82-4503-A844-056B38AB79AD}"/>
            </a:ext>
          </a:extLst>
        </xdr:cNvPr>
        <xdr:cNvSpPr txBox="1"/>
      </xdr:nvSpPr>
      <xdr:spPr>
        <a:xfrm>
          <a:off x="10515600" y="664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157397</xdr:rowOff>
    </xdr:from>
    <xdr:to>
      <xdr:col>50</xdr:col>
      <xdr:colOff>165100</xdr:colOff>
      <xdr:row>39</xdr:row>
      <xdr:rowOff>87547</xdr:rowOff>
    </xdr:to>
    <xdr:sp macro="" textlink="">
      <xdr:nvSpPr>
        <xdr:cNvPr id="132" name="楕円 131">
          <a:extLst>
            <a:ext uri="{FF2B5EF4-FFF2-40B4-BE49-F238E27FC236}">
              <a16:creationId xmlns:a16="http://schemas.microsoft.com/office/drawing/2014/main" id="{B9D9DD42-21E3-46EC-9A43-C239197D82AA}"/>
            </a:ext>
          </a:extLst>
        </xdr:cNvPr>
        <xdr:cNvSpPr/>
      </xdr:nvSpPr>
      <xdr:spPr>
        <a:xfrm>
          <a:off x="9588500" y="66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31756</xdr:rowOff>
    </xdr:from>
    <xdr:to>
      <xdr:col>55</xdr:col>
      <xdr:colOff>0</xdr:colOff>
      <xdr:row>39</xdr:row>
      <xdr:rowOff>36747</xdr:rowOff>
    </xdr:to>
    <xdr:cxnSp macro="">
      <xdr:nvCxnSpPr>
        <xdr:cNvPr id="133" name="直線コネクタ 132">
          <a:extLst>
            <a:ext uri="{FF2B5EF4-FFF2-40B4-BE49-F238E27FC236}">
              <a16:creationId xmlns:a16="http://schemas.microsoft.com/office/drawing/2014/main" id="{17888759-0DD4-4A54-B4E1-9A2C669FFB27}"/>
            </a:ext>
          </a:extLst>
        </xdr:cNvPr>
        <xdr:cNvCxnSpPr/>
      </xdr:nvCxnSpPr>
      <xdr:spPr>
        <a:xfrm flipV="1">
          <a:off x="9639300" y="6718306"/>
          <a:ext cx="8382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165246</xdr:rowOff>
    </xdr:from>
    <xdr:to>
      <xdr:col>46</xdr:col>
      <xdr:colOff>38100</xdr:colOff>
      <xdr:row>39</xdr:row>
      <xdr:rowOff>95396</xdr:rowOff>
    </xdr:to>
    <xdr:sp macro="" textlink="">
      <xdr:nvSpPr>
        <xdr:cNvPr id="134" name="楕円 133">
          <a:extLst>
            <a:ext uri="{FF2B5EF4-FFF2-40B4-BE49-F238E27FC236}">
              <a16:creationId xmlns:a16="http://schemas.microsoft.com/office/drawing/2014/main" id="{E15A9208-7495-4271-9A11-27B648369F2C}"/>
            </a:ext>
          </a:extLst>
        </xdr:cNvPr>
        <xdr:cNvSpPr/>
      </xdr:nvSpPr>
      <xdr:spPr>
        <a:xfrm>
          <a:off x="8699500" y="668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36747</xdr:rowOff>
    </xdr:from>
    <xdr:to>
      <xdr:col>50</xdr:col>
      <xdr:colOff>114300</xdr:colOff>
      <xdr:row>39</xdr:row>
      <xdr:rowOff>44596</xdr:rowOff>
    </xdr:to>
    <xdr:cxnSp macro="">
      <xdr:nvCxnSpPr>
        <xdr:cNvPr id="135" name="直線コネクタ 134">
          <a:extLst>
            <a:ext uri="{FF2B5EF4-FFF2-40B4-BE49-F238E27FC236}">
              <a16:creationId xmlns:a16="http://schemas.microsoft.com/office/drawing/2014/main" id="{3F1288E4-C947-4C93-99FE-3BEEBA5C1CDE}"/>
            </a:ext>
          </a:extLst>
        </xdr:cNvPr>
        <xdr:cNvCxnSpPr/>
      </xdr:nvCxnSpPr>
      <xdr:spPr>
        <a:xfrm flipV="1">
          <a:off x="8750300" y="6723297"/>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3855</xdr:rowOff>
    </xdr:from>
    <xdr:to>
      <xdr:col>41</xdr:col>
      <xdr:colOff>101600</xdr:colOff>
      <xdr:row>39</xdr:row>
      <xdr:rowOff>105455</xdr:rowOff>
    </xdr:to>
    <xdr:sp macro="" textlink="">
      <xdr:nvSpPr>
        <xdr:cNvPr id="136" name="楕円 135">
          <a:extLst>
            <a:ext uri="{FF2B5EF4-FFF2-40B4-BE49-F238E27FC236}">
              <a16:creationId xmlns:a16="http://schemas.microsoft.com/office/drawing/2014/main" id="{F2C619A4-3D3A-4AF5-BB16-5B092856B4E7}"/>
            </a:ext>
          </a:extLst>
        </xdr:cNvPr>
        <xdr:cNvSpPr/>
      </xdr:nvSpPr>
      <xdr:spPr>
        <a:xfrm>
          <a:off x="7810500" y="66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44596</xdr:rowOff>
    </xdr:from>
    <xdr:to>
      <xdr:col>45</xdr:col>
      <xdr:colOff>177800</xdr:colOff>
      <xdr:row>39</xdr:row>
      <xdr:rowOff>54655</xdr:rowOff>
    </xdr:to>
    <xdr:cxnSp macro="">
      <xdr:nvCxnSpPr>
        <xdr:cNvPr id="137" name="直線コネクタ 136">
          <a:extLst>
            <a:ext uri="{FF2B5EF4-FFF2-40B4-BE49-F238E27FC236}">
              <a16:creationId xmlns:a16="http://schemas.microsoft.com/office/drawing/2014/main" id="{A9B93FD6-B3E8-4C72-A714-053D403FD424}"/>
            </a:ext>
          </a:extLst>
        </xdr:cNvPr>
        <xdr:cNvCxnSpPr/>
      </xdr:nvCxnSpPr>
      <xdr:spPr>
        <a:xfrm flipV="1">
          <a:off x="7861300" y="6731146"/>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12370</xdr:rowOff>
    </xdr:from>
    <xdr:to>
      <xdr:col>36</xdr:col>
      <xdr:colOff>165100</xdr:colOff>
      <xdr:row>39</xdr:row>
      <xdr:rowOff>113970</xdr:rowOff>
    </xdr:to>
    <xdr:sp macro="" textlink="">
      <xdr:nvSpPr>
        <xdr:cNvPr id="138" name="楕円 137">
          <a:extLst>
            <a:ext uri="{FF2B5EF4-FFF2-40B4-BE49-F238E27FC236}">
              <a16:creationId xmlns:a16="http://schemas.microsoft.com/office/drawing/2014/main" id="{AB5A7B5C-63DC-452D-BADD-3DCCBD218046}"/>
            </a:ext>
          </a:extLst>
        </xdr:cNvPr>
        <xdr:cNvSpPr/>
      </xdr:nvSpPr>
      <xdr:spPr>
        <a:xfrm>
          <a:off x="6921500" y="66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54655</xdr:rowOff>
    </xdr:from>
    <xdr:to>
      <xdr:col>41</xdr:col>
      <xdr:colOff>50800</xdr:colOff>
      <xdr:row>39</xdr:row>
      <xdr:rowOff>63170</xdr:rowOff>
    </xdr:to>
    <xdr:cxnSp macro="">
      <xdr:nvCxnSpPr>
        <xdr:cNvPr id="139" name="直線コネクタ 138">
          <a:extLst>
            <a:ext uri="{FF2B5EF4-FFF2-40B4-BE49-F238E27FC236}">
              <a16:creationId xmlns:a16="http://schemas.microsoft.com/office/drawing/2014/main" id="{C8639C5B-2A75-4AE3-9B82-404DC807627A}"/>
            </a:ext>
          </a:extLst>
        </xdr:cNvPr>
        <xdr:cNvCxnSpPr/>
      </xdr:nvCxnSpPr>
      <xdr:spPr>
        <a:xfrm flipV="1">
          <a:off x="6972300" y="6741205"/>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6FD59508-FA8B-4C62-A33B-3392DC91A7C4}"/>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BF76A436-576F-4B8B-BD11-5E2D1D278EA9}"/>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770990BF-2A51-4C5F-B5D6-DD17390E3D48}"/>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5ADAE7AE-F55F-4A65-AF3E-E12B4DA8D593}"/>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78674</xdr:rowOff>
    </xdr:from>
    <xdr:ext cx="534377" cy="259045"/>
    <xdr:sp macro="" textlink="">
      <xdr:nvSpPr>
        <xdr:cNvPr id="144" name="n_1mainValue【道路】&#10;一人当たり延長">
          <a:extLst>
            <a:ext uri="{FF2B5EF4-FFF2-40B4-BE49-F238E27FC236}">
              <a16:creationId xmlns:a16="http://schemas.microsoft.com/office/drawing/2014/main" id="{43A70068-6BD2-4987-B560-07E88F9414F9}"/>
            </a:ext>
          </a:extLst>
        </xdr:cNvPr>
        <xdr:cNvSpPr txBox="1"/>
      </xdr:nvSpPr>
      <xdr:spPr>
        <a:xfrm>
          <a:off x="9359411" y="67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86523</xdr:rowOff>
    </xdr:from>
    <xdr:ext cx="534377" cy="259045"/>
    <xdr:sp macro="" textlink="">
      <xdr:nvSpPr>
        <xdr:cNvPr id="145" name="n_2mainValue【道路】&#10;一人当たり延長">
          <a:extLst>
            <a:ext uri="{FF2B5EF4-FFF2-40B4-BE49-F238E27FC236}">
              <a16:creationId xmlns:a16="http://schemas.microsoft.com/office/drawing/2014/main" id="{B9855F22-0B18-452C-8C4F-ADDE4DB910DA}"/>
            </a:ext>
          </a:extLst>
        </xdr:cNvPr>
        <xdr:cNvSpPr txBox="1"/>
      </xdr:nvSpPr>
      <xdr:spPr>
        <a:xfrm>
          <a:off x="8483111" y="677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121981</xdr:rowOff>
    </xdr:from>
    <xdr:ext cx="534377" cy="259045"/>
    <xdr:sp macro="" textlink="">
      <xdr:nvSpPr>
        <xdr:cNvPr id="146" name="n_3mainValue【道路】&#10;一人当たり延長">
          <a:extLst>
            <a:ext uri="{FF2B5EF4-FFF2-40B4-BE49-F238E27FC236}">
              <a16:creationId xmlns:a16="http://schemas.microsoft.com/office/drawing/2014/main" id="{1E0A6B50-D53D-4666-A25B-D59967C857D8}"/>
            </a:ext>
          </a:extLst>
        </xdr:cNvPr>
        <xdr:cNvSpPr txBox="1"/>
      </xdr:nvSpPr>
      <xdr:spPr>
        <a:xfrm>
          <a:off x="7594111" y="64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130497</xdr:rowOff>
    </xdr:from>
    <xdr:ext cx="534377" cy="259045"/>
    <xdr:sp macro="" textlink="">
      <xdr:nvSpPr>
        <xdr:cNvPr id="147" name="n_4mainValue【道路】&#10;一人当たり延長">
          <a:extLst>
            <a:ext uri="{FF2B5EF4-FFF2-40B4-BE49-F238E27FC236}">
              <a16:creationId xmlns:a16="http://schemas.microsoft.com/office/drawing/2014/main" id="{51B9715B-CDC0-4E3B-9D3A-FF1392405E7D}"/>
            </a:ext>
          </a:extLst>
        </xdr:cNvPr>
        <xdr:cNvSpPr txBox="1"/>
      </xdr:nvSpPr>
      <xdr:spPr>
        <a:xfrm>
          <a:off x="6705111" y="647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770F8F4-DE57-4656-9F06-58B48809478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C464B0B-5F9B-4801-B602-A35A328AF1F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B5D752E-9E1C-4F08-A555-281A20CED1D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C5634DB-2126-45F9-B9FB-43F1B5ACACB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E86298D-6E47-45BF-9603-D68F8C0AD44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BC0E022-F79D-4A42-9D0D-265BDBB99B0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CD20F25-412F-489E-BA70-6A9D259DEE8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2AB1902-3A24-4291-9B8F-98CFA07F3D1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ECB45CB-BDF9-4D46-B4E1-A1F22E84B37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71F8C46-5B43-482A-B281-00D4CF2719E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3876E7A-7375-4294-8290-936CA68FE0B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6714EED-B3A6-4F38-95C9-331B91109B8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C6E895E-6110-4B0F-A7D7-B4BE0CC18B2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5B5B233-C5F6-42E0-8CDE-A9DDB3AE5F2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FBE3E6E-54A7-491B-AF32-0FA7EAC23D0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1801F0B-825E-4293-AF31-1EE94B52057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6299AA1-D98C-447D-A30B-4B87E348B39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EDA18C9-5AB9-4C5D-86ED-90998E2C0D9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B42A766-B268-46AB-942A-FA7C94B1E48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3FFF1FB-33B4-4067-9371-06EE174CD2C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7D02B65-DE54-4B49-BAD6-0BC6A017763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58F4203-9E5E-4E1E-A06A-620E66D6D7B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D4F2DFC-AA2F-4656-9523-0EE730803CA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2761AE7-22D5-445C-BE3D-36BA87AD205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61EC3FF-2BA0-4B6A-B0D7-DDAD52F214B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DDA20C50-1DB2-49D1-ADAF-2739A6F2DAF2}"/>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C6963E4-D837-474B-9DBE-938EA2B59873}"/>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EFC8C75F-31E5-46D2-BA0A-F2109A154596}"/>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9B1A9A8-4527-4A28-A413-3EBC8DEFB68F}"/>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472D02A4-B9D9-4EE9-854B-30CE98024178}"/>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9B3A66E-5080-4393-A5AC-CC76EDC0A02A}"/>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A7C31845-A84A-45B6-BC97-A6E5E07397A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B25C565E-A4AA-4280-8701-B4A65245E7A3}"/>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247BA36-3AB7-4E1D-B444-DB0EB618EF71}"/>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AF62A5A3-770D-422D-8C8E-D222FEE69E5B}"/>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287122FF-DC5A-42DB-8B48-555395849AFE}"/>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5C1A475-109D-4206-A771-1289C701F3E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B9F62A8-F55B-4248-A2AD-16F32CE4B97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7A79674-FF43-4F72-96E3-46D9CA43D18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F1B9E7E-6BDE-420A-B1FF-4D1B1B29AAE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E9D736E-6797-4345-A2E4-514E1822C26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47172</xdr:rowOff>
    </xdr:from>
    <xdr:to>
      <xdr:col>24</xdr:col>
      <xdr:colOff>114300</xdr:colOff>
      <xdr:row>61</xdr:row>
      <xdr:rowOff>148772</xdr:rowOff>
    </xdr:to>
    <xdr:sp macro="" textlink="">
      <xdr:nvSpPr>
        <xdr:cNvPr id="189" name="楕円 188">
          <a:extLst>
            <a:ext uri="{FF2B5EF4-FFF2-40B4-BE49-F238E27FC236}">
              <a16:creationId xmlns:a16="http://schemas.microsoft.com/office/drawing/2014/main" id="{50BEFC67-4E7B-4C1D-8B95-E5CF7DCDF588}"/>
            </a:ext>
          </a:extLst>
        </xdr:cNvPr>
        <xdr:cNvSpPr/>
      </xdr:nvSpPr>
      <xdr:spPr>
        <a:xfrm>
          <a:off x="45847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25599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E3AA371-82ED-4C78-ADFF-689E153D6A60}"/>
            </a:ext>
          </a:extLst>
        </xdr:cNvPr>
        <xdr:cNvSpPr txBox="1"/>
      </xdr:nvSpPr>
      <xdr:spPr>
        <a:xfrm>
          <a:off x="4673600"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29210</xdr:rowOff>
    </xdr:from>
    <xdr:to>
      <xdr:col>20</xdr:col>
      <xdr:colOff>38100</xdr:colOff>
      <xdr:row>61</xdr:row>
      <xdr:rowOff>130810</xdr:rowOff>
    </xdr:to>
    <xdr:sp macro="" textlink="">
      <xdr:nvSpPr>
        <xdr:cNvPr id="191" name="楕円 190">
          <a:extLst>
            <a:ext uri="{FF2B5EF4-FFF2-40B4-BE49-F238E27FC236}">
              <a16:creationId xmlns:a16="http://schemas.microsoft.com/office/drawing/2014/main" id="{15B543C3-5113-4F0B-94C4-836B05132DDA}"/>
            </a:ext>
          </a:extLst>
        </xdr:cNvPr>
        <xdr:cNvSpPr/>
      </xdr:nvSpPr>
      <xdr:spPr>
        <a:xfrm>
          <a:off x="3746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97972</xdr:rowOff>
    </xdr:to>
    <xdr:cxnSp macro="">
      <xdr:nvCxnSpPr>
        <xdr:cNvPr id="192" name="直線コネクタ 191">
          <a:extLst>
            <a:ext uri="{FF2B5EF4-FFF2-40B4-BE49-F238E27FC236}">
              <a16:creationId xmlns:a16="http://schemas.microsoft.com/office/drawing/2014/main" id="{30851B09-FD93-401B-BA0D-F2100608E17D}"/>
            </a:ext>
          </a:extLst>
        </xdr:cNvPr>
        <xdr:cNvCxnSpPr/>
      </xdr:nvCxnSpPr>
      <xdr:spPr>
        <a:xfrm>
          <a:off x="3797300" y="10538460"/>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193" name="楕円 192">
          <a:extLst>
            <a:ext uri="{FF2B5EF4-FFF2-40B4-BE49-F238E27FC236}">
              <a16:creationId xmlns:a16="http://schemas.microsoft.com/office/drawing/2014/main" id="{E1E3E2AD-B6DB-444A-AE72-C0398F383A6A}"/>
            </a:ext>
          </a:extLst>
        </xdr:cNvPr>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80010</xdr:rowOff>
    </xdr:to>
    <xdr:cxnSp macro="">
      <xdr:nvCxnSpPr>
        <xdr:cNvPr id="194" name="直線コネクタ 193">
          <a:extLst>
            <a:ext uri="{FF2B5EF4-FFF2-40B4-BE49-F238E27FC236}">
              <a16:creationId xmlns:a16="http://schemas.microsoft.com/office/drawing/2014/main" id="{D9448405-43DD-44D5-A3A8-9E6F0A2BF254}"/>
            </a:ext>
          </a:extLst>
        </xdr:cNvPr>
        <xdr:cNvCxnSpPr/>
      </xdr:nvCxnSpPr>
      <xdr:spPr>
        <a:xfrm>
          <a:off x="2908300" y="1051396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95" name="楕円 194">
          <a:extLst>
            <a:ext uri="{FF2B5EF4-FFF2-40B4-BE49-F238E27FC236}">
              <a16:creationId xmlns:a16="http://schemas.microsoft.com/office/drawing/2014/main" id="{722299E4-008D-45C6-9F0F-33DCE77738F0}"/>
            </a:ext>
          </a:extLst>
        </xdr:cNvPr>
        <xdr:cNvSpPr/>
      </xdr:nvSpPr>
      <xdr:spPr>
        <a:xfrm>
          <a:off x="1968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32657</xdr:rowOff>
    </xdr:from>
    <xdr:to>
      <xdr:col>15</xdr:col>
      <xdr:colOff>50800</xdr:colOff>
      <xdr:row>61</xdr:row>
      <xdr:rowOff>55517</xdr:rowOff>
    </xdr:to>
    <xdr:cxnSp macro="">
      <xdr:nvCxnSpPr>
        <xdr:cNvPr id="196" name="直線コネクタ 195">
          <a:extLst>
            <a:ext uri="{FF2B5EF4-FFF2-40B4-BE49-F238E27FC236}">
              <a16:creationId xmlns:a16="http://schemas.microsoft.com/office/drawing/2014/main" id="{8DBD5233-1EE9-4D1F-8324-AF982EA4F4B6}"/>
            </a:ext>
          </a:extLst>
        </xdr:cNvPr>
        <xdr:cNvCxnSpPr/>
      </xdr:nvCxnSpPr>
      <xdr:spPr>
        <a:xfrm>
          <a:off x="2019300" y="104911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133713</xdr:rowOff>
    </xdr:from>
    <xdr:to>
      <xdr:col>6</xdr:col>
      <xdr:colOff>38100</xdr:colOff>
      <xdr:row>61</xdr:row>
      <xdr:rowOff>63863</xdr:rowOff>
    </xdr:to>
    <xdr:sp macro="" textlink="">
      <xdr:nvSpPr>
        <xdr:cNvPr id="197" name="楕円 196">
          <a:extLst>
            <a:ext uri="{FF2B5EF4-FFF2-40B4-BE49-F238E27FC236}">
              <a16:creationId xmlns:a16="http://schemas.microsoft.com/office/drawing/2014/main" id="{1BDC43F8-E380-4278-B95D-17819AEB7880}"/>
            </a:ext>
          </a:extLst>
        </xdr:cNvPr>
        <xdr:cNvSpPr/>
      </xdr:nvSpPr>
      <xdr:spPr>
        <a:xfrm>
          <a:off x="1079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13063</xdr:rowOff>
    </xdr:from>
    <xdr:to>
      <xdr:col>10</xdr:col>
      <xdr:colOff>114300</xdr:colOff>
      <xdr:row>61</xdr:row>
      <xdr:rowOff>32657</xdr:rowOff>
    </xdr:to>
    <xdr:cxnSp macro="">
      <xdr:nvCxnSpPr>
        <xdr:cNvPr id="198" name="直線コネクタ 197">
          <a:extLst>
            <a:ext uri="{FF2B5EF4-FFF2-40B4-BE49-F238E27FC236}">
              <a16:creationId xmlns:a16="http://schemas.microsoft.com/office/drawing/2014/main" id="{648C37BC-BF8D-4386-9964-97E638B58A15}"/>
            </a:ext>
          </a:extLst>
        </xdr:cNvPr>
        <xdr:cNvCxnSpPr/>
      </xdr:nvCxnSpPr>
      <xdr:spPr>
        <a:xfrm>
          <a:off x="1130300" y="104715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CA09255-67D1-4E06-AFBB-32680065326D}"/>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1A423FE-6747-4844-882A-CA55705F3DF4}"/>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7595953-C89A-4942-B7AF-6E6B63A85A0E}"/>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13F0F3D-22E7-4274-8FEA-566CD6F92FE1}"/>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121937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36631AB-905A-4A11-B1C4-174911920EF2}"/>
            </a:ext>
          </a:extLst>
        </xdr:cNvPr>
        <xdr:cNvSpPr txBox="1"/>
      </xdr:nvSpPr>
      <xdr:spPr>
        <a:xfrm>
          <a:off x="3582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97444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EFC62FD-4828-4C97-AF55-41F442CC270F}"/>
            </a:ext>
          </a:extLst>
        </xdr:cNvPr>
        <xdr:cNvSpPr txBox="1"/>
      </xdr:nvSpPr>
      <xdr:spPr>
        <a:xfrm>
          <a:off x="2705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74584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D3CC702-2AA0-4D29-95C6-7D36351EFAA3}"/>
            </a:ext>
          </a:extLst>
        </xdr:cNvPr>
        <xdr:cNvSpPr txBox="1"/>
      </xdr:nvSpPr>
      <xdr:spPr>
        <a:xfrm>
          <a:off x="1816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5D72C77-D1FE-439D-998D-2A503AE0266E}"/>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DCE19E1-DE00-46DC-BAEF-E9EE5C05654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66C231D-5A7C-4117-AF8B-8FF64A31387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A672CCB-5B87-4A83-AB16-E8EFC3A95C9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757767A-04A3-4F5B-AF16-FEB608654A3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4E3C86C-10EC-468A-B485-8457A1DC900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F922DD2-A64A-4984-8F13-B94B7F19710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F430106-9706-439A-8F19-596052240A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44C4645-6BE9-4042-9431-228460B16DB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B003363-B87D-4844-9BE9-E6457CA1CCD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B280456-74EA-4B71-8C70-A80FF60A44A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58460EB-7295-4ABD-BDFA-E4D4FD07637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AD10659-626B-4211-B085-4508A47C262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BCE156B-0EAC-4867-95AE-F93BB0AFB62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F676C80-B118-4411-B970-BC90504DC03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D34C327-4398-46E8-BC1C-D5357140F85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6682907-7141-400F-9191-557F02C9404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7BF1B74-39D7-4E2A-AB01-419DCEFE8EA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2F013BED-9FE5-4665-BAA8-23559EBAA9D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24B0652-8E82-42C4-B264-6F0ADB32EBC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EDF98DD-EADD-404E-AF0B-13E080B5812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F4922C8-C09A-4FCF-AC9E-D2B7F22DF07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0A5E568-589F-4D2B-97CA-DF734BD7717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C101A48-D61E-4EC2-AE45-D4C6E180BEC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28BC564D-8F47-45C2-A5F5-78A24D556D11}"/>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3E4E0389-6C49-45E2-A4F3-D5DA55872C45}"/>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11E13819-6586-4534-8868-C359ECF404FF}"/>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02714E3-8DFB-4DB2-BC40-4D273D59F71C}"/>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E389D283-FC0F-4019-A2FC-4E18A1A53BE6}"/>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B1CDB2C-B99D-40C0-852E-B45FF082DA4D}"/>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34D77214-D2F2-4AA0-94FF-B2778C5E890E}"/>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2DEE1DF4-2F50-4F7F-85FE-376EF19509FC}"/>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14B624E1-3C77-4BE0-9A2A-EE10E016DE17}"/>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283BFAA9-1B77-4EAD-9D5D-D29D2E7C0E7B}"/>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45996229-849B-4B60-B327-B6BD662E6313}"/>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DD288A1-0DFA-46C4-A10B-8DB48513549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AC14CC6-2C99-44CB-BD16-375A9DCFD2D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DEDD168-3CC6-4164-B0D4-6F6166A2C67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C0E9238-975B-417F-A9A5-F517437F5FB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D57EBA0-9DCC-4024-9FEC-205B1ADD68B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79309</xdr:rowOff>
    </xdr:from>
    <xdr:to>
      <xdr:col>55</xdr:col>
      <xdr:colOff>50800</xdr:colOff>
      <xdr:row>63</xdr:row>
      <xdr:rowOff>9459</xdr:rowOff>
    </xdr:to>
    <xdr:sp macro="" textlink="">
      <xdr:nvSpPr>
        <xdr:cNvPr id="246" name="楕円 245">
          <a:extLst>
            <a:ext uri="{FF2B5EF4-FFF2-40B4-BE49-F238E27FC236}">
              <a16:creationId xmlns:a16="http://schemas.microsoft.com/office/drawing/2014/main" id="{08E0336E-BE62-446E-95C7-52917A693B47}"/>
            </a:ext>
          </a:extLst>
        </xdr:cNvPr>
        <xdr:cNvSpPr/>
      </xdr:nvSpPr>
      <xdr:spPr>
        <a:xfrm>
          <a:off x="10426700" y="1070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57736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896385B-5777-487F-AA7B-A161D9EC6BC9}"/>
            </a:ext>
          </a:extLst>
        </xdr:cNvPr>
        <xdr:cNvSpPr txBox="1"/>
      </xdr:nvSpPr>
      <xdr:spPr>
        <a:xfrm>
          <a:off x="10515600" y="1068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86427</xdr:rowOff>
    </xdr:from>
    <xdr:to>
      <xdr:col>50</xdr:col>
      <xdr:colOff>165100</xdr:colOff>
      <xdr:row>63</xdr:row>
      <xdr:rowOff>16577</xdr:rowOff>
    </xdr:to>
    <xdr:sp macro="" textlink="">
      <xdr:nvSpPr>
        <xdr:cNvPr id="248" name="楕円 247">
          <a:extLst>
            <a:ext uri="{FF2B5EF4-FFF2-40B4-BE49-F238E27FC236}">
              <a16:creationId xmlns:a16="http://schemas.microsoft.com/office/drawing/2014/main" id="{FE265D13-0171-4C79-8437-2C002E3DA44F}"/>
            </a:ext>
          </a:extLst>
        </xdr:cNvPr>
        <xdr:cNvSpPr/>
      </xdr:nvSpPr>
      <xdr:spPr>
        <a:xfrm>
          <a:off x="9588500" y="1071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130109</xdr:rowOff>
    </xdr:from>
    <xdr:to>
      <xdr:col>55</xdr:col>
      <xdr:colOff>0</xdr:colOff>
      <xdr:row>62</xdr:row>
      <xdr:rowOff>137227</xdr:rowOff>
    </xdr:to>
    <xdr:cxnSp macro="">
      <xdr:nvCxnSpPr>
        <xdr:cNvPr id="249" name="直線コネクタ 248">
          <a:extLst>
            <a:ext uri="{FF2B5EF4-FFF2-40B4-BE49-F238E27FC236}">
              <a16:creationId xmlns:a16="http://schemas.microsoft.com/office/drawing/2014/main" id="{DAAB8292-28DA-47CE-A890-7832484AAEE2}"/>
            </a:ext>
          </a:extLst>
        </xdr:cNvPr>
        <xdr:cNvCxnSpPr/>
      </xdr:nvCxnSpPr>
      <xdr:spPr>
        <a:xfrm flipV="1">
          <a:off x="9639300" y="10760009"/>
          <a:ext cx="838200" cy="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90727</xdr:rowOff>
    </xdr:from>
    <xdr:to>
      <xdr:col>46</xdr:col>
      <xdr:colOff>38100</xdr:colOff>
      <xdr:row>63</xdr:row>
      <xdr:rowOff>20877</xdr:rowOff>
    </xdr:to>
    <xdr:sp macro="" textlink="">
      <xdr:nvSpPr>
        <xdr:cNvPr id="250" name="楕円 249">
          <a:extLst>
            <a:ext uri="{FF2B5EF4-FFF2-40B4-BE49-F238E27FC236}">
              <a16:creationId xmlns:a16="http://schemas.microsoft.com/office/drawing/2014/main" id="{449B6CAB-EB86-48AA-AAC1-4133BAC580BB}"/>
            </a:ext>
          </a:extLst>
        </xdr:cNvPr>
        <xdr:cNvSpPr/>
      </xdr:nvSpPr>
      <xdr:spPr>
        <a:xfrm>
          <a:off x="8699500" y="1072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137227</xdr:rowOff>
    </xdr:from>
    <xdr:to>
      <xdr:col>50</xdr:col>
      <xdr:colOff>114300</xdr:colOff>
      <xdr:row>62</xdr:row>
      <xdr:rowOff>141527</xdr:rowOff>
    </xdr:to>
    <xdr:cxnSp macro="">
      <xdr:nvCxnSpPr>
        <xdr:cNvPr id="251" name="直線コネクタ 250">
          <a:extLst>
            <a:ext uri="{FF2B5EF4-FFF2-40B4-BE49-F238E27FC236}">
              <a16:creationId xmlns:a16="http://schemas.microsoft.com/office/drawing/2014/main" id="{995E78CE-6DAD-4983-A741-BC0B1E122BCF}"/>
            </a:ext>
          </a:extLst>
        </xdr:cNvPr>
        <xdr:cNvCxnSpPr/>
      </xdr:nvCxnSpPr>
      <xdr:spPr>
        <a:xfrm flipV="1">
          <a:off x="8750300" y="10767127"/>
          <a:ext cx="8890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96779</xdr:rowOff>
    </xdr:from>
    <xdr:to>
      <xdr:col>41</xdr:col>
      <xdr:colOff>101600</xdr:colOff>
      <xdr:row>63</xdr:row>
      <xdr:rowOff>26929</xdr:rowOff>
    </xdr:to>
    <xdr:sp macro="" textlink="">
      <xdr:nvSpPr>
        <xdr:cNvPr id="252" name="楕円 251">
          <a:extLst>
            <a:ext uri="{FF2B5EF4-FFF2-40B4-BE49-F238E27FC236}">
              <a16:creationId xmlns:a16="http://schemas.microsoft.com/office/drawing/2014/main" id="{B90C21FF-95BD-4E1B-AECC-C1B1F94A49A7}"/>
            </a:ext>
          </a:extLst>
        </xdr:cNvPr>
        <xdr:cNvSpPr/>
      </xdr:nvSpPr>
      <xdr:spPr>
        <a:xfrm>
          <a:off x="7810500" y="1072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141527</xdr:rowOff>
    </xdr:from>
    <xdr:to>
      <xdr:col>45</xdr:col>
      <xdr:colOff>177800</xdr:colOff>
      <xdr:row>62</xdr:row>
      <xdr:rowOff>147579</xdr:rowOff>
    </xdr:to>
    <xdr:cxnSp macro="">
      <xdr:nvCxnSpPr>
        <xdr:cNvPr id="253" name="直線コネクタ 252">
          <a:extLst>
            <a:ext uri="{FF2B5EF4-FFF2-40B4-BE49-F238E27FC236}">
              <a16:creationId xmlns:a16="http://schemas.microsoft.com/office/drawing/2014/main" id="{122FB793-C910-4742-A025-885582427FAB}"/>
            </a:ext>
          </a:extLst>
        </xdr:cNvPr>
        <xdr:cNvCxnSpPr/>
      </xdr:nvCxnSpPr>
      <xdr:spPr>
        <a:xfrm flipV="1">
          <a:off x="7861300" y="10771427"/>
          <a:ext cx="889000" cy="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103035</xdr:rowOff>
    </xdr:from>
    <xdr:to>
      <xdr:col>36</xdr:col>
      <xdr:colOff>165100</xdr:colOff>
      <xdr:row>63</xdr:row>
      <xdr:rowOff>33185</xdr:rowOff>
    </xdr:to>
    <xdr:sp macro="" textlink="">
      <xdr:nvSpPr>
        <xdr:cNvPr id="254" name="楕円 253">
          <a:extLst>
            <a:ext uri="{FF2B5EF4-FFF2-40B4-BE49-F238E27FC236}">
              <a16:creationId xmlns:a16="http://schemas.microsoft.com/office/drawing/2014/main" id="{1D94C620-B8A6-4DC6-BAF9-FD4673E5698A}"/>
            </a:ext>
          </a:extLst>
        </xdr:cNvPr>
        <xdr:cNvSpPr/>
      </xdr:nvSpPr>
      <xdr:spPr>
        <a:xfrm>
          <a:off x="6921500" y="107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147579</xdr:rowOff>
    </xdr:from>
    <xdr:to>
      <xdr:col>41</xdr:col>
      <xdr:colOff>50800</xdr:colOff>
      <xdr:row>62</xdr:row>
      <xdr:rowOff>153835</xdr:rowOff>
    </xdr:to>
    <xdr:cxnSp macro="">
      <xdr:nvCxnSpPr>
        <xdr:cNvPr id="255" name="直線コネクタ 254">
          <a:extLst>
            <a:ext uri="{FF2B5EF4-FFF2-40B4-BE49-F238E27FC236}">
              <a16:creationId xmlns:a16="http://schemas.microsoft.com/office/drawing/2014/main" id="{D2785AF5-DF60-413F-BB27-A46CD40CAC33}"/>
            </a:ext>
          </a:extLst>
        </xdr:cNvPr>
        <xdr:cNvCxnSpPr/>
      </xdr:nvCxnSpPr>
      <xdr:spPr>
        <a:xfrm flipV="1">
          <a:off x="6972300" y="10777479"/>
          <a:ext cx="889000" cy="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78B8A05-9077-47FD-B0B6-814877F72D66}"/>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2BC472C-FA21-47A0-A6E1-00A3278F60B0}"/>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A25394C-0F82-4D94-86A9-B7D777D0251E}"/>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C8F6A24-744E-4C9F-B2FD-D0AECF3D4E00}"/>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7704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64342BBA-C741-41C9-BB87-58F6739BDF56}"/>
            </a:ext>
          </a:extLst>
        </xdr:cNvPr>
        <xdr:cNvSpPr txBox="1"/>
      </xdr:nvSpPr>
      <xdr:spPr>
        <a:xfrm>
          <a:off x="9327095" y="108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12004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C4C88380-D218-4FBC-AE39-68AC81AC0BEE}"/>
            </a:ext>
          </a:extLst>
        </xdr:cNvPr>
        <xdr:cNvSpPr txBox="1"/>
      </xdr:nvSpPr>
      <xdr:spPr>
        <a:xfrm>
          <a:off x="8450795" y="1081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18056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2EB96D72-0B46-4085-994B-F7CF9446E1A2}"/>
            </a:ext>
          </a:extLst>
        </xdr:cNvPr>
        <xdr:cNvSpPr txBox="1"/>
      </xdr:nvSpPr>
      <xdr:spPr>
        <a:xfrm>
          <a:off x="7561795" y="1081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24312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BFD102A4-0D7F-4071-AB76-67F6337FF2DE}"/>
            </a:ext>
          </a:extLst>
        </xdr:cNvPr>
        <xdr:cNvSpPr txBox="1"/>
      </xdr:nvSpPr>
      <xdr:spPr>
        <a:xfrm>
          <a:off x="6672795" y="1082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202949C-211B-4EEA-8B0F-7777C0357B9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F5665B3-A8FE-4CA0-8B2A-F1DB5EEA166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D420772-DA0C-41B7-8A6B-842B95571D6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56C21FD-2009-4D1F-9C77-071AC1CA8AC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1538BF3-F0EF-4C4E-B1B4-3646BC09164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0AE5BE7-A3E4-4609-ACAC-DA9C4782D9E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9356FE6-7A1A-4200-A546-E5BB3B488F1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28C8115-7442-419D-B357-8283B2BAF11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2A043AA-4579-42C1-BB56-FA41E2853E1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8224D0F-8112-4B71-AE01-EE42A0E7706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0F4A79E-14F7-43A0-A2AA-42147650EC6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ADDCD89-2BBC-4E45-918E-0F25BF45C62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5E0BF6A-6EDA-48CC-B497-0A0A773E881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3FD7834-B978-4A64-8DB1-D2B508B7362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C187A78-0058-4E75-AAE0-6D95AD11A94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81CDDA9-1189-42A6-B9BD-44CD8250675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E0EDF55-08F8-45DD-BC54-68C95B908B5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3B95B59-0A8E-4770-9564-0FCB00EDE8A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59C827A-0987-4338-9F5E-452778BF51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EEBADAD-0599-41D8-929A-851A7A75025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FC0FE21-AEAA-42B6-8338-A325EFB3834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C408826-F202-4DFE-ABE5-DA240FE3743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4479016-4B8E-4E27-BAD3-D4ACD5F2CFD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5882792-109F-446F-887C-27D8FF7D8F9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1AEFC2C-2D43-49F2-AC76-5B37D12D539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FC58BB0-659B-4494-8F5B-3393C94676A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D3A84F6-3241-4ABA-88F0-DA75BF01B03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D38FB53-760F-4328-83AC-8A3BCBAD28AD}"/>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DAC645F4-37AA-4CCD-A02F-777643FCDC92}"/>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A38F043-9F4B-4FC0-9126-CD6478415FD6}"/>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94CF5271-96EA-47A2-8DDF-3151290A0DC8}"/>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9E13FA64-F2C8-46B7-91EF-93DBE290B3E0}"/>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B28FC156-1906-44B8-8317-04E44C26EBCB}"/>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F0401E2A-B965-47CF-9E88-FCD0BF6D5EB7}"/>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08CA6028-50F7-4FF3-B62C-DDFF199F449F}"/>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F03B734-4308-4014-A3CD-639A8BD1842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28E9E1C-3009-43C4-814A-ABC3CA31B4F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AED8930-DB24-4373-86CF-7EAC6AE553B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DDB4B46-6923-46F8-8087-77A28AD66C3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7C61AD7-69EC-4697-8107-E3A4419D32E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304" name="楕円 303">
          <a:extLst>
            <a:ext uri="{FF2B5EF4-FFF2-40B4-BE49-F238E27FC236}">
              <a16:creationId xmlns:a16="http://schemas.microsoft.com/office/drawing/2014/main" id="{4F10B3D3-A040-438E-AAF0-FC731A786555}"/>
            </a:ext>
          </a:extLst>
        </xdr:cNvPr>
        <xdr:cNvSpPr/>
      </xdr:nvSpPr>
      <xdr:spPr>
        <a:xfrm>
          <a:off x="45847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145432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B5EC377D-BFDC-44F6-90E0-7CC0684FEF2F}"/>
            </a:ext>
          </a:extLst>
        </xdr:cNvPr>
        <xdr:cNvSpPr txBox="1"/>
      </xdr:nvSpPr>
      <xdr:spPr>
        <a:xfrm>
          <a:off x="4673600" y="1403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133986</xdr:rowOff>
    </xdr:from>
    <xdr:to>
      <xdr:col>20</xdr:col>
      <xdr:colOff>38100</xdr:colOff>
      <xdr:row>83</xdr:row>
      <xdr:rowOff>64136</xdr:rowOff>
    </xdr:to>
    <xdr:sp macro="" textlink="">
      <xdr:nvSpPr>
        <xdr:cNvPr id="306" name="楕円 305">
          <a:extLst>
            <a:ext uri="{FF2B5EF4-FFF2-40B4-BE49-F238E27FC236}">
              <a16:creationId xmlns:a16="http://schemas.microsoft.com/office/drawing/2014/main" id="{A8DDB99F-A7A5-4A19-90B9-BEA2784591EE}"/>
            </a:ext>
          </a:extLst>
        </xdr:cNvPr>
        <xdr:cNvSpPr/>
      </xdr:nvSpPr>
      <xdr:spPr>
        <a:xfrm>
          <a:off x="3746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1905</xdr:rowOff>
    </xdr:from>
    <xdr:to>
      <xdr:col>24</xdr:col>
      <xdr:colOff>63500</xdr:colOff>
      <xdr:row>83</xdr:row>
      <xdr:rowOff>13336</xdr:rowOff>
    </xdr:to>
    <xdr:cxnSp macro="">
      <xdr:nvCxnSpPr>
        <xdr:cNvPr id="307" name="直線コネクタ 306">
          <a:extLst>
            <a:ext uri="{FF2B5EF4-FFF2-40B4-BE49-F238E27FC236}">
              <a16:creationId xmlns:a16="http://schemas.microsoft.com/office/drawing/2014/main" id="{20A2281E-1323-4A6D-8F2D-87916E66F593}"/>
            </a:ext>
          </a:extLst>
        </xdr:cNvPr>
        <xdr:cNvCxnSpPr/>
      </xdr:nvCxnSpPr>
      <xdr:spPr>
        <a:xfrm flipV="1">
          <a:off x="3797300" y="1423225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308" name="楕円 307">
          <a:extLst>
            <a:ext uri="{FF2B5EF4-FFF2-40B4-BE49-F238E27FC236}">
              <a16:creationId xmlns:a16="http://schemas.microsoft.com/office/drawing/2014/main" id="{1BFC9B46-E3AA-417A-95F0-7D1722327307}"/>
            </a:ext>
          </a:extLst>
        </xdr:cNvPr>
        <xdr:cNvSpPr/>
      </xdr:nvSpPr>
      <xdr:spPr>
        <a:xfrm>
          <a:off x="2857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167639</xdr:rowOff>
    </xdr:from>
    <xdr:to>
      <xdr:col>19</xdr:col>
      <xdr:colOff>177800</xdr:colOff>
      <xdr:row>83</xdr:row>
      <xdr:rowOff>13336</xdr:rowOff>
    </xdr:to>
    <xdr:cxnSp macro="">
      <xdr:nvCxnSpPr>
        <xdr:cNvPr id="309" name="直線コネクタ 308">
          <a:extLst>
            <a:ext uri="{FF2B5EF4-FFF2-40B4-BE49-F238E27FC236}">
              <a16:creationId xmlns:a16="http://schemas.microsoft.com/office/drawing/2014/main" id="{663108CE-05EB-4C40-90DD-BD5129083FAB}"/>
            </a:ext>
          </a:extLst>
        </xdr:cNvPr>
        <xdr:cNvCxnSpPr/>
      </xdr:nvCxnSpPr>
      <xdr:spPr>
        <a:xfrm>
          <a:off x="2908300" y="142265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88264</xdr:rowOff>
    </xdr:from>
    <xdr:to>
      <xdr:col>10</xdr:col>
      <xdr:colOff>165100</xdr:colOff>
      <xdr:row>83</xdr:row>
      <xdr:rowOff>18414</xdr:rowOff>
    </xdr:to>
    <xdr:sp macro="" textlink="">
      <xdr:nvSpPr>
        <xdr:cNvPr id="310" name="楕円 309">
          <a:extLst>
            <a:ext uri="{FF2B5EF4-FFF2-40B4-BE49-F238E27FC236}">
              <a16:creationId xmlns:a16="http://schemas.microsoft.com/office/drawing/2014/main" id="{AD5CF678-032C-4D91-97E5-BF72D8B509D1}"/>
            </a:ext>
          </a:extLst>
        </xdr:cNvPr>
        <xdr:cNvSpPr/>
      </xdr:nvSpPr>
      <xdr:spPr>
        <a:xfrm>
          <a:off x="1968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139064</xdr:rowOff>
    </xdr:from>
    <xdr:to>
      <xdr:col>15</xdr:col>
      <xdr:colOff>50800</xdr:colOff>
      <xdr:row>82</xdr:row>
      <xdr:rowOff>167639</xdr:rowOff>
    </xdr:to>
    <xdr:cxnSp macro="">
      <xdr:nvCxnSpPr>
        <xdr:cNvPr id="311" name="直線コネクタ 310">
          <a:extLst>
            <a:ext uri="{FF2B5EF4-FFF2-40B4-BE49-F238E27FC236}">
              <a16:creationId xmlns:a16="http://schemas.microsoft.com/office/drawing/2014/main" id="{FCB8B69F-DA95-46CA-907B-490EB45978D3}"/>
            </a:ext>
          </a:extLst>
        </xdr:cNvPr>
        <xdr:cNvCxnSpPr/>
      </xdr:nvCxnSpPr>
      <xdr:spPr>
        <a:xfrm>
          <a:off x="2019300" y="141979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82550</xdr:rowOff>
    </xdr:from>
    <xdr:to>
      <xdr:col>6</xdr:col>
      <xdr:colOff>38100</xdr:colOff>
      <xdr:row>83</xdr:row>
      <xdr:rowOff>12700</xdr:rowOff>
    </xdr:to>
    <xdr:sp macro="" textlink="">
      <xdr:nvSpPr>
        <xdr:cNvPr id="312" name="楕円 311">
          <a:extLst>
            <a:ext uri="{FF2B5EF4-FFF2-40B4-BE49-F238E27FC236}">
              <a16:creationId xmlns:a16="http://schemas.microsoft.com/office/drawing/2014/main" id="{75F532E0-FB12-4954-91D8-2D68D7C92541}"/>
            </a:ext>
          </a:extLst>
        </xdr:cNvPr>
        <xdr:cNvSpPr/>
      </xdr:nvSpPr>
      <xdr:spPr>
        <a:xfrm>
          <a:off x="1079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133350</xdr:rowOff>
    </xdr:from>
    <xdr:to>
      <xdr:col>10</xdr:col>
      <xdr:colOff>114300</xdr:colOff>
      <xdr:row>82</xdr:row>
      <xdr:rowOff>139064</xdr:rowOff>
    </xdr:to>
    <xdr:cxnSp macro="">
      <xdr:nvCxnSpPr>
        <xdr:cNvPr id="313" name="直線コネクタ 312">
          <a:extLst>
            <a:ext uri="{FF2B5EF4-FFF2-40B4-BE49-F238E27FC236}">
              <a16:creationId xmlns:a16="http://schemas.microsoft.com/office/drawing/2014/main" id="{B8BD1B55-FF80-43BF-98FE-BBBD1119F16A}"/>
            </a:ext>
          </a:extLst>
        </xdr:cNvPr>
        <xdr:cNvCxnSpPr/>
      </xdr:nvCxnSpPr>
      <xdr:spPr>
        <a:xfrm>
          <a:off x="1130300" y="141922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32C5DFE1-12E3-4959-B35C-FE8C606DFE20}"/>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624B261C-4629-4D97-BE84-C024729F0AD0}"/>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03C86D6E-3072-4F55-81E6-6F014B60AACF}"/>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143DD51E-A9DA-47BE-A585-A9D933B52BA9}"/>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80663</xdr:rowOff>
    </xdr:from>
    <xdr:ext cx="405111" cy="259045"/>
    <xdr:sp macro="" textlink="">
      <xdr:nvSpPr>
        <xdr:cNvPr id="318" name="n_1mainValue【公営住宅】&#10;有形固定資産減価償却率">
          <a:extLst>
            <a:ext uri="{FF2B5EF4-FFF2-40B4-BE49-F238E27FC236}">
              <a16:creationId xmlns:a16="http://schemas.microsoft.com/office/drawing/2014/main" id="{209CC00E-4F90-4EE2-8C14-6E71C41DC199}"/>
            </a:ext>
          </a:extLst>
        </xdr:cNvPr>
        <xdr:cNvSpPr txBox="1"/>
      </xdr:nvSpPr>
      <xdr:spPr>
        <a:xfrm>
          <a:off x="3582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63516</xdr:rowOff>
    </xdr:from>
    <xdr:ext cx="405111" cy="259045"/>
    <xdr:sp macro="" textlink="">
      <xdr:nvSpPr>
        <xdr:cNvPr id="319" name="n_2mainValue【公営住宅】&#10;有形固定資産減価償却率">
          <a:extLst>
            <a:ext uri="{FF2B5EF4-FFF2-40B4-BE49-F238E27FC236}">
              <a16:creationId xmlns:a16="http://schemas.microsoft.com/office/drawing/2014/main" id="{FC074FF6-1CF5-4C1E-B56A-0CBC8A7DAF1E}"/>
            </a:ext>
          </a:extLst>
        </xdr:cNvPr>
        <xdr:cNvSpPr txBox="1"/>
      </xdr:nvSpPr>
      <xdr:spPr>
        <a:xfrm>
          <a:off x="2705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34941</xdr:rowOff>
    </xdr:from>
    <xdr:ext cx="405111" cy="259045"/>
    <xdr:sp macro="" textlink="">
      <xdr:nvSpPr>
        <xdr:cNvPr id="320" name="n_3mainValue【公営住宅】&#10;有形固定資産減価償却率">
          <a:extLst>
            <a:ext uri="{FF2B5EF4-FFF2-40B4-BE49-F238E27FC236}">
              <a16:creationId xmlns:a16="http://schemas.microsoft.com/office/drawing/2014/main" id="{73EAE2A0-E9D0-4134-8B72-4588D1486E0B}"/>
            </a:ext>
          </a:extLst>
        </xdr:cNvPr>
        <xdr:cNvSpPr txBox="1"/>
      </xdr:nvSpPr>
      <xdr:spPr>
        <a:xfrm>
          <a:off x="18167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21" name="n_4mainValue【公営住宅】&#10;有形固定資産減価償却率">
          <a:extLst>
            <a:ext uri="{FF2B5EF4-FFF2-40B4-BE49-F238E27FC236}">
              <a16:creationId xmlns:a16="http://schemas.microsoft.com/office/drawing/2014/main" id="{B7BA7152-533E-4FF4-AA85-FD54DCCE2FAF}"/>
            </a:ext>
          </a:extLst>
        </xdr:cNvPr>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BF8AB21-AA3E-47E7-9733-F85AF73AFDD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FFFF1A5-A661-47B5-B50F-7A09A16DBAE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9B8301F-42BF-4D53-832B-0937DB733DA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E509833-846B-4E1A-8C00-A4B34D2A773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755578B-F5D9-493D-8A52-0EDBBBED183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74598F0-79C9-4BB6-94ED-C6B824D5DE5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022650E-824C-49DD-A702-6A4655EFF4B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5B3E326-C021-41E5-B98D-092592C5463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260E539-0315-4E55-B4F5-0E832958EA6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C8641BD-E901-4E4D-A0EE-1F3C14C1853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A31F9B5-6164-4980-A400-F37D0C8378A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1DE62CC2-AAEA-49A1-8391-2972BA1F79F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5CA22664-123E-4D45-BEA1-453F78D9B5C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1AD1471A-597C-4278-B90C-63A48BA55E4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8D320BA9-9A20-4B5B-ACC3-5E230674092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79571338-D7BC-4361-935E-C1E5C797A3CF}"/>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E3284D82-8806-4E3A-8DB9-8BF6602E1F6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82A0428D-84F9-41D8-9AE5-F0C740A52C8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4672F47A-AA2F-48FE-A826-84E3585F5E6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F8029D42-0761-4511-B375-B2A7226A7B0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17B55C60-4861-4CDA-B8F8-0C93D122444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F0D074B-FE60-4A79-A1BA-5CB42789D0AF}"/>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BA336B0A-224B-4619-AB6E-48A50E994B54}"/>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693FD1BD-539B-4518-8ED1-521A467F73F7}"/>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69C39222-CFEB-470B-91B4-4F7E50E41820}"/>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7D8F2143-4CC9-4DBE-9362-87D8860A8FB6}"/>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728FDEA8-B0C4-4533-9CC3-E81FEE4DC3F5}"/>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102A2502-87F2-4D2B-A0A3-DE415309A01E}"/>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21B9069D-0338-49CA-B3B6-AEBD00EF07FF}"/>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9A1C5BE8-EEA7-4726-AE98-846F043D5FCD}"/>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12E1855A-6F36-43C4-AD5D-E25B95A1037A}"/>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85C7AD52-E523-42F2-A12F-44C33ECE1D42}"/>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F0B9BC2-C6ED-465B-A902-D3D42C0A2FA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214E37F-CAF2-4C0F-9205-D454D8A5536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26FF288-F1BC-47C5-9811-FF03561E5A1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027497B-2966-4730-A412-7717887FC86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96674B1-B410-4980-8E19-E214BCCD6B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30643</xdr:rowOff>
    </xdr:from>
    <xdr:to>
      <xdr:col>55</xdr:col>
      <xdr:colOff>50800</xdr:colOff>
      <xdr:row>85</xdr:row>
      <xdr:rowOff>132243</xdr:rowOff>
    </xdr:to>
    <xdr:sp macro="" textlink="">
      <xdr:nvSpPr>
        <xdr:cNvPr id="359" name="楕円 358">
          <a:extLst>
            <a:ext uri="{FF2B5EF4-FFF2-40B4-BE49-F238E27FC236}">
              <a16:creationId xmlns:a16="http://schemas.microsoft.com/office/drawing/2014/main" id="{3BEC2F0E-83CB-4CE1-8F58-2AC341BE5755}"/>
            </a:ext>
          </a:extLst>
        </xdr:cNvPr>
        <xdr:cNvSpPr/>
      </xdr:nvSpPr>
      <xdr:spPr>
        <a:xfrm>
          <a:off x="10426700" y="1460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161470</xdr:rowOff>
    </xdr:from>
    <xdr:ext cx="469744" cy="259045"/>
    <xdr:sp macro="" textlink="">
      <xdr:nvSpPr>
        <xdr:cNvPr id="360" name="【公営住宅】&#10;一人当たり面積該当値テキスト">
          <a:extLst>
            <a:ext uri="{FF2B5EF4-FFF2-40B4-BE49-F238E27FC236}">
              <a16:creationId xmlns:a16="http://schemas.microsoft.com/office/drawing/2014/main" id="{57539B7D-8169-45E7-A1A5-A3291F7C98F3}"/>
            </a:ext>
          </a:extLst>
        </xdr:cNvPr>
        <xdr:cNvSpPr txBox="1"/>
      </xdr:nvSpPr>
      <xdr:spPr>
        <a:xfrm>
          <a:off x="10515600" y="1439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32837</xdr:rowOff>
    </xdr:from>
    <xdr:to>
      <xdr:col>50</xdr:col>
      <xdr:colOff>165100</xdr:colOff>
      <xdr:row>85</xdr:row>
      <xdr:rowOff>134437</xdr:rowOff>
    </xdr:to>
    <xdr:sp macro="" textlink="">
      <xdr:nvSpPr>
        <xdr:cNvPr id="361" name="楕円 360">
          <a:extLst>
            <a:ext uri="{FF2B5EF4-FFF2-40B4-BE49-F238E27FC236}">
              <a16:creationId xmlns:a16="http://schemas.microsoft.com/office/drawing/2014/main" id="{F6216AE1-56E5-4BEA-A789-274B6F52DF9D}"/>
            </a:ext>
          </a:extLst>
        </xdr:cNvPr>
        <xdr:cNvSpPr/>
      </xdr:nvSpPr>
      <xdr:spPr>
        <a:xfrm>
          <a:off x="9588500" y="1460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81443</xdr:rowOff>
    </xdr:from>
    <xdr:to>
      <xdr:col>55</xdr:col>
      <xdr:colOff>0</xdr:colOff>
      <xdr:row>85</xdr:row>
      <xdr:rowOff>83637</xdr:rowOff>
    </xdr:to>
    <xdr:cxnSp macro="">
      <xdr:nvCxnSpPr>
        <xdr:cNvPr id="362" name="直線コネクタ 361">
          <a:extLst>
            <a:ext uri="{FF2B5EF4-FFF2-40B4-BE49-F238E27FC236}">
              <a16:creationId xmlns:a16="http://schemas.microsoft.com/office/drawing/2014/main" id="{289FEF92-D6F7-45EA-BE7C-2937790D2BC9}"/>
            </a:ext>
          </a:extLst>
        </xdr:cNvPr>
        <xdr:cNvCxnSpPr/>
      </xdr:nvCxnSpPr>
      <xdr:spPr>
        <a:xfrm flipV="1">
          <a:off x="9639300" y="14654693"/>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34758</xdr:rowOff>
    </xdr:from>
    <xdr:to>
      <xdr:col>46</xdr:col>
      <xdr:colOff>38100</xdr:colOff>
      <xdr:row>85</xdr:row>
      <xdr:rowOff>136358</xdr:rowOff>
    </xdr:to>
    <xdr:sp macro="" textlink="">
      <xdr:nvSpPr>
        <xdr:cNvPr id="363" name="楕円 362">
          <a:extLst>
            <a:ext uri="{FF2B5EF4-FFF2-40B4-BE49-F238E27FC236}">
              <a16:creationId xmlns:a16="http://schemas.microsoft.com/office/drawing/2014/main" id="{E4C897DC-1B60-45C8-9259-BF845BD61FB3}"/>
            </a:ext>
          </a:extLst>
        </xdr:cNvPr>
        <xdr:cNvSpPr/>
      </xdr:nvSpPr>
      <xdr:spPr>
        <a:xfrm>
          <a:off x="8699500" y="1460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83637</xdr:rowOff>
    </xdr:from>
    <xdr:to>
      <xdr:col>50</xdr:col>
      <xdr:colOff>114300</xdr:colOff>
      <xdr:row>85</xdr:row>
      <xdr:rowOff>85558</xdr:rowOff>
    </xdr:to>
    <xdr:cxnSp macro="">
      <xdr:nvCxnSpPr>
        <xdr:cNvPr id="364" name="直線コネクタ 363">
          <a:extLst>
            <a:ext uri="{FF2B5EF4-FFF2-40B4-BE49-F238E27FC236}">
              <a16:creationId xmlns:a16="http://schemas.microsoft.com/office/drawing/2014/main" id="{ADB8FA5E-4916-4819-B1F2-CA8BB80A2427}"/>
            </a:ext>
          </a:extLst>
        </xdr:cNvPr>
        <xdr:cNvCxnSpPr/>
      </xdr:nvCxnSpPr>
      <xdr:spPr>
        <a:xfrm flipV="1">
          <a:off x="8750300" y="14656887"/>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37226</xdr:rowOff>
    </xdr:from>
    <xdr:to>
      <xdr:col>41</xdr:col>
      <xdr:colOff>101600</xdr:colOff>
      <xdr:row>85</xdr:row>
      <xdr:rowOff>138826</xdr:rowOff>
    </xdr:to>
    <xdr:sp macro="" textlink="">
      <xdr:nvSpPr>
        <xdr:cNvPr id="365" name="楕円 364">
          <a:extLst>
            <a:ext uri="{FF2B5EF4-FFF2-40B4-BE49-F238E27FC236}">
              <a16:creationId xmlns:a16="http://schemas.microsoft.com/office/drawing/2014/main" id="{160029E2-2AD3-46A5-B91A-BA003939C431}"/>
            </a:ext>
          </a:extLst>
        </xdr:cNvPr>
        <xdr:cNvSpPr/>
      </xdr:nvSpPr>
      <xdr:spPr>
        <a:xfrm>
          <a:off x="7810500" y="146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85558</xdr:rowOff>
    </xdr:from>
    <xdr:to>
      <xdr:col>45</xdr:col>
      <xdr:colOff>177800</xdr:colOff>
      <xdr:row>85</xdr:row>
      <xdr:rowOff>88026</xdr:rowOff>
    </xdr:to>
    <xdr:cxnSp macro="">
      <xdr:nvCxnSpPr>
        <xdr:cNvPr id="366" name="直線コネクタ 365">
          <a:extLst>
            <a:ext uri="{FF2B5EF4-FFF2-40B4-BE49-F238E27FC236}">
              <a16:creationId xmlns:a16="http://schemas.microsoft.com/office/drawing/2014/main" id="{157F8112-7B04-478B-B5CD-5A1F67728C01}"/>
            </a:ext>
          </a:extLst>
        </xdr:cNvPr>
        <xdr:cNvCxnSpPr/>
      </xdr:nvCxnSpPr>
      <xdr:spPr>
        <a:xfrm flipV="1">
          <a:off x="7861300" y="14658808"/>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39238</xdr:rowOff>
    </xdr:from>
    <xdr:to>
      <xdr:col>36</xdr:col>
      <xdr:colOff>165100</xdr:colOff>
      <xdr:row>85</xdr:row>
      <xdr:rowOff>140838</xdr:rowOff>
    </xdr:to>
    <xdr:sp macro="" textlink="">
      <xdr:nvSpPr>
        <xdr:cNvPr id="367" name="楕円 366">
          <a:extLst>
            <a:ext uri="{FF2B5EF4-FFF2-40B4-BE49-F238E27FC236}">
              <a16:creationId xmlns:a16="http://schemas.microsoft.com/office/drawing/2014/main" id="{929637FE-91EE-4AD8-A07E-1863143AB9F8}"/>
            </a:ext>
          </a:extLst>
        </xdr:cNvPr>
        <xdr:cNvSpPr/>
      </xdr:nvSpPr>
      <xdr:spPr>
        <a:xfrm>
          <a:off x="6921500" y="146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88026</xdr:rowOff>
    </xdr:from>
    <xdr:to>
      <xdr:col>41</xdr:col>
      <xdr:colOff>50800</xdr:colOff>
      <xdr:row>85</xdr:row>
      <xdr:rowOff>90038</xdr:rowOff>
    </xdr:to>
    <xdr:cxnSp macro="">
      <xdr:nvCxnSpPr>
        <xdr:cNvPr id="368" name="直線コネクタ 367">
          <a:extLst>
            <a:ext uri="{FF2B5EF4-FFF2-40B4-BE49-F238E27FC236}">
              <a16:creationId xmlns:a16="http://schemas.microsoft.com/office/drawing/2014/main" id="{346C60FC-99D3-4158-9D63-B494B903DF58}"/>
            </a:ext>
          </a:extLst>
        </xdr:cNvPr>
        <xdr:cNvCxnSpPr/>
      </xdr:nvCxnSpPr>
      <xdr:spPr>
        <a:xfrm flipV="1">
          <a:off x="6972300" y="1466127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1146DA86-4676-47ED-863C-24553EC3EFB1}"/>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AAD40A3C-9B39-49D3-9471-06133B4A5134}"/>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FE23FE21-21C9-4E57-A34A-6B7FFCAB13EE}"/>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8F2424A7-7CEF-4F1E-B4F9-B4D566D8F351}"/>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150964</xdr:rowOff>
    </xdr:from>
    <xdr:ext cx="469744" cy="259045"/>
    <xdr:sp macro="" textlink="">
      <xdr:nvSpPr>
        <xdr:cNvPr id="373" name="n_1mainValue【公営住宅】&#10;一人当たり面積">
          <a:extLst>
            <a:ext uri="{FF2B5EF4-FFF2-40B4-BE49-F238E27FC236}">
              <a16:creationId xmlns:a16="http://schemas.microsoft.com/office/drawing/2014/main" id="{500FD320-43C3-4CE0-82CD-861A42BEAC3D}"/>
            </a:ext>
          </a:extLst>
        </xdr:cNvPr>
        <xdr:cNvSpPr txBox="1"/>
      </xdr:nvSpPr>
      <xdr:spPr>
        <a:xfrm>
          <a:off x="9391727" y="1438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152885</xdr:rowOff>
    </xdr:from>
    <xdr:ext cx="469744" cy="259045"/>
    <xdr:sp macro="" textlink="">
      <xdr:nvSpPr>
        <xdr:cNvPr id="374" name="n_2mainValue【公営住宅】&#10;一人当たり面積">
          <a:extLst>
            <a:ext uri="{FF2B5EF4-FFF2-40B4-BE49-F238E27FC236}">
              <a16:creationId xmlns:a16="http://schemas.microsoft.com/office/drawing/2014/main" id="{ACA3B001-C82E-412E-A036-F5C033BBFA70}"/>
            </a:ext>
          </a:extLst>
        </xdr:cNvPr>
        <xdr:cNvSpPr txBox="1"/>
      </xdr:nvSpPr>
      <xdr:spPr>
        <a:xfrm>
          <a:off x="8515427" y="1438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155353</xdr:rowOff>
    </xdr:from>
    <xdr:ext cx="469744" cy="259045"/>
    <xdr:sp macro="" textlink="">
      <xdr:nvSpPr>
        <xdr:cNvPr id="375" name="n_3mainValue【公営住宅】&#10;一人当たり面積">
          <a:extLst>
            <a:ext uri="{FF2B5EF4-FFF2-40B4-BE49-F238E27FC236}">
              <a16:creationId xmlns:a16="http://schemas.microsoft.com/office/drawing/2014/main" id="{2840188D-E9E0-4A28-A03C-B99A63EFD9BF}"/>
            </a:ext>
          </a:extLst>
        </xdr:cNvPr>
        <xdr:cNvSpPr txBox="1"/>
      </xdr:nvSpPr>
      <xdr:spPr>
        <a:xfrm>
          <a:off x="7626427" y="1438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157365</xdr:rowOff>
    </xdr:from>
    <xdr:ext cx="469744" cy="259045"/>
    <xdr:sp macro="" textlink="">
      <xdr:nvSpPr>
        <xdr:cNvPr id="376" name="n_4mainValue【公営住宅】&#10;一人当たり面積">
          <a:extLst>
            <a:ext uri="{FF2B5EF4-FFF2-40B4-BE49-F238E27FC236}">
              <a16:creationId xmlns:a16="http://schemas.microsoft.com/office/drawing/2014/main" id="{A19C3A9A-5879-4B3A-A031-009453814987}"/>
            </a:ext>
          </a:extLst>
        </xdr:cNvPr>
        <xdr:cNvSpPr txBox="1"/>
      </xdr:nvSpPr>
      <xdr:spPr>
        <a:xfrm>
          <a:off x="6737427" y="1438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BD0F395E-E5BD-4F2A-BE2C-08A099CDDF1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543136A3-5C7A-482B-A271-D0683E812CA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A6BBCB3B-96FE-4335-B953-025EA8BA452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607F29BF-2D5A-41AA-A219-8C017F6EA54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88626050-9640-40A4-8395-49BA9A05F9B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1377A6F0-79C2-46E9-82C2-1747B064ED7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4004355A-096F-4903-8F0F-C8D22658282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798F7F27-92FB-420B-A044-67BBA49602D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B89E047C-70D9-45C9-8850-40530727FFE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4671C7E1-21F6-47F9-939F-EF5B8974720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9ABA19B7-C752-4B15-8868-AEAA2690A31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379AAD43-6031-4D6E-90EA-5D3CE08BD3B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946ACB64-4A38-46AB-9D7B-AE10D3E39D3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478A2DBD-A4B0-4246-84A4-F728FCBC70D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584E0B34-664E-4CED-A654-B7D77B885BD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A5734F60-6A8A-49AC-9776-38D0B2AB75B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190EF2C3-73EA-489E-B70A-F97930D6963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FB73EAE8-0C6D-45D7-851B-C7D77B32C01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1307A4B2-D316-4B2A-AAD6-DEADE65FB64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C46F0840-E600-46B6-85DE-95E8C404A32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FDCB9E8F-4414-4097-9535-1C6840886D8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B8118091-48B4-423A-970B-9878F16B2AE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F7ADA941-0240-4579-BC37-9312C870B4C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3C222A71-677E-42EF-8581-FD5A192DB5D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93FD6F6D-DA28-4A3C-9B49-B34CFC17EB8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F081ED4A-F574-4ADA-8B76-D7B7FC87F0DB}"/>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6C0E54D8-0343-440D-AEB9-1157EB6B1E82}"/>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88C0BAB1-A408-4B44-9AFD-A3C9460F7728}"/>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2F4165DB-2136-487A-A67F-D28EBBEFA57D}"/>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3F1D5744-EF4E-4810-A901-5D123FDB61D2}"/>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2E05F414-5EEF-43E2-9D57-165A69533DA6}"/>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EFC2F32E-51FE-4D0D-A976-142AAF99E056}"/>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656F7CDF-6ECA-4FD0-8481-0E427E70136A}"/>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D26E1093-3FD4-418D-B431-4AF52FAF06CE}"/>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EEB58EC4-C38B-4BF7-8FB7-18147C414441}"/>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3370B80D-979B-47AA-9F0B-46A971176EDC}"/>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788A696-EB6B-43ED-890F-F21EA5AEF5C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143D333-90DD-4B03-BB24-DB180B66D58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C704E1D-9679-46FC-B6BA-01ACD8B5EF7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8A5E3D5-AF83-4B5A-AC52-09B3BDE398D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6809CD7-6FC7-4219-8C7B-0CB80BE2D8B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89081</xdr:rowOff>
    </xdr:from>
    <xdr:to>
      <xdr:col>24</xdr:col>
      <xdr:colOff>114300</xdr:colOff>
      <xdr:row>104</xdr:row>
      <xdr:rowOff>19231</xdr:rowOff>
    </xdr:to>
    <xdr:sp macro="" textlink="">
      <xdr:nvSpPr>
        <xdr:cNvPr id="418" name="楕円 417">
          <a:extLst>
            <a:ext uri="{FF2B5EF4-FFF2-40B4-BE49-F238E27FC236}">
              <a16:creationId xmlns:a16="http://schemas.microsoft.com/office/drawing/2014/main" id="{71F7EB9A-9BA8-420A-A927-33885BDB93D4}"/>
            </a:ext>
          </a:extLst>
        </xdr:cNvPr>
        <xdr:cNvSpPr/>
      </xdr:nvSpPr>
      <xdr:spPr>
        <a:xfrm>
          <a:off x="45847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111958</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279FD6F-2E06-4704-BEBD-A6488BCE7CEC}"/>
            </a:ext>
          </a:extLst>
        </xdr:cNvPr>
        <xdr:cNvSpPr txBox="1"/>
      </xdr:nvSpPr>
      <xdr:spPr>
        <a:xfrm>
          <a:off x="4673600" y="1759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93980</xdr:rowOff>
    </xdr:from>
    <xdr:to>
      <xdr:col>20</xdr:col>
      <xdr:colOff>38100</xdr:colOff>
      <xdr:row>104</xdr:row>
      <xdr:rowOff>24130</xdr:rowOff>
    </xdr:to>
    <xdr:sp macro="" textlink="">
      <xdr:nvSpPr>
        <xdr:cNvPr id="420" name="楕円 419">
          <a:extLst>
            <a:ext uri="{FF2B5EF4-FFF2-40B4-BE49-F238E27FC236}">
              <a16:creationId xmlns:a16="http://schemas.microsoft.com/office/drawing/2014/main" id="{C9B20C10-0E40-4E41-90CB-74C07EE3D118}"/>
            </a:ext>
          </a:extLst>
        </xdr:cNvPr>
        <xdr:cNvSpPr/>
      </xdr:nvSpPr>
      <xdr:spPr>
        <a:xfrm>
          <a:off x="3746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139881</xdr:rowOff>
    </xdr:from>
    <xdr:to>
      <xdr:col>24</xdr:col>
      <xdr:colOff>63500</xdr:colOff>
      <xdr:row>103</xdr:row>
      <xdr:rowOff>144780</xdr:rowOff>
    </xdr:to>
    <xdr:cxnSp macro="">
      <xdr:nvCxnSpPr>
        <xdr:cNvPr id="421" name="直線コネクタ 420">
          <a:extLst>
            <a:ext uri="{FF2B5EF4-FFF2-40B4-BE49-F238E27FC236}">
              <a16:creationId xmlns:a16="http://schemas.microsoft.com/office/drawing/2014/main" id="{4AB1E816-1EDC-4CB9-B42B-05B0A92DD8D9}"/>
            </a:ext>
          </a:extLst>
        </xdr:cNvPr>
        <xdr:cNvCxnSpPr/>
      </xdr:nvCxnSpPr>
      <xdr:spPr>
        <a:xfrm flipV="1">
          <a:off x="3797300" y="1779923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61323</xdr:rowOff>
    </xdr:from>
    <xdr:to>
      <xdr:col>15</xdr:col>
      <xdr:colOff>101600</xdr:colOff>
      <xdr:row>103</xdr:row>
      <xdr:rowOff>162923</xdr:rowOff>
    </xdr:to>
    <xdr:sp macro="" textlink="">
      <xdr:nvSpPr>
        <xdr:cNvPr id="422" name="楕円 421">
          <a:extLst>
            <a:ext uri="{FF2B5EF4-FFF2-40B4-BE49-F238E27FC236}">
              <a16:creationId xmlns:a16="http://schemas.microsoft.com/office/drawing/2014/main" id="{F89D4F5C-3C77-4BAA-A50D-AEC3C02BFC32}"/>
            </a:ext>
          </a:extLst>
        </xdr:cNvPr>
        <xdr:cNvSpPr/>
      </xdr:nvSpPr>
      <xdr:spPr>
        <a:xfrm>
          <a:off x="28575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112123</xdr:rowOff>
    </xdr:from>
    <xdr:to>
      <xdr:col>19</xdr:col>
      <xdr:colOff>177800</xdr:colOff>
      <xdr:row>103</xdr:row>
      <xdr:rowOff>144780</xdr:rowOff>
    </xdr:to>
    <xdr:cxnSp macro="">
      <xdr:nvCxnSpPr>
        <xdr:cNvPr id="423" name="直線コネクタ 422">
          <a:extLst>
            <a:ext uri="{FF2B5EF4-FFF2-40B4-BE49-F238E27FC236}">
              <a16:creationId xmlns:a16="http://schemas.microsoft.com/office/drawing/2014/main" id="{0DB3C44A-5151-4274-AAE9-07E3253D9DF6}"/>
            </a:ext>
          </a:extLst>
        </xdr:cNvPr>
        <xdr:cNvCxnSpPr/>
      </xdr:nvCxnSpPr>
      <xdr:spPr>
        <a:xfrm>
          <a:off x="2908300" y="177714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30299</xdr:rowOff>
    </xdr:from>
    <xdr:to>
      <xdr:col>10</xdr:col>
      <xdr:colOff>165100</xdr:colOff>
      <xdr:row>103</xdr:row>
      <xdr:rowOff>131899</xdr:rowOff>
    </xdr:to>
    <xdr:sp macro="" textlink="">
      <xdr:nvSpPr>
        <xdr:cNvPr id="424" name="楕円 423">
          <a:extLst>
            <a:ext uri="{FF2B5EF4-FFF2-40B4-BE49-F238E27FC236}">
              <a16:creationId xmlns:a16="http://schemas.microsoft.com/office/drawing/2014/main" id="{D6815155-867D-484A-96B4-3FE425C261A4}"/>
            </a:ext>
          </a:extLst>
        </xdr:cNvPr>
        <xdr:cNvSpPr/>
      </xdr:nvSpPr>
      <xdr:spPr>
        <a:xfrm>
          <a:off x="1968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81099</xdr:rowOff>
    </xdr:from>
    <xdr:to>
      <xdr:col>15</xdr:col>
      <xdr:colOff>50800</xdr:colOff>
      <xdr:row>103</xdr:row>
      <xdr:rowOff>112123</xdr:rowOff>
    </xdr:to>
    <xdr:cxnSp macro="">
      <xdr:nvCxnSpPr>
        <xdr:cNvPr id="425" name="直線コネクタ 424">
          <a:extLst>
            <a:ext uri="{FF2B5EF4-FFF2-40B4-BE49-F238E27FC236}">
              <a16:creationId xmlns:a16="http://schemas.microsoft.com/office/drawing/2014/main" id="{DD707381-7A17-47E0-A01B-02E156D5BC61}"/>
            </a:ext>
          </a:extLst>
        </xdr:cNvPr>
        <xdr:cNvCxnSpPr/>
      </xdr:nvCxnSpPr>
      <xdr:spPr>
        <a:xfrm>
          <a:off x="2019300" y="177404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170724</xdr:rowOff>
    </xdr:from>
    <xdr:to>
      <xdr:col>6</xdr:col>
      <xdr:colOff>38100</xdr:colOff>
      <xdr:row>103</xdr:row>
      <xdr:rowOff>100874</xdr:rowOff>
    </xdr:to>
    <xdr:sp macro="" textlink="">
      <xdr:nvSpPr>
        <xdr:cNvPr id="426" name="楕円 425">
          <a:extLst>
            <a:ext uri="{FF2B5EF4-FFF2-40B4-BE49-F238E27FC236}">
              <a16:creationId xmlns:a16="http://schemas.microsoft.com/office/drawing/2014/main" id="{9CD77C77-021F-4F7E-A4DD-914F2B3FDBC2}"/>
            </a:ext>
          </a:extLst>
        </xdr:cNvPr>
        <xdr:cNvSpPr/>
      </xdr:nvSpPr>
      <xdr:spPr>
        <a:xfrm>
          <a:off x="10795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50074</xdr:rowOff>
    </xdr:from>
    <xdr:to>
      <xdr:col>10</xdr:col>
      <xdr:colOff>114300</xdr:colOff>
      <xdr:row>103</xdr:row>
      <xdr:rowOff>81099</xdr:rowOff>
    </xdr:to>
    <xdr:cxnSp macro="">
      <xdr:nvCxnSpPr>
        <xdr:cNvPr id="427" name="直線コネクタ 426">
          <a:extLst>
            <a:ext uri="{FF2B5EF4-FFF2-40B4-BE49-F238E27FC236}">
              <a16:creationId xmlns:a16="http://schemas.microsoft.com/office/drawing/2014/main" id="{E8D215A4-5070-45EB-A217-9D7A3D960A61}"/>
            </a:ext>
          </a:extLst>
        </xdr:cNvPr>
        <xdr:cNvCxnSpPr/>
      </xdr:nvCxnSpPr>
      <xdr:spPr>
        <a:xfrm>
          <a:off x="1130300" y="177094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B082A1F3-F221-4331-8FCA-603ED9F48843}"/>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A91764FC-68CF-42AE-83F0-96E22A00A099}"/>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D2190530-ADA7-49B1-9891-F0BAA528FF6D}"/>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2ACC5E47-C51B-44B7-A182-324BB2CC541D}"/>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40657</xdr:rowOff>
    </xdr:from>
    <xdr:ext cx="405111" cy="259045"/>
    <xdr:sp macro="" textlink="">
      <xdr:nvSpPr>
        <xdr:cNvPr id="432" name="n_1mainValue【港湾・漁港】&#10;有形固定資産減価償却率">
          <a:extLst>
            <a:ext uri="{FF2B5EF4-FFF2-40B4-BE49-F238E27FC236}">
              <a16:creationId xmlns:a16="http://schemas.microsoft.com/office/drawing/2014/main" id="{9EA4BD3E-16B0-4F35-BCE8-CC02A5D1BDC3}"/>
            </a:ext>
          </a:extLst>
        </xdr:cNvPr>
        <xdr:cNvSpPr txBox="1"/>
      </xdr:nvSpPr>
      <xdr:spPr>
        <a:xfrm>
          <a:off x="35820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8000</xdr:rowOff>
    </xdr:from>
    <xdr:ext cx="405111" cy="259045"/>
    <xdr:sp macro="" textlink="">
      <xdr:nvSpPr>
        <xdr:cNvPr id="433" name="n_2mainValue【港湾・漁港】&#10;有形固定資産減価償却率">
          <a:extLst>
            <a:ext uri="{FF2B5EF4-FFF2-40B4-BE49-F238E27FC236}">
              <a16:creationId xmlns:a16="http://schemas.microsoft.com/office/drawing/2014/main" id="{C9026EC5-1386-4A7E-97E5-233558D592FF}"/>
            </a:ext>
          </a:extLst>
        </xdr:cNvPr>
        <xdr:cNvSpPr txBox="1"/>
      </xdr:nvSpPr>
      <xdr:spPr>
        <a:xfrm>
          <a:off x="2705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148426</xdr:rowOff>
    </xdr:from>
    <xdr:ext cx="405111" cy="259045"/>
    <xdr:sp macro="" textlink="">
      <xdr:nvSpPr>
        <xdr:cNvPr id="434" name="n_3mainValue【港湾・漁港】&#10;有形固定資産減価償却率">
          <a:extLst>
            <a:ext uri="{FF2B5EF4-FFF2-40B4-BE49-F238E27FC236}">
              <a16:creationId xmlns:a16="http://schemas.microsoft.com/office/drawing/2014/main" id="{21FA74BF-0FD2-495F-BE35-0F2E70E7AB2E}"/>
            </a:ext>
          </a:extLst>
        </xdr:cNvPr>
        <xdr:cNvSpPr txBox="1"/>
      </xdr:nvSpPr>
      <xdr:spPr>
        <a:xfrm>
          <a:off x="1816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117401</xdr:rowOff>
    </xdr:from>
    <xdr:ext cx="405111" cy="259045"/>
    <xdr:sp macro="" textlink="">
      <xdr:nvSpPr>
        <xdr:cNvPr id="435" name="n_4mainValue【港湾・漁港】&#10;有形固定資産減価償却率">
          <a:extLst>
            <a:ext uri="{FF2B5EF4-FFF2-40B4-BE49-F238E27FC236}">
              <a16:creationId xmlns:a16="http://schemas.microsoft.com/office/drawing/2014/main" id="{0C8C4A75-B4B7-4B5B-B451-7409B8B5FDBF}"/>
            </a:ext>
          </a:extLst>
        </xdr:cNvPr>
        <xdr:cNvSpPr txBox="1"/>
      </xdr:nvSpPr>
      <xdr:spPr>
        <a:xfrm>
          <a:off x="927744" y="1743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5E0EEE53-C07E-41FF-8E83-A0EC7165620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35828327-DC3E-4596-AB66-65BB8AFCAAD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629201ED-A83F-4CBF-97BC-7D1D6AD01AF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4D441C05-EE97-4F79-97C2-6E7F0409CB7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9B13DEB2-7086-435A-B5B2-7A63984279B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3828ADA9-28F7-409B-B7A1-253B8FC82DA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5D398D2C-64A2-4A35-9DE1-1A5352C8138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3DD438E-3590-4EFD-ABBE-B111CB2F77B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DC90789C-01DD-48A5-968F-D9AC401C243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779FDC84-0684-40C8-AD84-2116D9B0B65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A0C80553-7D3C-49AC-96F2-5884C7574BC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6BB89712-7C33-4223-85E4-D963ECB4746E}"/>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205F38BF-8AAB-42A2-8FDB-22916C427A7C}"/>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CC563117-9357-4F9A-89A4-555F023ADAE5}"/>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66AE5D27-243F-42BA-B1D6-137C627D8F9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EB1811A8-83A5-4A93-8A36-3AFF9340C474}"/>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466B9084-CA14-430E-BFAC-EB6E936C574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3A1CDBDA-F2C3-4936-910B-A9DFCF35EDE6}"/>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57DE9DE4-B295-449D-B943-AEF2D832C97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8E5EBDB7-168B-458B-BC95-8C24F5EBD5D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A2D87240-2EEF-4F85-970D-2A839903A08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8EA73AF0-A2CA-4630-96DB-CC71B2674FAF}"/>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09C71383-FEEA-4A9B-9CC4-C585348E3323}"/>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A81C14F4-2C10-4564-AC6A-83BE0D810C28}"/>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3B11FE71-5EE5-4BA7-809C-E6407B61B175}"/>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63C6BC24-7D8C-42D4-82D7-F1AAAA7B6CAA}"/>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85B19B71-6517-4C16-AEBD-027C5196579F}"/>
            </a:ext>
          </a:extLst>
        </xdr:cNvPr>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F64FF101-FBBD-4B9D-B9B9-916BC0AC428B}"/>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B4F83602-F13A-41CE-988B-0C73E0151CE9}"/>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8806BA8E-2913-49BE-949A-092A7B863774}"/>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BD2ED431-843E-48AC-BF2B-CE097F9186C7}"/>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717A7791-B879-4745-9773-2B0AF1799420}"/>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6B52C30-0BF5-4493-97B1-AE2ABE95E8C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B94A377-8EE8-4FB9-9831-75732904619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AC31A92-5804-41F4-BA4C-2F69D49835C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C91B407-3FA6-4DC2-8541-5178556855F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D61C37A-D2F2-447B-99E6-634B158709F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168475</xdr:rowOff>
    </xdr:from>
    <xdr:to>
      <xdr:col>55</xdr:col>
      <xdr:colOff>50800</xdr:colOff>
      <xdr:row>108</xdr:row>
      <xdr:rowOff>98625</xdr:rowOff>
    </xdr:to>
    <xdr:sp macro="" textlink="">
      <xdr:nvSpPr>
        <xdr:cNvPr id="473" name="楕円 472">
          <a:extLst>
            <a:ext uri="{FF2B5EF4-FFF2-40B4-BE49-F238E27FC236}">
              <a16:creationId xmlns:a16="http://schemas.microsoft.com/office/drawing/2014/main" id="{82A7CFD0-9CB8-415C-8AC5-74B64E204DE0}"/>
            </a:ext>
          </a:extLst>
        </xdr:cNvPr>
        <xdr:cNvSpPr/>
      </xdr:nvSpPr>
      <xdr:spPr>
        <a:xfrm>
          <a:off x="10426700" y="1851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83402</xdr:rowOff>
    </xdr:from>
    <xdr:ext cx="534377" cy="259045"/>
    <xdr:sp macro="" textlink="">
      <xdr:nvSpPr>
        <xdr:cNvPr id="474" name="【港湾・漁港】&#10;一人当たり有形固定資産（償却資産）額該当値テキスト">
          <a:extLst>
            <a:ext uri="{FF2B5EF4-FFF2-40B4-BE49-F238E27FC236}">
              <a16:creationId xmlns:a16="http://schemas.microsoft.com/office/drawing/2014/main" id="{213CEB9A-D3AE-4EF6-AEAE-7BF817DE1602}"/>
            </a:ext>
          </a:extLst>
        </xdr:cNvPr>
        <xdr:cNvSpPr txBox="1"/>
      </xdr:nvSpPr>
      <xdr:spPr>
        <a:xfrm>
          <a:off x="10515600" y="184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170433</xdr:rowOff>
    </xdr:from>
    <xdr:to>
      <xdr:col>50</xdr:col>
      <xdr:colOff>165100</xdr:colOff>
      <xdr:row>108</xdr:row>
      <xdr:rowOff>100583</xdr:rowOff>
    </xdr:to>
    <xdr:sp macro="" textlink="">
      <xdr:nvSpPr>
        <xdr:cNvPr id="475" name="楕円 474">
          <a:extLst>
            <a:ext uri="{FF2B5EF4-FFF2-40B4-BE49-F238E27FC236}">
              <a16:creationId xmlns:a16="http://schemas.microsoft.com/office/drawing/2014/main" id="{CB72D1D3-A6A7-4552-B409-7706B88DA626}"/>
            </a:ext>
          </a:extLst>
        </xdr:cNvPr>
        <xdr:cNvSpPr/>
      </xdr:nvSpPr>
      <xdr:spPr>
        <a:xfrm>
          <a:off x="9588500" y="185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47825</xdr:rowOff>
    </xdr:from>
    <xdr:to>
      <xdr:col>55</xdr:col>
      <xdr:colOff>0</xdr:colOff>
      <xdr:row>108</xdr:row>
      <xdr:rowOff>49783</xdr:rowOff>
    </xdr:to>
    <xdr:cxnSp macro="">
      <xdr:nvCxnSpPr>
        <xdr:cNvPr id="476" name="直線コネクタ 475">
          <a:extLst>
            <a:ext uri="{FF2B5EF4-FFF2-40B4-BE49-F238E27FC236}">
              <a16:creationId xmlns:a16="http://schemas.microsoft.com/office/drawing/2014/main" id="{33CAD53C-DF91-434E-B172-B13005026D64}"/>
            </a:ext>
          </a:extLst>
        </xdr:cNvPr>
        <xdr:cNvCxnSpPr/>
      </xdr:nvCxnSpPr>
      <xdr:spPr>
        <a:xfrm flipV="1">
          <a:off x="9639300" y="18564425"/>
          <a:ext cx="8382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170836</xdr:rowOff>
    </xdr:from>
    <xdr:to>
      <xdr:col>46</xdr:col>
      <xdr:colOff>38100</xdr:colOff>
      <xdr:row>108</xdr:row>
      <xdr:rowOff>100986</xdr:rowOff>
    </xdr:to>
    <xdr:sp macro="" textlink="">
      <xdr:nvSpPr>
        <xdr:cNvPr id="477" name="楕円 476">
          <a:extLst>
            <a:ext uri="{FF2B5EF4-FFF2-40B4-BE49-F238E27FC236}">
              <a16:creationId xmlns:a16="http://schemas.microsoft.com/office/drawing/2014/main" id="{A6B3EE5E-F4A1-4A2B-AC2B-3BBF2FF13B6B}"/>
            </a:ext>
          </a:extLst>
        </xdr:cNvPr>
        <xdr:cNvSpPr/>
      </xdr:nvSpPr>
      <xdr:spPr>
        <a:xfrm>
          <a:off x="8699500" y="185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49783</xdr:rowOff>
    </xdr:from>
    <xdr:to>
      <xdr:col>50</xdr:col>
      <xdr:colOff>114300</xdr:colOff>
      <xdr:row>108</xdr:row>
      <xdr:rowOff>50186</xdr:rowOff>
    </xdr:to>
    <xdr:cxnSp macro="">
      <xdr:nvCxnSpPr>
        <xdr:cNvPr id="478" name="直線コネクタ 477">
          <a:extLst>
            <a:ext uri="{FF2B5EF4-FFF2-40B4-BE49-F238E27FC236}">
              <a16:creationId xmlns:a16="http://schemas.microsoft.com/office/drawing/2014/main" id="{4E2F9ED3-3907-4DAD-874D-34C7E5E926E9}"/>
            </a:ext>
          </a:extLst>
        </xdr:cNvPr>
        <xdr:cNvCxnSpPr/>
      </xdr:nvCxnSpPr>
      <xdr:spPr>
        <a:xfrm flipV="1">
          <a:off x="8750300" y="18566383"/>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171394</xdr:rowOff>
    </xdr:from>
    <xdr:to>
      <xdr:col>41</xdr:col>
      <xdr:colOff>101600</xdr:colOff>
      <xdr:row>108</xdr:row>
      <xdr:rowOff>101544</xdr:rowOff>
    </xdr:to>
    <xdr:sp macro="" textlink="">
      <xdr:nvSpPr>
        <xdr:cNvPr id="479" name="楕円 478">
          <a:extLst>
            <a:ext uri="{FF2B5EF4-FFF2-40B4-BE49-F238E27FC236}">
              <a16:creationId xmlns:a16="http://schemas.microsoft.com/office/drawing/2014/main" id="{DDC25189-C150-44DA-B9E2-DA23200EEBFD}"/>
            </a:ext>
          </a:extLst>
        </xdr:cNvPr>
        <xdr:cNvSpPr/>
      </xdr:nvSpPr>
      <xdr:spPr>
        <a:xfrm>
          <a:off x="7810500" y="1851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50186</xdr:rowOff>
    </xdr:from>
    <xdr:to>
      <xdr:col>45</xdr:col>
      <xdr:colOff>177800</xdr:colOff>
      <xdr:row>108</xdr:row>
      <xdr:rowOff>50744</xdr:rowOff>
    </xdr:to>
    <xdr:cxnSp macro="">
      <xdr:nvCxnSpPr>
        <xdr:cNvPr id="480" name="直線コネクタ 479">
          <a:extLst>
            <a:ext uri="{FF2B5EF4-FFF2-40B4-BE49-F238E27FC236}">
              <a16:creationId xmlns:a16="http://schemas.microsoft.com/office/drawing/2014/main" id="{124C6349-E150-4321-9B7A-78879523B1D3}"/>
            </a:ext>
          </a:extLst>
        </xdr:cNvPr>
        <xdr:cNvCxnSpPr/>
      </xdr:nvCxnSpPr>
      <xdr:spPr>
        <a:xfrm flipV="1">
          <a:off x="7861300" y="18566786"/>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491</xdr:rowOff>
    </xdr:from>
    <xdr:to>
      <xdr:col>36</xdr:col>
      <xdr:colOff>165100</xdr:colOff>
      <xdr:row>108</xdr:row>
      <xdr:rowOff>102091</xdr:rowOff>
    </xdr:to>
    <xdr:sp macro="" textlink="">
      <xdr:nvSpPr>
        <xdr:cNvPr id="481" name="楕円 480">
          <a:extLst>
            <a:ext uri="{FF2B5EF4-FFF2-40B4-BE49-F238E27FC236}">
              <a16:creationId xmlns:a16="http://schemas.microsoft.com/office/drawing/2014/main" id="{8BABA791-AD27-4516-B3E2-6FC867E46D97}"/>
            </a:ext>
          </a:extLst>
        </xdr:cNvPr>
        <xdr:cNvSpPr/>
      </xdr:nvSpPr>
      <xdr:spPr>
        <a:xfrm>
          <a:off x="6921500" y="1851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50744</xdr:rowOff>
    </xdr:from>
    <xdr:to>
      <xdr:col>41</xdr:col>
      <xdr:colOff>50800</xdr:colOff>
      <xdr:row>108</xdr:row>
      <xdr:rowOff>51291</xdr:rowOff>
    </xdr:to>
    <xdr:cxnSp macro="">
      <xdr:nvCxnSpPr>
        <xdr:cNvPr id="482" name="直線コネクタ 481">
          <a:extLst>
            <a:ext uri="{FF2B5EF4-FFF2-40B4-BE49-F238E27FC236}">
              <a16:creationId xmlns:a16="http://schemas.microsoft.com/office/drawing/2014/main" id="{8B5A24DD-11F1-4E17-941C-C94BF09A0FBB}"/>
            </a:ext>
          </a:extLst>
        </xdr:cNvPr>
        <xdr:cNvCxnSpPr/>
      </xdr:nvCxnSpPr>
      <xdr:spPr>
        <a:xfrm flipV="1">
          <a:off x="6972300" y="18567344"/>
          <a:ext cx="88900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51B5F41E-BBC8-4845-B26E-72C5211EBB7B}"/>
            </a:ext>
          </a:extLst>
        </xdr:cNvPr>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9C1E37B4-573E-4B45-9AC7-EC013ADC9189}"/>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BCDAD628-9ACF-46DD-A52F-A4716604950D}"/>
            </a:ext>
          </a:extLst>
        </xdr:cNvPr>
        <xdr:cNvSpPr txBox="1"/>
      </xdr:nvSpPr>
      <xdr:spPr>
        <a:xfrm>
          <a:off x="7561795" y="181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B0F1604A-B305-49B8-AA19-937B62EB5408}"/>
            </a:ext>
          </a:extLst>
        </xdr:cNvPr>
        <xdr:cNvSpPr txBox="1"/>
      </xdr:nvSpPr>
      <xdr:spPr>
        <a:xfrm>
          <a:off x="6672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91710</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E98E1A6D-448D-45D5-8B41-7D1382AE2B3F}"/>
            </a:ext>
          </a:extLst>
        </xdr:cNvPr>
        <xdr:cNvSpPr txBox="1"/>
      </xdr:nvSpPr>
      <xdr:spPr>
        <a:xfrm>
          <a:off x="9359411" y="186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92113</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2550A260-1A88-4407-8134-FBC9C943CCEF}"/>
            </a:ext>
          </a:extLst>
        </xdr:cNvPr>
        <xdr:cNvSpPr txBox="1"/>
      </xdr:nvSpPr>
      <xdr:spPr>
        <a:xfrm>
          <a:off x="8483111" y="186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92671</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7B56E314-BF8E-4761-AAE9-538D1C20A207}"/>
            </a:ext>
          </a:extLst>
        </xdr:cNvPr>
        <xdr:cNvSpPr txBox="1"/>
      </xdr:nvSpPr>
      <xdr:spPr>
        <a:xfrm>
          <a:off x="7594111" y="1860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93218</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09C6A7DA-A8E5-4435-BD78-7C2B4D8CEA9B}"/>
            </a:ext>
          </a:extLst>
        </xdr:cNvPr>
        <xdr:cNvSpPr txBox="1"/>
      </xdr:nvSpPr>
      <xdr:spPr>
        <a:xfrm>
          <a:off x="6705111" y="1860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EF686231-BB3A-482B-A286-170460C4272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59EEEF40-D8F3-426B-8B36-7534EC65667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1BA7D27A-5B7C-452B-9AD3-0030CA0C28E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AA236666-BC09-420D-B10F-852B0089C24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147855E3-11AB-49B7-ADDA-9D5F1617B32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1E6AC6E-E8A8-455C-9700-1E7C69BDE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9CE53E9E-0981-4839-93E3-B98CE3E9220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9DD5B876-F790-4D5B-ABE2-0E6B9EA9479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8F66D8A5-5271-462D-95EC-67DF5680889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2A26074E-5F0B-4EE4-8F6D-DBB8D49844E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E92176C9-9D71-4AAE-9818-4775E5EAA74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9CF6F11D-0ACB-43B0-A684-0FF160354ED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59EB3FF9-8991-41D9-B124-50753A1E6C8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4E897BE1-8653-4C24-921A-6E9913D2F2F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AFF31CB1-3C98-4194-B260-897109AE21D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FE195AC4-2D5E-49A9-89C1-BD9A2F89C58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69838DF4-7FD8-4A4F-8778-270BE0BAC69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6D3CF6DC-74A7-4869-9B23-C38CA52147B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B0405C63-F6C8-460A-8312-C6A4F872DF1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FE797F8F-CEFB-427D-AFE5-D2ACB863A78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BF219A72-DA51-4196-9264-9B286C9FE5F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13F64C9E-3946-4F1A-8E3F-A742314224F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750AA422-7F0F-4A44-AF3B-252765098AD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BB09B280-A737-4481-8AA9-DC296969A4A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C5E915DC-795F-4643-98BA-E7C1E32ACD0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27851D4B-5B8B-4218-A8E7-3CBE7E809168}"/>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ACDDB952-11FD-4099-86E4-5E5329E6564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BBBA5B05-064F-4758-BD7E-291542D294D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474CF46A-CC85-424C-951A-09BBF4C89437}"/>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2A21E7E5-AD87-458C-BEA0-49AA4D2B4C8E}"/>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DF99AEE5-CC6C-4981-9E94-FC9747DB853C}"/>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A2C7317C-5E89-46BC-8163-33131D70878E}"/>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7DCB6E09-4FEB-4C1E-9449-945F7F3CC452}"/>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116E9C8D-4EC9-472C-BAA0-FA04170DA2EE}"/>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1AE1D009-451B-413E-B33D-214B7D18ED9D}"/>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31C2C295-46C0-4DE3-84EC-EE4FE899531B}"/>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CE222B7-AFA0-4AD2-81B8-44607CD374E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61680BE-D9C5-42CA-9193-D5EEB83A3AD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78DBFA1-CCD9-413A-9D5A-F9791BE4CA7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B5006FC-311A-4477-BB1E-80A16D057D8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89F8664-EEEB-4D7B-B5C4-6226C571B35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532" name="楕円 531">
          <a:extLst>
            <a:ext uri="{FF2B5EF4-FFF2-40B4-BE49-F238E27FC236}">
              <a16:creationId xmlns:a16="http://schemas.microsoft.com/office/drawing/2014/main" id="{ABF3A1E6-6D18-4A44-90A2-FDFCE569FE79}"/>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533" name="【認定こども園・幼稚園・保育所】&#10;有形固定資産減価償却率該当値テキスト">
          <a:extLst>
            <a:ext uri="{FF2B5EF4-FFF2-40B4-BE49-F238E27FC236}">
              <a16:creationId xmlns:a16="http://schemas.microsoft.com/office/drawing/2014/main" id="{09DAE9CB-36FA-4766-BEDA-0CA9AA9A3896}"/>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534" name="楕円 533">
          <a:extLst>
            <a:ext uri="{FF2B5EF4-FFF2-40B4-BE49-F238E27FC236}">
              <a16:creationId xmlns:a16="http://schemas.microsoft.com/office/drawing/2014/main" id="{84C996B6-849A-4554-A4C3-7AED86FC8159}"/>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535" name="直線コネクタ 534">
          <a:extLst>
            <a:ext uri="{FF2B5EF4-FFF2-40B4-BE49-F238E27FC236}">
              <a16:creationId xmlns:a16="http://schemas.microsoft.com/office/drawing/2014/main" id="{A0121825-5ABE-4E1D-9893-7C10924D7EDF}"/>
            </a:ext>
          </a:extLst>
        </xdr:cNvPr>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536" name="楕円 535">
          <a:extLst>
            <a:ext uri="{FF2B5EF4-FFF2-40B4-BE49-F238E27FC236}">
              <a16:creationId xmlns:a16="http://schemas.microsoft.com/office/drawing/2014/main" id="{C7E86E11-1679-480F-B19D-286AD5621DCD}"/>
            </a:ext>
          </a:extLst>
        </xdr:cNvPr>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537" name="直線コネクタ 536">
          <a:extLst>
            <a:ext uri="{FF2B5EF4-FFF2-40B4-BE49-F238E27FC236}">
              <a16:creationId xmlns:a16="http://schemas.microsoft.com/office/drawing/2014/main" id="{AC9F837E-432A-4A24-825F-A11CEDD70231}"/>
            </a:ext>
          </a:extLst>
        </xdr:cNvPr>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25400</xdr:rowOff>
    </xdr:from>
    <xdr:to>
      <xdr:col>72</xdr:col>
      <xdr:colOff>38100</xdr:colOff>
      <xdr:row>42</xdr:row>
      <xdr:rowOff>127000</xdr:rowOff>
    </xdr:to>
    <xdr:sp macro="" textlink="">
      <xdr:nvSpPr>
        <xdr:cNvPr id="538" name="楕円 537">
          <a:extLst>
            <a:ext uri="{FF2B5EF4-FFF2-40B4-BE49-F238E27FC236}">
              <a16:creationId xmlns:a16="http://schemas.microsoft.com/office/drawing/2014/main" id="{A1FDFEFC-A35D-4E92-9145-9A3DCFE2DC12}"/>
            </a:ext>
          </a:extLst>
        </xdr:cNvPr>
        <xdr:cNvSpPr/>
      </xdr:nvSpPr>
      <xdr:spPr>
        <a:xfrm>
          <a:off x="13652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76200</xdr:rowOff>
    </xdr:from>
    <xdr:to>
      <xdr:col>76</xdr:col>
      <xdr:colOff>114300</xdr:colOff>
      <xdr:row>42</xdr:row>
      <xdr:rowOff>92528</xdr:rowOff>
    </xdr:to>
    <xdr:cxnSp macro="">
      <xdr:nvCxnSpPr>
        <xdr:cNvPr id="539" name="直線コネクタ 538">
          <a:extLst>
            <a:ext uri="{FF2B5EF4-FFF2-40B4-BE49-F238E27FC236}">
              <a16:creationId xmlns:a16="http://schemas.microsoft.com/office/drawing/2014/main" id="{740A9EC1-F6BF-4AA2-B812-1AE7BC83C3D3}"/>
            </a:ext>
          </a:extLst>
        </xdr:cNvPr>
        <xdr:cNvCxnSpPr/>
      </xdr:nvCxnSpPr>
      <xdr:spPr>
        <a:xfrm>
          <a:off x="13703300" y="72771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160927</xdr:rowOff>
    </xdr:from>
    <xdr:to>
      <xdr:col>67</xdr:col>
      <xdr:colOff>101600</xdr:colOff>
      <xdr:row>42</xdr:row>
      <xdr:rowOff>91077</xdr:rowOff>
    </xdr:to>
    <xdr:sp macro="" textlink="">
      <xdr:nvSpPr>
        <xdr:cNvPr id="540" name="楕円 539">
          <a:extLst>
            <a:ext uri="{FF2B5EF4-FFF2-40B4-BE49-F238E27FC236}">
              <a16:creationId xmlns:a16="http://schemas.microsoft.com/office/drawing/2014/main" id="{704D5B96-4214-4DB2-91D8-01D8B6C93406}"/>
            </a:ext>
          </a:extLst>
        </xdr:cNvPr>
        <xdr:cNvSpPr/>
      </xdr:nvSpPr>
      <xdr:spPr>
        <a:xfrm>
          <a:off x="12763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40277</xdr:rowOff>
    </xdr:from>
    <xdr:to>
      <xdr:col>71</xdr:col>
      <xdr:colOff>177800</xdr:colOff>
      <xdr:row>42</xdr:row>
      <xdr:rowOff>76200</xdr:rowOff>
    </xdr:to>
    <xdr:cxnSp macro="">
      <xdr:nvCxnSpPr>
        <xdr:cNvPr id="541" name="直線コネクタ 540">
          <a:extLst>
            <a:ext uri="{FF2B5EF4-FFF2-40B4-BE49-F238E27FC236}">
              <a16:creationId xmlns:a16="http://schemas.microsoft.com/office/drawing/2014/main" id="{E3191EBF-AE74-42AF-A80D-DEA99D5828BE}"/>
            </a:ext>
          </a:extLst>
        </xdr:cNvPr>
        <xdr:cNvCxnSpPr/>
      </xdr:nvCxnSpPr>
      <xdr:spPr>
        <a:xfrm>
          <a:off x="12814300" y="72411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9810EFF8-F18E-41EE-ABBC-DB153C9CB54B}"/>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EA3A9DC-9FC2-40C7-AF6A-C3FEEA7BB39F}"/>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7453090A-3B10-4661-BEF5-A9C93BE932A9}"/>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888BD3F7-1FD1-4CCC-8B0A-69C6F54D7130}"/>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546" name="n_1mainValue【認定こども園・幼稚園・保育所】&#10;有形固定資産減価償却率">
          <a:extLst>
            <a:ext uri="{FF2B5EF4-FFF2-40B4-BE49-F238E27FC236}">
              <a16:creationId xmlns:a16="http://schemas.microsoft.com/office/drawing/2014/main" id="{BEF58125-17A2-4E71-B36C-41D9E4DDC928}"/>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547" name="n_2mainValue【認定こども園・幼稚園・保育所】&#10;有形固定資産減価償却率">
          <a:extLst>
            <a:ext uri="{FF2B5EF4-FFF2-40B4-BE49-F238E27FC236}">
              <a16:creationId xmlns:a16="http://schemas.microsoft.com/office/drawing/2014/main" id="{E153186A-9C8A-4B38-9911-616CF96AFFA6}"/>
            </a:ext>
          </a:extLst>
        </xdr:cNvPr>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118127</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24708EB1-8E98-4756-B48B-27B81D11C363}"/>
            </a:ext>
          </a:extLst>
        </xdr:cNvPr>
        <xdr:cNvSpPr txBox="1"/>
      </xdr:nvSpPr>
      <xdr:spPr>
        <a:xfrm>
          <a:off x="13500744" y="731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82204</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33078338-0D6A-4C95-8208-EA001285CDEC}"/>
            </a:ext>
          </a:extLst>
        </xdr:cNvPr>
        <xdr:cNvSpPr txBox="1"/>
      </xdr:nvSpPr>
      <xdr:spPr>
        <a:xfrm>
          <a:off x="126117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B4629671-87EC-44FF-A0FC-CB49F8781E1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31B5BBBC-6936-47E6-BCA9-FC7B2315920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E44556AF-D1F2-4E69-B987-F63B2B7DA67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64BD0E57-B5F1-46B0-AD46-FF25D84B847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4EF08DCC-3650-49B0-8387-BD3186028F3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A75B4D76-1A53-4093-BCE0-100F6862830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7A8959-A998-409B-8F1F-6054765E0D2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FA8FEA0D-5405-47E6-BD5F-D2DD5924125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D486ACB9-78E0-4891-8F28-87BEDACA7E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9092179D-B6FA-4776-80BE-173E289E87C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6B1CEDAE-8581-43D3-B43D-41277473B44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C3BAC470-559C-4E70-B895-594E436C566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41EF8822-AE91-4A3B-A798-2F7AD90D1F6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873894F8-7590-4FB1-8974-929BE08B706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DC70C869-2B7F-4A93-A834-81CC2B7FC6D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BECE4F6C-0DAB-4344-BA20-29D155DF3C4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1FB620BE-E0EE-4AA1-AB31-C4C65CB47AB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CAEEE669-0A97-4338-B7AC-8C9CE24FAAA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2F114BB3-8D67-40D1-8F7D-16E1EBD9D71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14FDF997-11BD-4453-A16E-80AF4A404D3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379F4A5A-DF6E-49A8-B914-ABD46B58415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A4E91793-A2A0-4782-8798-E4DB95FE82E2}"/>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8DE8DFF3-FBB5-4CB5-9831-82394BB28C13}"/>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54A3B169-0538-4E2C-8DA1-D33C077E2E9B}"/>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F916D695-24D8-40FE-A3E4-AC31347C1C7B}"/>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901A38E5-FCBD-413F-B8DF-313DBFD4C79C}"/>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5EE46E95-5E70-4297-9B91-4BF763F485FE}"/>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B6649B02-DB3F-41F4-B095-733899FE5536}"/>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10D9CAC8-BE0E-48C9-B6A4-C7257510581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EFE70BE2-EF93-423B-98CC-71EE8FC4D367}"/>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147E944D-99B7-4FC7-ABF4-C673597B807C}"/>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3D344C3F-48C2-4E68-B986-CB887D7DA3D4}"/>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38EB84C-08A3-4674-AC8C-81A02A72370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30FE6425-00C6-4BE0-A7F7-02C91772005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6467232-DA40-472F-883C-024EE58BB93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B1EC493-565F-4C2A-9CC7-BECE2891BEE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75CF414-97EA-4073-B062-ED1A71DA220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32258</xdr:rowOff>
    </xdr:from>
    <xdr:to>
      <xdr:col>116</xdr:col>
      <xdr:colOff>114300</xdr:colOff>
      <xdr:row>41</xdr:row>
      <xdr:rowOff>133858</xdr:rowOff>
    </xdr:to>
    <xdr:sp macro="" textlink="">
      <xdr:nvSpPr>
        <xdr:cNvPr id="587" name="楕円 586">
          <a:extLst>
            <a:ext uri="{FF2B5EF4-FFF2-40B4-BE49-F238E27FC236}">
              <a16:creationId xmlns:a16="http://schemas.microsoft.com/office/drawing/2014/main" id="{2DE4D2C6-63C6-4276-B874-851378D95E49}"/>
            </a:ext>
          </a:extLst>
        </xdr:cNvPr>
        <xdr:cNvSpPr/>
      </xdr:nvSpPr>
      <xdr:spPr>
        <a:xfrm>
          <a:off x="221107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118635</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D14D5369-88DE-4BB3-8C98-48B11BFD2739}"/>
            </a:ext>
          </a:extLst>
        </xdr:cNvPr>
        <xdr:cNvSpPr txBox="1"/>
      </xdr:nvSpPr>
      <xdr:spPr>
        <a:xfrm>
          <a:off x="22199600" y="69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32258</xdr:rowOff>
    </xdr:from>
    <xdr:to>
      <xdr:col>112</xdr:col>
      <xdr:colOff>38100</xdr:colOff>
      <xdr:row>41</xdr:row>
      <xdr:rowOff>133858</xdr:rowOff>
    </xdr:to>
    <xdr:sp macro="" textlink="">
      <xdr:nvSpPr>
        <xdr:cNvPr id="589" name="楕円 588">
          <a:extLst>
            <a:ext uri="{FF2B5EF4-FFF2-40B4-BE49-F238E27FC236}">
              <a16:creationId xmlns:a16="http://schemas.microsoft.com/office/drawing/2014/main" id="{F7E059CD-12C1-4D2B-90EB-D937CD55254C}"/>
            </a:ext>
          </a:extLst>
        </xdr:cNvPr>
        <xdr:cNvSpPr/>
      </xdr:nvSpPr>
      <xdr:spPr>
        <a:xfrm>
          <a:off x="21272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83058</xdr:rowOff>
    </xdr:from>
    <xdr:to>
      <xdr:col>116</xdr:col>
      <xdr:colOff>63500</xdr:colOff>
      <xdr:row>41</xdr:row>
      <xdr:rowOff>83058</xdr:rowOff>
    </xdr:to>
    <xdr:cxnSp macro="">
      <xdr:nvCxnSpPr>
        <xdr:cNvPr id="590" name="直線コネクタ 589">
          <a:extLst>
            <a:ext uri="{FF2B5EF4-FFF2-40B4-BE49-F238E27FC236}">
              <a16:creationId xmlns:a16="http://schemas.microsoft.com/office/drawing/2014/main" id="{F6685B0F-D7DB-40E4-9EFE-E0ED41F2536C}"/>
            </a:ext>
          </a:extLst>
        </xdr:cNvPr>
        <xdr:cNvCxnSpPr/>
      </xdr:nvCxnSpPr>
      <xdr:spPr>
        <a:xfrm>
          <a:off x="21323300" y="711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34544</xdr:rowOff>
    </xdr:from>
    <xdr:to>
      <xdr:col>107</xdr:col>
      <xdr:colOff>101600</xdr:colOff>
      <xdr:row>41</xdr:row>
      <xdr:rowOff>136144</xdr:rowOff>
    </xdr:to>
    <xdr:sp macro="" textlink="">
      <xdr:nvSpPr>
        <xdr:cNvPr id="591" name="楕円 590">
          <a:extLst>
            <a:ext uri="{FF2B5EF4-FFF2-40B4-BE49-F238E27FC236}">
              <a16:creationId xmlns:a16="http://schemas.microsoft.com/office/drawing/2014/main" id="{DD9AD4DD-D055-4689-A3A2-44CC97D6D927}"/>
            </a:ext>
          </a:extLst>
        </xdr:cNvPr>
        <xdr:cNvSpPr/>
      </xdr:nvSpPr>
      <xdr:spPr>
        <a:xfrm>
          <a:off x="203835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83058</xdr:rowOff>
    </xdr:from>
    <xdr:to>
      <xdr:col>111</xdr:col>
      <xdr:colOff>177800</xdr:colOff>
      <xdr:row>41</xdr:row>
      <xdr:rowOff>85344</xdr:rowOff>
    </xdr:to>
    <xdr:cxnSp macro="">
      <xdr:nvCxnSpPr>
        <xdr:cNvPr id="592" name="直線コネクタ 591">
          <a:extLst>
            <a:ext uri="{FF2B5EF4-FFF2-40B4-BE49-F238E27FC236}">
              <a16:creationId xmlns:a16="http://schemas.microsoft.com/office/drawing/2014/main" id="{EDA27CCC-0087-4988-99F4-B0B377DC8F65}"/>
            </a:ext>
          </a:extLst>
        </xdr:cNvPr>
        <xdr:cNvCxnSpPr/>
      </xdr:nvCxnSpPr>
      <xdr:spPr>
        <a:xfrm flipV="1">
          <a:off x="20434300" y="71125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34544</xdr:rowOff>
    </xdr:from>
    <xdr:to>
      <xdr:col>102</xdr:col>
      <xdr:colOff>165100</xdr:colOff>
      <xdr:row>41</xdr:row>
      <xdr:rowOff>136144</xdr:rowOff>
    </xdr:to>
    <xdr:sp macro="" textlink="">
      <xdr:nvSpPr>
        <xdr:cNvPr id="593" name="楕円 592">
          <a:extLst>
            <a:ext uri="{FF2B5EF4-FFF2-40B4-BE49-F238E27FC236}">
              <a16:creationId xmlns:a16="http://schemas.microsoft.com/office/drawing/2014/main" id="{B6ED1F46-0E34-4108-9DAD-F0F6629C4977}"/>
            </a:ext>
          </a:extLst>
        </xdr:cNvPr>
        <xdr:cNvSpPr/>
      </xdr:nvSpPr>
      <xdr:spPr>
        <a:xfrm>
          <a:off x="194945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85344</xdr:rowOff>
    </xdr:from>
    <xdr:to>
      <xdr:col>107</xdr:col>
      <xdr:colOff>50800</xdr:colOff>
      <xdr:row>41</xdr:row>
      <xdr:rowOff>85344</xdr:rowOff>
    </xdr:to>
    <xdr:cxnSp macro="">
      <xdr:nvCxnSpPr>
        <xdr:cNvPr id="594" name="直線コネクタ 593">
          <a:extLst>
            <a:ext uri="{FF2B5EF4-FFF2-40B4-BE49-F238E27FC236}">
              <a16:creationId xmlns:a16="http://schemas.microsoft.com/office/drawing/2014/main" id="{58ABD844-453F-49B9-A449-4EF5566ACAA9}"/>
            </a:ext>
          </a:extLst>
        </xdr:cNvPr>
        <xdr:cNvCxnSpPr/>
      </xdr:nvCxnSpPr>
      <xdr:spPr>
        <a:xfrm>
          <a:off x="19545300" y="711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34544</xdr:rowOff>
    </xdr:from>
    <xdr:to>
      <xdr:col>98</xdr:col>
      <xdr:colOff>38100</xdr:colOff>
      <xdr:row>41</xdr:row>
      <xdr:rowOff>136144</xdr:rowOff>
    </xdr:to>
    <xdr:sp macro="" textlink="">
      <xdr:nvSpPr>
        <xdr:cNvPr id="595" name="楕円 594">
          <a:extLst>
            <a:ext uri="{FF2B5EF4-FFF2-40B4-BE49-F238E27FC236}">
              <a16:creationId xmlns:a16="http://schemas.microsoft.com/office/drawing/2014/main" id="{0F6C2EB0-C441-4D8F-AA21-B71C50FCA398}"/>
            </a:ext>
          </a:extLst>
        </xdr:cNvPr>
        <xdr:cNvSpPr/>
      </xdr:nvSpPr>
      <xdr:spPr>
        <a:xfrm>
          <a:off x="186055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85344</xdr:rowOff>
    </xdr:from>
    <xdr:to>
      <xdr:col>102</xdr:col>
      <xdr:colOff>114300</xdr:colOff>
      <xdr:row>41</xdr:row>
      <xdr:rowOff>85344</xdr:rowOff>
    </xdr:to>
    <xdr:cxnSp macro="">
      <xdr:nvCxnSpPr>
        <xdr:cNvPr id="596" name="直線コネクタ 595">
          <a:extLst>
            <a:ext uri="{FF2B5EF4-FFF2-40B4-BE49-F238E27FC236}">
              <a16:creationId xmlns:a16="http://schemas.microsoft.com/office/drawing/2014/main" id="{1C3BB4D1-E782-405B-AC1D-6F4A3093A53B}"/>
            </a:ext>
          </a:extLst>
        </xdr:cNvPr>
        <xdr:cNvCxnSpPr/>
      </xdr:nvCxnSpPr>
      <xdr:spPr>
        <a:xfrm>
          <a:off x="18656300" y="711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A2BA4BDF-A2DF-479B-9A2A-7F51A42294A3}"/>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0EDA746E-6754-4B51-B56B-508DABE823A2}"/>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0F32FA01-8B7B-4323-83F6-45417DCD7241}"/>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25F7282A-0B53-4E77-AA70-B12379907124}"/>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124985</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ECBA425A-A8C3-4DB1-9A42-852C5D0AA713}"/>
            </a:ext>
          </a:extLst>
        </xdr:cNvPr>
        <xdr:cNvSpPr txBox="1"/>
      </xdr:nvSpPr>
      <xdr:spPr>
        <a:xfrm>
          <a:off x="210757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127271</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F7868D52-E57C-4F65-ACC0-9AB7D0B3D3D2}"/>
            </a:ext>
          </a:extLst>
        </xdr:cNvPr>
        <xdr:cNvSpPr txBox="1"/>
      </xdr:nvSpPr>
      <xdr:spPr>
        <a:xfrm>
          <a:off x="20199427" y="715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127271</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16647909-A221-4280-919E-71D8123EB929}"/>
            </a:ext>
          </a:extLst>
        </xdr:cNvPr>
        <xdr:cNvSpPr txBox="1"/>
      </xdr:nvSpPr>
      <xdr:spPr>
        <a:xfrm>
          <a:off x="19310427" y="715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127271</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303ACB1A-BD58-4780-B33B-C0AA3F4CEB70}"/>
            </a:ext>
          </a:extLst>
        </xdr:cNvPr>
        <xdr:cNvSpPr txBox="1"/>
      </xdr:nvSpPr>
      <xdr:spPr>
        <a:xfrm>
          <a:off x="18421427" y="715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51456B0F-F363-4BC9-9C33-1AF94632D3B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19222EA-D87D-4449-AFCC-FCE56CD05C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A88905FD-A038-43CD-8EBA-23724D01CA3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E6EFD9C5-98BC-4333-8AA5-853BC52B8AB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B023D89-8AA0-4312-B7D8-52A8549372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FD536871-7CF6-4428-BEC0-6B6C7200928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14039EE-2A0C-4447-8650-26DD90ACF0D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415D12FA-3EA1-4C00-9492-C2D458340FC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FEEF651-4011-4C45-A775-4E0BAE001D6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B8057840-5CB2-4C44-9523-535B79F3175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674BB8C8-8D48-47E5-9606-8FA38764772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1D292B5E-3453-493D-8FBB-D3629320E57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79E8B999-31E8-4C92-A702-2D5B17AF0B05}"/>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71439C54-F74E-41E8-97CD-E8FCCE6EC22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C8FFDA73-5184-48B8-9374-A6A03CCA8D4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FD39CB82-4B59-4917-BBDB-4215B43C928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D55C6D20-D4D3-4045-BB0C-A18F81486A8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0ABD9182-F990-41F1-AF72-1FCC6E6BB34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FE300970-F496-4CD8-82F3-C9B3ADA5564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F542627F-F14B-49CB-98C6-5187E29BA69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789D0258-1BB2-48A1-985C-F57343A6EFD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EFF13BCC-8FCF-4323-9100-D4468E64F50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460E86D1-1F25-45F5-B3AE-0FA656AE9705}"/>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DAFA3589-F783-4E04-B0EF-147B2AB7FDB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FD85FC38-8F53-4E6F-9A84-8963FC2DDFE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197DF3AC-D505-40DC-A84A-EDFF9B3BEA8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76D3984A-229A-4F98-AEF9-940F2FEA72BB}"/>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CCF4C1CF-3ECD-4BCA-8F3E-7B113FFC9A31}"/>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5A86F99B-BE6F-41EC-AAB3-AD25DF32787F}"/>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D4961714-2D40-4B71-92F4-468230F898F8}"/>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8C857465-46C2-44E1-88C7-D0BF4A8D5956}"/>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2DDB8723-E3C2-4EFA-A33A-00F563DB8465}"/>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72FE9BA2-5EAD-4EEA-B085-C4CE613ED898}"/>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F00173EC-88D5-40A7-B71B-40CE0A5EC63A}"/>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604C3E44-9623-4E17-A984-050E448854B9}"/>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75B57DFA-9228-4B93-A082-719FF5A8D655}"/>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5A2905FE-2AA5-43C8-89BD-0BCD32BCEC9C}"/>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4AF50B8-5F1E-4008-AC73-55BA4860DF6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5CBA8A6-E068-479C-8C6A-37F4DB78F31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7109A2-C9BC-4A19-96B3-CD2ED369EC4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200364A-FD20-4F4C-B37C-DFA99A3D8E1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1741C28-FA56-428B-AAA4-5C27176C22A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35741</xdr:rowOff>
    </xdr:from>
    <xdr:to>
      <xdr:col>85</xdr:col>
      <xdr:colOff>177800</xdr:colOff>
      <xdr:row>57</xdr:row>
      <xdr:rowOff>137341</xdr:rowOff>
    </xdr:to>
    <xdr:sp macro="" textlink="">
      <xdr:nvSpPr>
        <xdr:cNvPr id="647" name="楕円 646">
          <a:extLst>
            <a:ext uri="{FF2B5EF4-FFF2-40B4-BE49-F238E27FC236}">
              <a16:creationId xmlns:a16="http://schemas.microsoft.com/office/drawing/2014/main" id="{F3DB097F-3F2D-4DAC-878A-C4A0C179CD5C}"/>
            </a:ext>
          </a:extLst>
        </xdr:cNvPr>
        <xdr:cNvSpPr/>
      </xdr:nvSpPr>
      <xdr:spPr>
        <a:xfrm>
          <a:off x="162687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58618</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43786EE3-AB0E-44F9-A02D-FCD3A8B5D215}"/>
            </a:ext>
          </a:extLst>
        </xdr:cNvPr>
        <xdr:cNvSpPr txBox="1"/>
      </xdr:nvSpPr>
      <xdr:spPr>
        <a:xfrm>
          <a:off x="16357600" y="965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9616</xdr:rowOff>
    </xdr:from>
    <xdr:to>
      <xdr:col>81</xdr:col>
      <xdr:colOff>101600</xdr:colOff>
      <xdr:row>57</xdr:row>
      <xdr:rowOff>111216</xdr:rowOff>
    </xdr:to>
    <xdr:sp macro="" textlink="">
      <xdr:nvSpPr>
        <xdr:cNvPr id="649" name="楕円 648">
          <a:extLst>
            <a:ext uri="{FF2B5EF4-FFF2-40B4-BE49-F238E27FC236}">
              <a16:creationId xmlns:a16="http://schemas.microsoft.com/office/drawing/2014/main" id="{D5AC8FE2-A664-42C5-B205-1AA264567F33}"/>
            </a:ext>
          </a:extLst>
        </xdr:cNvPr>
        <xdr:cNvSpPr/>
      </xdr:nvSpPr>
      <xdr:spPr>
        <a:xfrm>
          <a:off x="154305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60416</xdr:rowOff>
    </xdr:from>
    <xdr:to>
      <xdr:col>85</xdr:col>
      <xdr:colOff>127000</xdr:colOff>
      <xdr:row>57</xdr:row>
      <xdr:rowOff>86541</xdr:rowOff>
    </xdr:to>
    <xdr:cxnSp macro="">
      <xdr:nvCxnSpPr>
        <xdr:cNvPr id="650" name="直線コネクタ 649">
          <a:extLst>
            <a:ext uri="{FF2B5EF4-FFF2-40B4-BE49-F238E27FC236}">
              <a16:creationId xmlns:a16="http://schemas.microsoft.com/office/drawing/2014/main" id="{2CCA04F4-FD66-440F-8DAB-985C9FFACD64}"/>
            </a:ext>
          </a:extLst>
        </xdr:cNvPr>
        <xdr:cNvCxnSpPr/>
      </xdr:nvCxnSpPr>
      <xdr:spPr>
        <a:xfrm>
          <a:off x="15481300" y="983306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22678</xdr:rowOff>
    </xdr:from>
    <xdr:to>
      <xdr:col>76</xdr:col>
      <xdr:colOff>165100</xdr:colOff>
      <xdr:row>57</xdr:row>
      <xdr:rowOff>124278</xdr:rowOff>
    </xdr:to>
    <xdr:sp macro="" textlink="">
      <xdr:nvSpPr>
        <xdr:cNvPr id="651" name="楕円 650">
          <a:extLst>
            <a:ext uri="{FF2B5EF4-FFF2-40B4-BE49-F238E27FC236}">
              <a16:creationId xmlns:a16="http://schemas.microsoft.com/office/drawing/2014/main" id="{D3695F0A-C9C4-4F97-8BEA-6CB6E451ADB4}"/>
            </a:ext>
          </a:extLst>
        </xdr:cNvPr>
        <xdr:cNvSpPr/>
      </xdr:nvSpPr>
      <xdr:spPr>
        <a:xfrm>
          <a:off x="14541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60416</xdr:rowOff>
    </xdr:from>
    <xdr:to>
      <xdr:col>81</xdr:col>
      <xdr:colOff>50800</xdr:colOff>
      <xdr:row>57</xdr:row>
      <xdr:rowOff>73478</xdr:rowOff>
    </xdr:to>
    <xdr:cxnSp macro="">
      <xdr:nvCxnSpPr>
        <xdr:cNvPr id="652" name="直線コネクタ 651">
          <a:extLst>
            <a:ext uri="{FF2B5EF4-FFF2-40B4-BE49-F238E27FC236}">
              <a16:creationId xmlns:a16="http://schemas.microsoft.com/office/drawing/2014/main" id="{423E54C4-97C2-4AF9-87D2-F00F2FB2A020}"/>
            </a:ext>
          </a:extLst>
        </xdr:cNvPr>
        <xdr:cNvCxnSpPr/>
      </xdr:nvCxnSpPr>
      <xdr:spPr>
        <a:xfrm flipV="1">
          <a:off x="14592300" y="98330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128815</xdr:rowOff>
    </xdr:from>
    <xdr:to>
      <xdr:col>72</xdr:col>
      <xdr:colOff>38100</xdr:colOff>
      <xdr:row>57</xdr:row>
      <xdr:rowOff>58965</xdr:rowOff>
    </xdr:to>
    <xdr:sp macro="" textlink="">
      <xdr:nvSpPr>
        <xdr:cNvPr id="653" name="楕円 652">
          <a:extLst>
            <a:ext uri="{FF2B5EF4-FFF2-40B4-BE49-F238E27FC236}">
              <a16:creationId xmlns:a16="http://schemas.microsoft.com/office/drawing/2014/main" id="{E58611E9-24D6-46C6-95AA-C0F466CF352B}"/>
            </a:ext>
          </a:extLst>
        </xdr:cNvPr>
        <xdr:cNvSpPr/>
      </xdr:nvSpPr>
      <xdr:spPr>
        <a:xfrm>
          <a:off x="136525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8165</xdr:rowOff>
    </xdr:from>
    <xdr:to>
      <xdr:col>76</xdr:col>
      <xdr:colOff>114300</xdr:colOff>
      <xdr:row>57</xdr:row>
      <xdr:rowOff>73478</xdr:rowOff>
    </xdr:to>
    <xdr:cxnSp macro="">
      <xdr:nvCxnSpPr>
        <xdr:cNvPr id="654" name="直線コネクタ 653">
          <a:extLst>
            <a:ext uri="{FF2B5EF4-FFF2-40B4-BE49-F238E27FC236}">
              <a16:creationId xmlns:a16="http://schemas.microsoft.com/office/drawing/2014/main" id="{B12CAB1F-1AB2-4C92-AA3E-D0DC4370094D}"/>
            </a:ext>
          </a:extLst>
        </xdr:cNvPr>
        <xdr:cNvCxnSpPr/>
      </xdr:nvCxnSpPr>
      <xdr:spPr>
        <a:xfrm>
          <a:off x="13703300" y="9780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84727</xdr:rowOff>
    </xdr:from>
    <xdr:to>
      <xdr:col>67</xdr:col>
      <xdr:colOff>101600</xdr:colOff>
      <xdr:row>58</xdr:row>
      <xdr:rowOff>14877</xdr:rowOff>
    </xdr:to>
    <xdr:sp macro="" textlink="">
      <xdr:nvSpPr>
        <xdr:cNvPr id="655" name="楕円 654">
          <a:extLst>
            <a:ext uri="{FF2B5EF4-FFF2-40B4-BE49-F238E27FC236}">
              <a16:creationId xmlns:a16="http://schemas.microsoft.com/office/drawing/2014/main" id="{29F60B84-3F02-40AC-A88F-256C47295383}"/>
            </a:ext>
          </a:extLst>
        </xdr:cNvPr>
        <xdr:cNvSpPr/>
      </xdr:nvSpPr>
      <xdr:spPr>
        <a:xfrm>
          <a:off x="12763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8165</xdr:rowOff>
    </xdr:from>
    <xdr:to>
      <xdr:col>71</xdr:col>
      <xdr:colOff>177800</xdr:colOff>
      <xdr:row>57</xdr:row>
      <xdr:rowOff>135527</xdr:rowOff>
    </xdr:to>
    <xdr:cxnSp macro="">
      <xdr:nvCxnSpPr>
        <xdr:cNvPr id="656" name="直線コネクタ 655">
          <a:extLst>
            <a:ext uri="{FF2B5EF4-FFF2-40B4-BE49-F238E27FC236}">
              <a16:creationId xmlns:a16="http://schemas.microsoft.com/office/drawing/2014/main" id="{6C3EC386-8766-4D27-8DF8-E8343C26305F}"/>
            </a:ext>
          </a:extLst>
        </xdr:cNvPr>
        <xdr:cNvCxnSpPr/>
      </xdr:nvCxnSpPr>
      <xdr:spPr>
        <a:xfrm flipV="1">
          <a:off x="12814300" y="9780815"/>
          <a:ext cx="8890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657" name="n_1aveValue【学校施設】&#10;有形固定資産減価償却率">
          <a:extLst>
            <a:ext uri="{FF2B5EF4-FFF2-40B4-BE49-F238E27FC236}">
              <a16:creationId xmlns:a16="http://schemas.microsoft.com/office/drawing/2014/main" id="{80EDCA5B-9109-4C9D-9C28-AA7E2D32CBC1}"/>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658" name="n_2aveValue【学校施設】&#10;有形固定資産減価償却率">
          <a:extLst>
            <a:ext uri="{FF2B5EF4-FFF2-40B4-BE49-F238E27FC236}">
              <a16:creationId xmlns:a16="http://schemas.microsoft.com/office/drawing/2014/main" id="{FA3AF0AD-C992-4DC9-900D-C054402D73C6}"/>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59" name="n_3aveValue【学校施設】&#10;有形固定資産減価償却率">
          <a:extLst>
            <a:ext uri="{FF2B5EF4-FFF2-40B4-BE49-F238E27FC236}">
              <a16:creationId xmlns:a16="http://schemas.microsoft.com/office/drawing/2014/main" id="{2AD56ECE-F783-4C57-9E94-C9A7FBFEB714}"/>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660" name="n_4aveValue【学校施設】&#10;有形固定資産減価償却率">
          <a:extLst>
            <a:ext uri="{FF2B5EF4-FFF2-40B4-BE49-F238E27FC236}">
              <a16:creationId xmlns:a16="http://schemas.microsoft.com/office/drawing/2014/main" id="{C26DB239-6A61-4E93-BE46-DB720B14CEDF}"/>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127743</xdr:rowOff>
    </xdr:from>
    <xdr:ext cx="405111" cy="259045"/>
    <xdr:sp macro="" textlink="">
      <xdr:nvSpPr>
        <xdr:cNvPr id="661" name="n_1mainValue【学校施設】&#10;有形固定資産減価償却率">
          <a:extLst>
            <a:ext uri="{FF2B5EF4-FFF2-40B4-BE49-F238E27FC236}">
              <a16:creationId xmlns:a16="http://schemas.microsoft.com/office/drawing/2014/main" id="{15593A93-41C1-4167-9A14-D6AAD1B8D1D2}"/>
            </a:ext>
          </a:extLst>
        </xdr:cNvPr>
        <xdr:cNvSpPr txBox="1"/>
      </xdr:nvSpPr>
      <xdr:spPr>
        <a:xfrm>
          <a:off x="15266044" y="955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140805</xdr:rowOff>
    </xdr:from>
    <xdr:ext cx="405111" cy="259045"/>
    <xdr:sp macro="" textlink="">
      <xdr:nvSpPr>
        <xdr:cNvPr id="662" name="n_2mainValue【学校施設】&#10;有形固定資産減価償却率">
          <a:extLst>
            <a:ext uri="{FF2B5EF4-FFF2-40B4-BE49-F238E27FC236}">
              <a16:creationId xmlns:a16="http://schemas.microsoft.com/office/drawing/2014/main" id="{BFC77578-80ED-40EE-A1DA-FAE235BCA079}"/>
            </a:ext>
          </a:extLst>
        </xdr:cNvPr>
        <xdr:cNvSpPr txBox="1"/>
      </xdr:nvSpPr>
      <xdr:spPr>
        <a:xfrm>
          <a:off x="143897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75492</xdr:rowOff>
    </xdr:from>
    <xdr:ext cx="405111" cy="259045"/>
    <xdr:sp macro="" textlink="">
      <xdr:nvSpPr>
        <xdr:cNvPr id="663" name="n_3mainValue【学校施設】&#10;有形固定資産減価償却率">
          <a:extLst>
            <a:ext uri="{FF2B5EF4-FFF2-40B4-BE49-F238E27FC236}">
              <a16:creationId xmlns:a16="http://schemas.microsoft.com/office/drawing/2014/main" id="{19DEEA0E-0E97-4F1E-84A5-8817E73A5D13}"/>
            </a:ext>
          </a:extLst>
        </xdr:cNvPr>
        <xdr:cNvSpPr txBox="1"/>
      </xdr:nvSpPr>
      <xdr:spPr>
        <a:xfrm>
          <a:off x="13500744" y="950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31404</xdr:rowOff>
    </xdr:from>
    <xdr:ext cx="405111" cy="259045"/>
    <xdr:sp macro="" textlink="">
      <xdr:nvSpPr>
        <xdr:cNvPr id="664" name="n_4mainValue【学校施設】&#10;有形固定資産減価償却率">
          <a:extLst>
            <a:ext uri="{FF2B5EF4-FFF2-40B4-BE49-F238E27FC236}">
              <a16:creationId xmlns:a16="http://schemas.microsoft.com/office/drawing/2014/main" id="{0F63EFCD-148B-45B8-8B28-B8CCCAD01EED}"/>
            </a:ext>
          </a:extLst>
        </xdr:cNvPr>
        <xdr:cNvSpPr txBox="1"/>
      </xdr:nvSpPr>
      <xdr:spPr>
        <a:xfrm>
          <a:off x="1261174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CD4F3212-3A5E-4786-9959-A61C4C68B62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ACE4C71E-B781-48E2-B8DD-6642661BE0B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C6E33DC4-B0B5-4FA3-AE8F-04F048E5D1D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DD928752-450D-48B6-959D-68D9ECB6024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C9F0442C-0EF1-4A38-90D5-B25B99C4314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320E710D-40BB-4860-98F0-AF1E593AB83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9713F08C-42E9-4A2D-81C7-68B00B75788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AF3C98DA-E2D2-43CC-919A-204F5BCE783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DB7074D9-82B7-4992-BEDC-DEF6922DC7E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6A1BCA92-70CC-42FA-AE1C-7CC8C058A26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CCC43CAF-1335-464D-A6E3-6066F1D2629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320F2984-2D2E-4C62-BAD6-F03EAF0F4FA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CBCC8D68-1974-4D43-B354-474F3A09DA2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C3E9DC3E-E878-455A-B175-BB593A8AACF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52F1BCC2-A120-4258-9386-FCD15EFBC3C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F1EAC2F7-3CA9-4191-B445-EE2AE6F04B7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88E963F3-43E2-4BAD-BED9-15BF5D0FC04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C5DDB684-2DE8-41B5-81D7-43F16AF7F9F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95772A6B-0163-438F-B6A2-979BF8F1F61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662F8978-71FA-4ED5-80B3-8BB8D226736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EB3A2200-6C8D-461C-8275-BE53000834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FBC604A9-4AA8-4ABF-94C1-249FAC0B9A1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B4611740-7D09-43FA-BD92-147ACE17E33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0D85CF3F-2160-4CE1-B5AE-8BD57ED6CE1C}"/>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F7222BC2-A09F-40FF-8FEB-2F1B93563B6D}"/>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BDAB0523-AE75-46B5-817A-3B860CB2339E}"/>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21CEC5B6-96EF-430B-9EE1-B0F954C9B78C}"/>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9FEC2107-E9C0-4BB0-8DD6-6465B0EDFD43}"/>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52966402-37E6-4FA7-9547-B8FDBC5DAAC3}"/>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ABE5D490-FCA8-4382-AD11-2BA11906FCA9}"/>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D4092AAC-DCA1-450C-BB86-0121915DD5CB}"/>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85E03978-F3D7-43EA-B8D2-AC28617A6F07}"/>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314D9D96-75B1-4A70-A3E1-32BE2992075D}"/>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638595E5-B026-4938-9BF3-D87F1A8C0B39}"/>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214B785F-C229-4B7E-8A79-A2B8D0B70A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066996F-89F5-402E-B667-1B520085984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FD31427-2AEE-47DB-8423-AD99C866E4B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3143D309-900E-4980-ACA1-F74E1AD6C85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2F25D51-AD9E-4955-AE98-94134E4CE8C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140271</xdr:rowOff>
    </xdr:from>
    <xdr:to>
      <xdr:col>116</xdr:col>
      <xdr:colOff>114300</xdr:colOff>
      <xdr:row>61</xdr:row>
      <xdr:rowOff>70421</xdr:rowOff>
    </xdr:to>
    <xdr:sp macro="" textlink="">
      <xdr:nvSpPr>
        <xdr:cNvPr id="704" name="楕円 703">
          <a:extLst>
            <a:ext uri="{FF2B5EF4-FFF2-40B4-BE49-F238E27FC236}">
              <a16:creationId xmlns:a16="http://schemas.microsoft.com/office/drawing/2014/main" id="{361CBAC1-B7E1-4003-9B77-A23A25736519}"/>
            </a:ext>
          </a:extLst>
        </xdr:cNvPr>
        <xdr:cNvSpPr/>
      </xdr:nvSpPr>
      <xdr:spPr>
        <a:xfrm>
          <a:off x="22110700" y="1042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163148</xdr:rowOff>
    </xdr:from>
    <xdr:ext cx="469744" cy="259045"/>
    <xdr:sp macro="" textlink="">
      <xdr:nvSpPr>
        <xdr:cNvPr id="705" name="【学校施設】&#10;一人当たり面積該当値テキスト">
          <a:extLst>
            <a:ext uri="{FF2B5EF4-FFF2-40B4-BE49-F238E27FC236}">
              <a16:creationId xmlns:a16="http://schemas.microsoft.com/office/drawing/2014/main" id="{5ED36AD4-EC31-4D83-B736-2E3DC33825E8}"/>
            </a:ext>
          </a:extLst>
        </xdr:cNvPr>
        <xdr:cNvSpPr txBox="1"/>
      </xdr:nvSpPr>
      <xdr:spPr>
        <a:xfrm>
          <a:off x="22199600" y="1027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144272</xdr:rowOff>
    </xdr:from>
    <xdr:to>
      <xdr:col>112</xdr:col>
      <xdr:colOff>38100</xdr:colOff>
      <xdr:row>61</xdr:row>
      <xdr:rowOff>74422</xdr:rowOff>
    </xdr:to>
    <xdr:sp macro="" textlink="">
      <xdr:nvSpPr>
        <xdr:cNvPr id="706" name="楕円 705">
          <a:extLst>
            <a:ext uri="{FF2B5EF4-FFF2-40B4-BE49-F238E27FC236}">
              <a16:creationId xmlns:a16="http://schemas.microsoft.com/office/drawing/2014/main" id="{715A30B3-5E74-4DAF-B92E-1D27C97CD9D0}"/>
            </a:ext>
          </a:extLst>
        </xdr:cNvPr>
        <xdr:cNvSpPr/>
      </xdr:nvSpPr>
      <xdr:spPr>
        <a:xfrm>
          <a:off x="21272500" y="1043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19621</xdr:rowOff>
    </xdr:from>
    <xdr:to>
      <xdr:col>116</xdr:col>
      <xdr:colOff>63500</xdr:colOff>
      <xdr:row>61</xdr:row>
      <xdr:rowOff>23622</xdr:rowOff>
    </xdr:to>
    <xdr:cxnSp macro="">
      <xdr:nvCxnSpPr>
        <xdr:cNvPr id="707" name="直線コネクタ 706">
          <a:extLst>
            <a:ext uri="{FF2B5EF4-FFF2-40B4-BE49-F238E27FC236}">
              <a16:creationId xmlns:a16="http://schemas.microsoft.com/office/drawing/2014/main" id="{9CA972CE-E4FD-427D-A099-41107E417619}"/>
            </a:ext>
          </a:extLst>
        </xdr:cNvPr>
        <xdr:cNvCxnSpPr/>
      </xdr:nvCxnSpPr>
      <xdr:spPr>
        <a:xfrm flipV="1">
          <a:off x="21323300" y="10478071"/>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121031</xdr:rowOff>
    </xdr:from>
    <xdr:to>
      <xdr:col>107</xdr:col>
      <xdr:colOff>101600</xdr:colOff>
      <xdr:row>61</xdr:row>
      <xdr:rowOff>51181</xdr:rowOff>
    </xdr:to>
    <xdr:sp macro="" textlink="">
      <xdr:nvSpPr>
        <xdr:cNvPr id="708" name="楕円 707">
          <a:extLst>
            <a:ext uri="{FF2B5EF4-FFF2-40B4-BE49-F238E27FC236}">
              <a16:creationId xmlns:a16="http://schemas.microsoft.com/office/drawing/2014/main" id="{2AD2301D-699D-4FCB-9DEB-CC054064D0F5}"/>
            </a:ext>
          </a:extLst>
        </xdr:cNvPr>
        <xdr:cNvSpPr/>
      </xdr:nvSpPr>
      <xdr:spPr>
        <a:xfrm>
          <a:off x="20383500" y="1040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381</xdr:rowOff>
    </xdr:from>
    <xdr:to>
      <xdr:col>111</xdr:col>
      <xdr:colOff>177800</xdr:colOff>
      <xdr:row>61</xdr:row>
      <xdr:rowOff>23622</xdr:rowOff>
    </xdr:to>
    <xdr:cxnSp macro="">
      <xdr:nvCxnSpPr>
        <xdr:cNvPr id="709" name="直線コネクタ 708">
          <a:extLst>
            <a:ext uri="{FF2B5EF4-FFF2-40B4-BE49-F238E27FC236}">
              <a16:creationId xmlns:a16="http://schemas.microsoft.com/office/drawing/2014/main" id="{2E3F91CF-CAD4-44F6-A8FD-8D79A95FC79B}"/>
            </a:ext>
          </a:extLst>
        </xdr:cNvPr>
        <xdr:cNvCxnSpPr/>
      </xdr:nvCxnSpPr>
      <xdr:spPr>
        <a:xfrm>
          <a:off x="20434300" y="10458831"/>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132652</xdr:rowOff>
    </xdr:from>
    <xdr:to>
      <xdr:col>102</xdr:col>
      <xdr:colOff>165100</xdr:colOff>
      <xdr:row>61</xdr:row>
      <xdr:rowOff>62802</xdr:rowOff>
    </xdr:to>
    <xdr:sp macro="" textlink="">
      <xdr:nvSpPr>
        <xdr:cNvPr id="710" name="楕円 709">
          <a:extLst>
            <a:ext uri="{FF2B5EF4-FFF2-40B4-BE49-F238E27FC236}">
              <a16:creationId xmlns:a16="http://schemas.microsoft.com/office/drawing/2014/main" id="{A94A19B0-9404-4417-BE1A-DD1AAF4F497A}"/>
            </a:ext>
          </a:extLst>
        </xdr:cNvPr>
        <xdr:cNvSpPr/>
      </xdr:nvSpPr>
      <xdr:spPr>
        <a:xfrm>
          <a:off x="19494500" y="104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381</xdr:rowOff>
    </xdr:from>
    <xdr:to>
      <xdr:col>107</xdr:col>
      <xdr:colOff>50800</xdr:colOff>
      <xdr:row>61</xdr:row>
      <xdr:rowOff>12002</xdr:rowOff>
    </xdr:to>
    <xdr:cxnSp macro="">
      <xdr:nvCxnSpPr>
        <xdr:cNvPr id="711" name="直線コネクタ 710">
          <a:extLst>
            <a:ext uri="{FF2B5EF4-FFF2-40B4-BE49-F238E27FC236}">
              <a16:creationId xmlns:a16="http://schemas.microsoft.com/office/drawing/2014/main" id="{EE614271-6C5C-46C6-A6B5-B4B31BAC1A49}"/>
            </a:ext>
          </a:extLst>
        </xdr:cNvPr>
        <xdr:cNvCxnSpPr/>
      </xdr:nvCxnSpPr>
      <xdr:spPr>
        <a:xfrm flipV="1">
          <a:off x="19545300" y="10458831"/>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xdr:rowOff>
    </xdr:from>
    <xdr:to>
      <xdr:col>98</xdr:col>
      <xdr:colOff>38100</xdr:colOff>
      <xdr:row>61</xdr:row>
      <xdr:rowOff>113665</xdr:rowOff>
    </xdr:to>
    <xdr:sp macro="" textlink="">
      <xdr:nvSpPr>
        <xdr:cNvPr id="712" name="楕円 711">
          <a:extLst>
            <a:ext uri="{FF2B5EF4-FFF2-40B4-BE49-F238E27FC236}">
              <a16:creationId xmlns:a16="http://schemas.microsoft.com/office/drawing/2014/main" id="{F69BC755-524F-4F32-9826-14EFA67034D0}"/>
            </a:ext>
          </a:extLst>
        </xdr:cNvPr>
        <xdr:cNvSpPr/>
      </xdr:nvSpPr>
      <xdr:spPr>
        <a:xfrm>
          <a:off x="18605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12002</xdr:rowOff>
    </xdr:from>
    <xdr:to>
      <xdr:col>102</xdr:col>
      <xdr:colOff>114300</xdr:colOff>
      <xdr:row>61</xdr:row>
      <xdr:rowOff>62865</xdr:rowOff>
    </xdr:to>
    <xdr:cxnSp macro="">
      <xdr:nvCxnSpPr>
        <xdr:cNvPr id="713" name="直線コネクタ 712">
          <a:extLst>
            <a:ext uri="{FF2B5EF4-FFF2-40B4-BE49-F238E27FC236}">
              <a16:creationId xmlns:a16="http://schemas.microsoft.com/office/drawing/2014/main" id="{04533186-963F-434D-A05B-A9C57090E9C4}"/>
            </a:ext>
          </a:extLst>
        </xdr:cNvPr>
        <xdr:cNvCxnSpPr/>
      </xdr:nvCxnSpPr>
      <xdr:spPr>
        <a:xfrm flipV="1">
          <a:off x="18656300" y="10470452"/>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DF71AE55-C737-4680-8FEC-C23AC0437B0F}"/>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847A7456-9761-4CCD-BFDC-19B08113CB8B}"/>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9B007B80-4794-4643-8914-0CC0E8EF1F30}"/>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794B7D67-55A7-4E3C-B66A-92382CA5180C}"/>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90949</xdr:rowOff>
    </xdr:from>
    <xdr:ext cx="469744" cy="259045"/>
    <xdr:sp macro="" textlink="">
      <xdr:nvSpPr>
        <xdr:cNvPr id="718" name="n_1mainValue【学校施設】&#10;一人当たり面積">
          <a:extLst>
            <a:ext uri="{FF2B5EF4-FFF2-40B4-BE49-F238E27FC236}">
              <a16:creationId xmlns:a16="http://schemas.microsoft.com/office/drawing/2014/main" id="{E74717A8-6EEE-4611-B6B8-E8CC5136F653}"/>
            </a:ext>
          </a:extLst>
        </xdr:cNvPr>
        <xdr:cNvSpPr txBox="1"/>
      </xdr:nvSpPr>
      <xdr:spPr>
        <a:xfrm>
          <a:off x="21075727" y="1020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67708</xdr:rowOff>
    </xdr:from>
    <xdr:ext cx="469744" cy="259045"/>
    <xdr:sp macro="" textlink="">
      <xdr:nvSpPr>
        <xdr:cNvPr id="719" name="n_2mainValue【学校施設】&#10;一人当たり面積">
          <a:extLst>
            <a:ext uri="{FF2B5EF4-FFF2-40B4-BE49-F238E27FC236}">
              <a16:creationId xmlns:a16="http://schemas.microsoft.com/office/drawing/2014/main" id="{CDFDA354-81A6-4AE8-B7FD-BB7F69D500C2}"/>
            </a:ext>
          </a:extLst>
        </xdr:cNvPr>
        <xdr:cNvSpPr txBox="1"/>
      </xdr:nvSpPr>
      <xdr:spPr>
        <a:xfrm>
          <a:off x="20199427" y="1018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79329</xdr:rowOff>
    </xdr:from>
    <xdr:ext cx="469744" cy="259045"/>
    <xdr:sp macro="" textlink="">
      <xdr:nvSpPr>
        <xdr:cNvPr id="720" name="n_3mainValue【学校施設】&#10;一人当たり面積">
          <a:extLst>
            <a:ext uri="{FF2B5EF4-FFF2-40B4-BE49-F238E27FC236}">
              <a16:creationId xmlns:a16="http://schemas.microsoft.com/office/drawing/2014/main" id="{FCA31DD3-74C6-409B-8782-F3C3826322C5}"/>
            </a:ext>
          </a:extLst>
        </xdr:cNvPr>
        <xdr:cNvSpPr txBox="1"/>
      </xdr:nvSpPr>
      <xdr:spPr>
        <a:xfrm>
          <a:off x="19310427" y="1019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130192</xdr:rowOff>
    </xdr:from>
    <xdr:ext cx="469744" cy="259045"/>
    <xdr:sp macro="" textlink="">
      <xdr:nvSpPr>
        <xdr:cNvPr id="721" name="n_4mainValue【学校施設】&#10;一人当たり面積">
          <a:extLst>
            <a:ext uri="{FF2B5EF4-FFF2-40B4-BE49-F238E27FC236}">
              <a16:creationId xmlns:a16="http://schemas.microsoft.com/office/drawing/2014/main" id="{3A5B28D8-1760-4AA7-AA5A-E9DB4CEAF307}"/>
            </a:ext>
          </a:extLst>
        </xdr:cNvPr>
        <xdr:cNvSpPr txBox="1"/>
      </xdr:nvSpPr>
      <xdr:spPr>
        <a:xfrm>
          <a:off x="18421427" y="1024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3FC00E70-835E-4C8D-8F59-664633B3F88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97F219BD-93DE-4298-B352-9F49E595521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54411692-E2DC-4486-A5FF-56935A0D734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AB6C5CE1-E1A8-45C8-8EFB-D015BB40743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71F05381-27B6-4091-948F-85512B1717F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5DA0E863-D97B-4EA6-B678-1674E2AE4F5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A0A1FFF3-48F4-4150-A01B-F1E4407684A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186C06C7-F7D1-477B-829C-B27D7675FA1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291BD6A8-CB1C-4E60-896F-F6BE0DEB22A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E0650110-C0CB-4409-9D6E-AE7FEB86E39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1E848A2E-FC68-46E5-93C8-DF7FE3CAEE7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DDDDC582-4809-454C-B80F-3CE6CB53B94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F4A56C2C-8110-48B3-AEB7-DEB182B6952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F0CA9C53-3261-4F37-A3AC-5B051EAE440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70ABD65E-ED64-4024-A72E-BE7075C45AB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0893245F-FAFB-4C91-B428-49406FE8ECF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B0AAC46F-9DBF-419F-9AD9-3DD8B70394A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75C61025-DCC9-440E-97EB-925A097325D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4BC99A46-C8F1-4EAF-97B2-EC6B2296C76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7B32FFCB-0299-4D5D-8691-C2F04DCE7AF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3CCA8FCB-C2C7-459D-97A0-D12776D566D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E8B9DC5C-7D45-4110-8397-62FBDC058FC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9CF3D288-2984-406D-BC44-049F88E1E52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E97437C5-4F8D-4C67-9077-790800A5324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E552B338-88D7-414B-BDA5-8E0A9F42111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A7D7FCD8-8D35-445C-8E15-FCA3418E46E6}"/>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0887F642-8DB8-45C2-AF56-FFFBDF748BF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57DEFC83-52C7-43FA-9753-9D606683FDB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BDF3C5CB-2C10-460F-B5D3-C6E7B6127F28}"/>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66CB2EA8-A52F-4834-9CD7-BD679095A402}"/>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52" name="【児童館】&#10;有形固定資産減価償却率平均値テキスト">
          <a:extLst>
            <a:ext uri="{FF2B5EF4-FFF2-40B4-BE49-F238E27FC236}">
              <a16:creationId xmlns:a16="http://schemas.microsoft.com/office/drawing/2014/main" id="{36E3CF8B-7601-4CFB-8B16-9C91F9FAD5B7}"/>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D2E43ABA-B5DE-4CEF-9A49-DE127AD91C98}"/>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8763E2B5-2BB9-4C14-B31C-1709835BC87B}"/>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BC60795C-C78D-47D7-96BE-6E8079BC77DA}"/>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14559C38-15D4-4635-B0F3-850474482CEF}"/>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a:extLst>
            <a:ext uri="{FF2B5EF4-FFF2-40B4-BE49-F238E27FC236}">
              <a16:creationId xmlns:a16="http://schemas.microsoft.com/office/drawing/2014/main" id="{6355B13A-9702-4B66-B580-274B976806A7}"/>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E8C26348-E95E-4D61-B2E7-2FEF8A91640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1AC88C8C-76C5-45DB-BE54-61B55BD38EA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63E82C1A-26FE-4A39-BFCD-69A5CC92633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E181330-2005-40AD-A333-346E5AD6A9B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508894F-10AE-4AD8-81E5-A2DBB3D8148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28121</xdr:rowOff>
    </xdr:from>
    <xdr:to>
      <xdr:col>85</xdr:col>
      <xdr:colOff>177800</xdr:colOff>
      <xdr:row>85</xdr:row>
      <xdr:rowOff>129721</xdr:rowOff>
    </xdr:to>
    <xdr:sp macro="" textlink="">
      <xdr:nvSpPr>
        <xdr:cNvPr id="763" name="楕円 762">
          <a:extLst>
            <a:ext uri="{FF2B5EF4-FFF2-40B4-BE49-F238E27FC236}">
              <a16:creationId xmlns:a16="http://schemas.microsoft.com/office/drawing/2014/main" id="{1706182A-CA9A-4C12-B251-EE2C642FD0C5}"/>
            </a:ext>
          </a:extLst>
        </xdr:cNvPr>
        <xdr:cNvSpPr/>
      </xdr:nvSpPr>
      <xdr:spPr>
        <a:xfrm>
          <a:off x="162687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6548</xdr:rowOff>
    </xdr:from>
    <xdr:ext cx="405111" cy="259045"/>
    <xdr:sp macro="" textlink="">
      <xdr:nvSpPr>
        <xdr:cNvPr id="764" name="【児童館】&#10;有形固定資産減価償却率該当値テキスト">
          <a:extLst>
            <a:ext uri="{FF2B5EF4-FFF2-40B4-BE49-F238E27FC236}">
              <a16:creationId xmlns:a16="http://schemas.microsoft.com/office/drawing/2014/main" id="{80261268-C0AD-4E5F-920B-A2526D07047E}"/>
            </a:ext>
          </a:extLst>
        </xdr:cNvPr>
        <xdr:cNvSpPr txBox="1"/>
      </xdr:nvSpPr>
      <xdr:spPr>
        <a:xfrm>
          <a:off x="16357600"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166914</xdr:rowOff>
    </xdr:from>
    <xdr:to>
      <xdr:col>81</xdr:col>
      <xdr:colOff>101600</xdr:colOff>
      <xdr:row>85</xdr:row>
      <xdr:rowOff>97064</xdr:rowOff>
    </xdr:to>
    <xdr:sp macro="" textlink="">
      <xdr:nvSpPr>
        <xdr:cNvPr id="765" name="楕円 764">
          <a:extLst>
            <a:ext uri="{FF2B5EF4-FFF2-40B4-BE49-F238E27FC236}">
              <a16:creationId xmlns:a16="http://schemas.microsoft.com/office/drawing/2014/main" id="{951F6295-1427-475B-BFB0-E8B30AE9E51D}"/>
            </a:ext>
          </a:extLst>
        </xdr:cNvPr>
        <xdr:cNvSpPr/>
      </xdr:nvSpPr>
      <xdr:spPr>
        <a:xfrm>
          <a:off x="15430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46264</xdr:rowOff>
    </xdr:from>
    <xdr:to>
      <xdr:col>85</xdr:col>
      <xdr:colOff>127000</xdr:colOff>
      <xdr:row>85</xdr:row>
      <xdr:rowOff>78921</xdr:rowOff>
    </xdr:to>
    <xdr:cxnSp macro="">
      <xdr:nvCxnSpPr>
        <xdr:cNvPr id="766" name="直線コネクタ 765">
          <a:extLst>
            <a:ext uri="{FF2B5EF4-FFF2-40B4-BE49-F238E27FC236}">
              <a16:creationId xmlns:a16="http://schemas.microsoft.com/office/drawing/2014/main" id="{42E0AC9D-8207-489D-8248-6EA3B5F9C0B6}"/>
            </a:ext>
          </a:extLst>
        </xdr:cNvPr>
        <xdr:cNvCxnSpPr/>
      </xdr:nvCxnSpPr>
      <xdr:spPr>
        <a:xfrm>
          <a:off x="15481300" y="146195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134257</xdr:rowOff>
    </xdr:from>
    <xdr:to>
      <xdr:col>76</xdr:col>
      <xdr:colOff>165100</xdr:colOff>
      <xdr:row>85</xdr:row>
      <xdr:rowOff>64407</xdr:rowOff>
    </xdr:to>
    <xdr:sp macro="" textlink="">
      <xdr:nvSpPr>
        <xdr:cNvPr id="767" name="楕円 766">
          <a:extLst>
            <a:ext uri="{FF2B5EF4-FFF2-40B4-BE49-F238E27FC236}">
              <a16:creationId xmlns:a16="http://schemas.microsoft.com/office/drawing/2014/main" id="{59A8511F-016C-4D11-954A-D3D9113354B8}"/>
            </a:ext>
          </a:extLst>
        </xdr:cNvPr>
        <xdr:cNvSpPr/>
      </xdr:nvSpPr>
      <xdr:spPr>
        <a:xfrm>
          <a:off x="14541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13607</xdr:rowOff>
    </xdr:from>
    <xdr:to>
      <xdr:col>81</xdr:col>
      <xdr:colOff>50800</xdr:colOff>
      <xdr:row>85</xdr:row>
      <xdr:rowOff>46264</xdr:rowOff>
    </xdr:to>
    <xdr:cxnSp macro="">
      <xdr:nvCxnSpPr>
        <xdr:cNvPr id="768" name="直線コネクタ 767">
          <a:extLst>
            <a:ext uri="{FF2B5EF4-FFF2-40B4-BE49-F238E27FC236}">
              <a16:creationId xmlns:a16="http://schemas.microsoft.com/office/drawing/2014/main" id="{63796654-E16A-45A4-941A-244BA5FB4D77}"/>
            </a:ext>
          </a:extLst>
        </xdr:cNvPr>
        <xdr:cNvCxnSpPr/>
      </xdr:nvCxnSpPr>
      <xdr:spPr>
        <a:xfrm>
          <a:off x="14592300" y="14586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101600</xdr:rowOff>
    </xdr:from>
    <xdr:to>
      <xdr:col>72</xdr:col>
      <xdr:colOff>38100</xdr:colOff>
      <xdr:row>85</xdr:row>
      <xdr:rowOff>31750</xdr:rowOff>
    </xdr:to>
    <xdr:sp macro="" textlink="">
      <xdr:nvSpPr>
        <xdr:cNvPr id="769" name="楕円 768">
          <a:extLst>
            <a:ext uri="{FF2B5EF4-FFF2-40B4-BE49-F238E27FC236}">
              <a16:creationId xmlns:a16="http://schemas.microsoft.com/office/drawing/2014/main" id="{645AD5D1-20A4-4A49-B35B-63E4130568DC}"/>
            </a:ext>
          </a:extLst>
        </xdr:cNvPr>
        <xdr:cNvSpPr/>
      </xdr:nvSpPr>
      <xdr:spPr>
        <a:xfrm>
          <a:off x="1365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152400</xdr:rowOff>
    </xdr:from>
    <xdr:to>
      <xdr:col>76</xdr:col>
      <xdr:colOff>114300</xdr:colOff>
      <xdr:row>85</xdr:row>
      <xdr:rowOff>13607</xdr:rowOff>
    </xdr:to>
    <xdr:cxnSp macro="">
      <xdr:nvCxnSpPr>
        <xdr:cNvPr id="770" name="直線コネクタ 769">
          <a:extLst>
            <a:ext uri="{FF2B5EF4-FFF2-40B4-BE49-F238E27FC236}">
              <a16:creationId xmlns:a16="http://schemas.microsoft.com/office/drawing/2014/main" id="{48610941-C580-4A1F-8E2F-9FD4A0EAA5D5}"/>
            </a:ext>
          </a:extLst>
        </xdr:cNvPr>
        <xdr:cNvCxnSpPr/>
      </xdr:nvCxnSpPr>
      <xdr:spPr>
        <a:xfrm>
          <a:off x="13703300" y="1455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68943</xdr:rowOff>
    </xdr:from>
    <xdr:to>
      <xdr:col>67</xdr:col>
      <xdr:colOff>101600</xdr:colOff>
      <xdr:row>84</xdr:row>
      <xdr:rowOff>170543</xdr:rowOff>
    </xdr:to>
    <xdr:sp macro="" textlink="">
      <xdr:nvSpPr>
        <xdr:cNvPr id="771" name="楕円 770">
          <a:extLst>
            <a:ext uri="{FF2B5EF4-FFF2-40B4-BE49-F238E27FC236}">
              <a16:creationId xmlns:a16="http://schemas.microsoft.com/office/drawing/2014/main" id="{8AD41031-7691-4B2C-9093-DD64792D8F59}"/>
            </a:ext>
          </a:extLst>
        </xdr:cNvPr>
        <xdr:cNvSpPr/>
      </xdr:nvSpPr>
      <xdr:spPr>
        <a:xfrm>
          <a:off x="12763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119743</xdr:rowOff>
    </xdr:from>
    <xdr:to>
      <xdr:col>71</xdr:col>
      <xdr:colOff>177800</xdr:colOff>
      <xdr:row>84</xdr:row>
      <xdr:rowOff>152400</xdr:rowOff>
    </xdr:to>
    <xdr:cxnSp macro="">
      <xdr:nvCxnSpPr>
        <xdr:cNvPr id="772" name="直線コネクタ 771">
          <a:extLst>
            <a:ext uri="{FF2B5EF4-FFF2-40B4-BE49-F238E27FC236}">
              <a16:creationId xmlns:a16="http://schemas.microsoft.com/office/drawing/2014/main" id="{5A34323F-B1CE-46EC-BFE6-057725606A05}"/>
            </a:ext>
          </a:extLst>
        </xdr:cNvPr>
        <xdr:cNvCxnSpPr/>
      </xdr:nvCxnSpPr>
      <xdr:spPr>
        <a:xfrm>
          <a:off x="12814300" y="1452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3" name="n_1aveValue【児童館】&#10;有形固定資産減価償却率">
          <a:extLst>
            <a:ext uri="{FF2B5EF4-FFF2-40B4-BE49-F238E27FC236}">
              <a16:creationId xmlns:a16="http://schemas.microsoft.com/office/drawing/2014/main" id="{4FAFC810-E424-4329-8AFB-FE62637A7E80}"/>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74" name="n_2aveValue【児童館】&#10;有形固定資産減価償却率">
          <a:extLst>
            <a:ext uri="{FF2B5EF4-FFF2-40B4-BE49-F238E27FC236}">
              <a16:creationId xmlns:a16="http://schemas.microsoft.com/office/drawing/2014/main" id="{44E4890F-A819-4F6A-94AA-785F7A2BB6DC}"/>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75" name="n_3aveValue【児童館】&#10;有形固定資産減価償却率">
          <a:extLst>
            <a:ext uri="{FF2B5EF4-FFF2-40B4-BE49-F238E27FC236}">
              <a16:creationId xmlns:a16="http://schemas.microsoft.com/office/drawing/2014/main" id="{1503EDF4-7028-4BE2-B644-ACDAFC31A798}"/>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776" name="n_4aveValue【児童館】&#10;有形固定資産減価償却率">
          <a:extLst>
            <a:ext uri="{FF2B5EF4-FFF2-40B4-BE49-F238E27FC236}">
              <a16:creationId xmlns:a16="http://schemas.microsoft.com/office/drawing/2014/main" id="{4AB5D34C-13B6-487C-A695-52349DE2DAE0}"/>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88191</xdr:rowOff>
    </xdr:from>
    <xdr:ext cx="405111" cy="259045"/>
    <xdr:sp macro="" textlink="">
      <xdr:nvSpPr>
        <xdr:cNvPr id="777" name="n_1mainValue【児童館】&#10;有形固定資産減価償却率">
          <a:extLst>
            <a:ext uri="{FF2B5EF4-FFF2-40B4-BE49-F238E27FC236}">
              <a16:creationId xmlns:a16="http://schemas.microsoft.com/office/drawing/2014/main" id="{08E78F6E-9B4B-4D0A-8463-39953CBAC09C}"/>
            </a:ext>
          </a:extLst>
        </xdr:cNvPr>
        <xdr:cNvSpPr txBox="1"/>
      </xdr:nvSpPr>
      <xdr:spPr>
        <a:xfrm>
          <a:off x="152660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55534</xdr:rowOff>
    </xdr:from>
    <xdr:ext cx="405111" cy="259045"/>
    <xdr:sp macro="" textlink="">
      <xdr:nvSpPr>
        <xdr:cNvPr id="778" name="n_2mainValue【児童館】&#10;有形固定資産減価償却率">
          <a:extLst>
            <a:ext uri="{FF2B5EF4-FFF2-40B4-BE49-F238E27FC236}">
              <a16:creationId xmlns:a16="http://schemas.microsoft.com/office/drawing/2014/main" id="{A574542A-D199-4C0F-830A-B4B07639AAAF}"/>
            </a:ext>
          </a:extLst>
        </xdr:cNvPr>
        <xdr:cNvSpPr txBox="1"/>
      </xdr:nvSpPr>
      <xdr:spPr>
        <a:xfrm>
          <a:off x="143897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22877</xdr:rowOff>
    </xdr:from>
    <xdr:ext cx="405111" cy="259045"/>
    <xdr:sp macro="" textlink="">
      <xdr:nvSpPr>
        <xdr:cNvPr id="779" name="n_3mainValue【児童館】&#10;有形固定資産減価償却率">
          <a:extLst>
            <a:ext uri="{FF2B5EF4-FFF2-40B4-BE49-F238E27FC236}">
              <a16:creationId xmlns:a16="http://schemas.microsoft.com/office/drawing/2014/main" id="{5BFDB379-3986-4448-A239-A967363EF688}"/>
            </a:ext>
          </a:extLst>
        </xdr:cNvPr>
        <xdr:cNvSpPr txBox="1"/>
      </xdr:nvSpPr>
      <xdr:spPr>
        <a:xfrm>
          <a:off x="13500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161670</xdr:rowOff>
    </xdr:from>
    <xdr:ext cx="405111" cy="259045"/>
    <xdr:sp macro="" textlink="">
      <xdr:nvSpPr>
        <xdr:cNvPr id="780" name="n_4mainValue【児童館】&#10;有形固定資産減価償却率">
          <a:extLst>
            <a:ext uri="{FF2B5EF4-FFF2-40B4-BE49-F238E27FC236}">
              <a16:creationId xmlns:a16="http://schemas.microsoft.com/office/drawing/2014/main" id="{C59E0F0E-88FB-4A78-B7A4-7BC83C28E77B}"/>
            </a:ext>
          </a:extLst>
        </xdr:cNvPr>
        <xdr:cNvSpPr txBox="1"/>
      </xdr:nvSpPr>
      <xdr:spPr>
        <a:xfrm>
          <a:off x="12611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0587DED2-57E2-4F5D-802F-8137C343804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80C81E18-7789-4807-9EA3-6A182A500F3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CB63322A-727A-409D-90A1-00F5A29F010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9231FA30-B0C9-492B-A960-9A6169ED510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8A533B6D-01CA-4158-886C-DDE12A95E71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9BA997AF-FB64-4CF6-A01C-31C169B662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B5B98D26-043B-405B-83DB-B1B6711558F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7114D79C-2AE2-4168-A3AA-7554ADCD714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54F8D290-FED9-4F0B-98F7-9AF2FB70A1D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0B53561D-CABD-4C8C-AE00-B1D8A51E30A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3831ABE7-0A52-4ED0-9912-91578570F1F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F10829B6-3DA5-4D8D-8166-E405427A5A0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1D03A14E-076B-4211-9C1C-AFF7E94BA1A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5DBAD6D1-F5B1-4393-8031-6CD0D012072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0E4D3E29-58AC-4F37-BADC-E9E1CD79065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3F49B168-EE9F-4ED8-AE0B-D62B9B35EE9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AF6B5D64-469F-4C20-A4C0-0EC3FD32D7E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A00919B2-C359-4EEF-B70B-4480F3F147B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2C145E60-B027-440A-9900-E4561BCC728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64DFA6CB-ABCF-4301-9104-2A8CCF3873B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1701E690-5D24-42DD-A8C2-762FE6A8EF3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5FA9A0B8-CD35-499A-AB72-B9CF1D1ACD5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03D7AD09-71B3-4CC1-A0DE-E0B8AA4E7B3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EE394B8E-4C5B-41CA-AD61-F2ED32F325C5}"/>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a:extLst>
            <a:ext uri="{FF2B5EF4-FFF2-40B4-BE49-F238E27FC236}">
              <a16:creationId xmlns:a16="http://schemas.microsoft.com/office/drawing/2014/main" id="{83D347CE-F350-48FB-A34D-7A15F6F9473A}"/>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04233E8F-2394-4F82-ACF8-B4D843C27C21}"/>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a:extLst>
            <a:ext uri="{FF2B5EF4-FFF2-40B4-BE49-F238E27FC236}">
              <a16:creationId xmlns:a16="http://schemas.microsoft.com/office/drawing/2014/main" id="{CB73B036-79F6-44A5-9457-382DE53EFAC7}"/>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a:extLst>
            <a:ext uri="{FF2B5EF4-FFF2-40B4-BE49-F238E27FC236}">
              <a16:creationId xmlns:a16="http://schemas.microsoft.com/office/drawing/2014/main" id="{1C03027F-BEA7-4ADD-919C-8B47ED011FA8}"/>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09" name="【児童館】&#10;一人当たり面積平均値テキスト">
          <a:extLst>
            <a:ext uri="{FF2B5EF4-FFF2-40B4-BE49-F238E27FC236}">
              <a16:creationId xmlns:a16="http://schemas.microsoft.com/office/drawing/2014/main" id="{D9C8BF93-4505-4372-8638-E93888F197FB}"/>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a:extLst>
            <a:ext uri="{FF2B5EF4-FFF2-40B4-BE49-F238E27FC236}">
              <a16:creationId xmlns:a16="http://schemas.microsoft.com/office/drawing/2014/main" id="{92C50DB0-B29E-4713-886D-904E6DF9041E}"/>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a:extLst>
            <a:ext uri="{FF2B5EF4-FFF2-40B4-BE49-F238E27FC236}">
              <a16:creationId xmlns:a16="http://schemas.microsoft.com/office/drawing/2014/main" id="{69A86B41-0126-444B-BA87-97B29D501DEE}"/>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a:extLst>
            <a:ext uri="{FF2B5EF4-FFF2-40B4-BE49-F238E27FC236}">
              <a16:creationId xmlns:a16="http://schemas.microsoft.com/office/drawing/2014/main" id="{BB66F132-F484-4319-B44A-08E0BA99DFFB}"/>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3" name="フローチャート: 判断 812">
          <a:extLst>
            <a:ext uri="{FF2B5EF4-FFF2-40B4-BE49-F238E27FC236}">
              <a16:creationId xmlns:a16="http://schemas.microsoft.com/office/drawing/2014/main" id="{939ADBA5-1F5C-4A23-9863-D7DA7588EA83}"/>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5022A450-369C-49F1-8E4B-06823174E776}"/>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201C27FC-CED9-4C8C-9153-8D039E22101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9E080695-9C2E-4125-92A7-D56E24217F6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AB560528-4882-4A9B-84CB-6AE1A8157E4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D9014C5-BA27-400E-9EE5-BD5579A3488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9B33C8C-2993-4485-BD21-C0BFB706F54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820" name="楕円 819">
          <a:extLst>
            <a:ext uri="{FF2B5EF4-FFF2-40B4-BE49-F238E27FC236}">
              <a16:creationId xmlns:a16="http://schemas.microsoft.com/office/drawing/2014/main" id="{E272142D-BA03-439C-BBEB-B3BA2A857112}"/>
            </a:ext>
          </a:extLst>
        </xdr:cNvPr>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821" name="【児童館】&#10;一人当たり面積該当値テキスト">
          <a:extLst>
            <a:ext uri="{FF2B5EF4-FFF2-40B4-BE49-F238E27FC236}">
              <a16:creationId xmlns:a16="http://schemas.microsoft.com/office/drawing/2014/main" id="{1ACBE133-4A94-4718-B340-920108E69BEC}"/>
            </a:ext>
          </a:extLst>
        </xdr:cNvPr>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822" name="楕円 821">
          <a:extLst>
            <a:ext uri="{FF2B5EF4-FFF2-40B4-BE49-F238E27FC236}">
              <a16:creationId xmlns:a16="http://schemas.microsoft.com/office/drawing/2014/main" id="{B5767DFF-1A3B-4709-AD88-77A2E25FC152}"/>
            </a:ext>
          </a:extLst>
        </xdr:cNvPr>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823" name="直線コネクタ 822">
          <a:extLst>
            <a:ext uri="{FF2B5EF4-FFF2-40B4-BE49-F238E27FC236}">
              <a16:creationId xmlns:a16="http://schemas.microsoft.com/office/drawing/2014/main" id="{F0B5302B-E919-49EC-9D5B-F1FC31486B36}"/>
            </a:ext>
          </a:extLst>
        </xdr:cNvPr>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824" name="楕円 823">
          <a:extLst>
            <a:ext uri="{FF2B5EF4-FFF2-40B4-BE49-F238E27FC236}">
              <a16:creationId xmlns:a16="http://schemas.microsoft.com/office/drawing/2014/main" id="{20A48033-BC09-48CA-B69D-2F66283A5271}"/>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825" name="直線コネクタ 824">
          <a:extLst>
            <a:ext uri="{FF2B5EF4-FFF2-40B4-BE49-F238E27FC236}">
              <a16:creationId xmlns:a16="http://schemas.microsoft.com/office/drawing/2014/main" id="{A0DE729A-5DF9-4833-B9DF-0E780DD98FD2}"/>
            </a:ext>
          </a:extLst>
        </xdr:cNvPr>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826" name="楕円 825">
          <a:extLst>
            <a:ext uri="{FF2B5EF4-FFF2-40B4-BE49-F238E27FC236}">
              <a16:creationId xmlns:a16="http://schemas.microsoft.com/office/drawing/2014/main" id="{FC7771C8-76EE-42CC-B21F-C18503157ED7}"/>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827" name="直線コネクタ 826">
          <a:extLst>
            <a:ext uri="{FF2B5EF4-FFF2-40B4-BE49-F238E27FC236}">
              <a16:creationId xmlns:a16="http://schemas.microsoft.com/office/drawing/2014/main" id="{8636CB24-93AA-4E49-9805-0DD7315BE2AF}"/>
            </a:ext>
          </a:extLst>
        </xdr:cNvPr>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828" name="楕円 827">
          <a:extLst>
            <a:ext uri="{FF2B5EF4-FFF2-40B4-BE49-F238E27FC236}">
              <a16:creationId xmlns:a16="http://schemas.microsoft.com/office/drawing/2014/main" id="{F0A352E1-DEBA-40D2-896C-55762F74BD4A}"/>
            </a:ext>
          </a:extLst>
        </xdr:cNvPr>
        <xdr:cNvSpPr/>
      </xdr:nvSpPr>
      <xdr:spPr>
        <a:xfrm>
          <a:off x="18605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829" name="直線コネクタ 828">
          <a:extLst>
            <a:ext uri="{FF2B5EF4-FFF2-40B4-BE49-F238E27FC236}">
              <a16:creationId xmlns:a16="http://schemas.microsoft.com/office/drawing/2014/main" id="{CA360222-9FE6-408A-A0B7-34AF532895C2}"/>
            </a:ext>
          </a:extLst>
        </xdr:cNvPr>
        <xdr:cNvCxnSpPr/>
      </xdr:nvCxnSpPr>
      <xdr:spPr>
        <a:xfrm>
          <a:off x="18656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30" name="n_1aveValue【児童館】&#10;一人当たり面積">
          <a:extLst>
            <a:ext uri="{FF2B5EF4-FFF2-40B4-BE49-F238E27FC236}">
              <a16:creationId xmlns:a16="http://schemas.microsoft.com/office/drawing/2014/main" id="{84CDD65C-77A2-4DE5-A2D5-FC0CEC903A96}"/>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31" name="n_2aveValue【児童館】&#10;一人当たり面積">
          <a:extLst>
            <a:ext uri="{FF2B5EF4-FFF2-40B4-BE49-F238E27FC236}">
              <a16:creationId xmlns:a16="http://schemas.microsoft.com/office/drawing/2014/main" id="{404A6103-97FA-4E68-B1E2-7D1FFA63719A}"/>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2" name="n_3aveValue【児童館】&#10;一人当たり面積">
          <a:extLst>
            <a:ext uri="{FF2B5EF4-FFF2-40B4-BE49-F238E27FC236}">
              <a16:creationId xmlns:a16="http://schemas.microsoft.com/office/drawing/2014/main" id="{3FE5B1B6-A9B1-438F-B8F4-D2619BB83D6E}"/>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児童館】&#10;一人当たり面積">
          <a:extLst>
            <a:ext uri="{FF2B5EF4-FFF2-40B4-BE49-F238E27FC236}">
              <a16:creationId xmlns:a16="http://schemas.microsoft.com/office/drawing/2014/main" id="{8C29C0EA-9ACE-4177-B0BC-F1A6E7CC8AC8}"/>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834" name="n_1mainValue【児童館】&#10;一人当たり面積">
          <a:extLst>
            <a:ext uri="{FF2B5EF4-FFF2-40B4-BE49-F238E27FC236}">
              <a16:creationId xmlns:a16="http://schemas.microsoft.com/office/drawing/2014/main" id="{ABED53FE-B4BC-4795-9AC4-2756727203A3}"/>
            </a:ext>
          </a:extLst>
        </xdr:cNvPr>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835" name="n_2mainValue【児童館】&#10;一人当たり面積">
          <a:extLst>
            <a:ext uri="{FF2B5EF4-FFF2-40B4-BE49-F238E27FC236}">
              <a16:creationId xmlns:a16="http://schemas.microsoft.com/office/drawing/2014/main" id="{C7AB18D6-A630-4D93-8B14-2261C915FA5A}"/>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836" name="n_3mainValue【児童館】&#10;一人当たり面積">
          <a:extLst>
            <a:ext uri="{FF2B5EF4-FFF2-40B4-BE49-F238E27FC236}">
              <a16:creationId xmlns:a16="http://schemas.microsoft.com/office/drawing/2014/main" id="{F9A314B5-90C4-4B82-9A13-C68287B7DC04}"/>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837" name="n_4mainValue【児童館】&#10;一人当たり面積">
          <a:extLst>
            <a:ext uri="{FF2B5EF4-FFF2-40B4-BE49-F238E27FC236}">
              <a16:creationId xmlns:a16="http://schemas.microsoft.com/office/drawing/2014/main" id="{543B761F-F497-4569-BC0F-0EDE407E821E}"/>
            </a:ext>
          </a:extLst>
        </xdr:cNvPr>
        <xdr:cNvSpPr txBox="1"/>
      </xdr:nvSpPr>
      <xdr:spPr>
        <a:xfrm>
          <a:off x="18421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F6F3D6E-8739-4ACF-98C9-EAC3794DD9D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5F45911-C8F6-4F14-B4A1-BE3BF7DE38A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198EA0F8-BBC9-4D19-B47C-7A48FFB56D2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783C076E-9A46-4F63-A4E4-B7A023F99FE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F4CC5E89-8A2C-4848-BC28-205FA57960A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1265AC24-A6BA-423B-B318-FFD66D24179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1850C1C6-F71B-4890-A8FA-FBE9985BA1B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4D73A50D-A5C0-43E7-A2B2-AF0B4C4F1E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EF69DCC1-7228-4D18-B667-5CD950EE73A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2EE91808-E688-48C0-BDD3-4F35C8A4990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8478A45B-FA2A-44EC-B2EA-BEE61A7B6FF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688BBF02-DAA0-4EB0-AF3E-86167DF1418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CAF9AC8E-3D1E-4B3D-A1CE-35DC392CB76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80D2E0D9-B735-46F1-9A88-AAC813EF655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57B1FAFD-3FF3-45E7-BECA-DBDE503F7E6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1C1A1DEB-B056-48A8-9007-35A968FEFE3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FBD3E44F-ED22-4634-A626-2A89FD466C5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AD494BDD-BE59-4214-B064-E3CAB4D4D4C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1C8202D3-62F3-4726-B9CB-83F68149DA7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719755BF-B216-44A1-B9C6-BF94DD9A366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875FC073-6457-41A8-A3B6-48788CDC87D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B55DA97A-0BEA-4791-9118-A1156FB1E19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BEEE2DF6-2B99-4E2E-83FF-42633A9EC93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46CA424C-006F-4DEE-8D28-7290F0A2CCD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295E010F-0129-48D9-805E-5283650C57E0}"/>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1953793A-29FE-40A2-BE4F-F94FC016B2C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BEC2FC63-E298-4C73-B563-D5FAF78F879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a:extLst>
            <a:ext uri="{FF2B5EF4-FFF2-40B4-BE49-F238E27FC236}">
              <a16:creationId xmlns:a16="http://schemas.microsoft.com/office/drawing/2014/main" id="{D40CB0D1-BBA8-4452-81F5-EE32CC6898F8}"/>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a:extLst>
            <a:ext uri="{FF2B5EF4-FFF2-40B4-BE49-F238E27FC236}">
              <a16:creationId xmlns:a16="http://schemas.microsoft.com/office/drawing/2014/main" id="{40B2CCD4-1891-4499-8B42-EFB10A24B4FF}"/>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867" name="【公民館】&#10;有形固定資産減価償却率平均値テキスト">
          <a:extLst>
            <a:ext uri="{FF2B5EF4-FFF2-40B4-BE49-F238E27FC236}">
              <a16:creationId xmlns:a16="http://schemas.microsoft.com/office/drawing/2014/main" id="{1CDDC450-541A-4046-BFEF-13B1CC801469}"/>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a:extLst>
            <a:ext uri="{FF2B5EF4-FFF2-40B4-BE49-F238E27FC236}">
              <a16:creationId xmlns:a16="http://schemas.microsoft.com/office/drawing/2014/main" id="{578EDFC2-05F5-489C-A4CD-6D21E58E6612}"/>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a:extLst>
            <a:ext uri="{FF2B5EF4-FFF2-40B4-BE49-F238E27FC236}">
              <a16:creationId xmlns:a16="http://schemas.microsoft.com/office/drawing/2014/main" id="{E2424300-0FC1-4EDE-9A83-B7A96BAD4D01}"/>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a:extLst>
            <a:ext uri="{FF2B5EF4-FFF2-40B4-BE49-F238E27FC236}">
              <a16:creationId xmlns:a16="http://schemas.microsoft.com/office/drawing/2014/main" id="{85F96691-A590-41D2-B230-2811E7A4866B}"/>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71" name="フローチャート: 判断 870">
          <a:extLst>
            <a:ext uri="{FF2B5EF4-FFF2-40B4-BE49-F238E27FC236}">
              <a16:creationId xmlns:a16="http://schemas.microsoft.com/office/drawing/2014/main" id="{86200C93-75CC-4DD7-B361-1139EB2C9645}"/>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72" name="フローチャート: 判断 871">
          <a:extLst>
            <a:ext uri="{FF2B5EF4-FFF2-40B4-BE49-F238E27FC236}">
              <a16:creationId xmlns:a16="http://schemas.microsoft.com/office/drawing/2014/main" id="{3DB3B114-0471-4046-A050-7A22FE303B15}"/>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F6632400-F96E-413F-AE6C-5A59ADFEEF6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C1AB77E7-21D2-4887-8733-789D857AE9A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DC56A793-B178-4E24-BFF5-69A96A254E7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4136692B-89F4-4767-96D8-C953E00AF2A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97BC781A-EFBD-4CC3-9B35-5A4D166A230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78739</xdr:rowOff>
    </xdr:from>
    <xdr:to>
      <xdr:col>85</xdr:col>
      <xdr:colOff>177800</xdr:colOff>
      <xdr:row>105</xdr:row>
      <xdr:rowOff>8889</xdr:rowOff>
    </xdr:to>
    <xdr:sp macro="" textlink="">
      <xdr:nvSpPr>
        <xdr:cNvPr id="878" name="楕円 877">
          <a:extLst>
            <a:ext uri="{FF2B5EF4-FFF2-40B4-BE49-F238E27FC236}">
              <a16:creationId xmlns:a16="http://schemas.microsoft.com/office/drawing/2014/main" id="{3EDA982D-5481-45A1-8BC5-5000323CD649}"/>
            </a:ext>
          </a:extLst>
        </xdr:cNvPr>
        <xdr:cNvSpPr/>
      </xdr:nvSpPr>
      <xdr:spPr>
        <a:xfrm>
          <a:off x="162687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101616</xdr:rowOff>
    </xdr:from>
    <xdr:ext cx="405111" cy="259045"/>
    <xdr:sp macro="" textlink="">
      <xdr:nvSpPr>
        <xdr:cNvPr id="879" name="【公民館】&#10;有形固定資産減価償却率該当値テキスト">
          <a:extLst>
            <a:ext uri="{FF2B5EF4-FFF2-40B4-BE49-F238E27FC236}">
              <a16:creationId xmlns:a16="http://schemas.microsoft.com/office/drawing/2014/main" id="{7AC256D3-7879-45A7-AF51-74ED662EDF68}"/>
            </a:ext>
          </a:extLst>
        </xdr:cNvPr>
        <xdr:cNvSpPr txBox="1"/>
      </xdr:nvSpPr>
      <xdr:spPr>
        <a:xfrm>
          <a:off x="16357600"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38736</xdr:rowOff>
    </xdr:from>
    <xdr:to>
      <xdr:col>81</xdr:col>
      <xdr:colOff>101600</xdr:colOff>
      <xdr:row>104</xdr:row>
      <xdr:rowOff>140336</xdr:rowOff>
    </xdr:to>
    <xdr:sp macro="" textlink="">
      <xdr:nvSpPr>
        <xdr:cNvPr id="880" name="楕円 879">
          <a:extLst>
            <a:ext uri="{FF2B5EF4-FFF2-40B4-BE49-F238E27FC236}">
              <a16:creationId xmlns:a16="http://schemas.microsoft.com/office/drawing/2014/main" id="{B1749571-BE59-4B3E-9065-BE0A3C23E6C5}"/>
            </a:ext>
          </a:extLst>
        </xdr:cNvPr>
        <xdr:cNvSpPr/>
      </xdr:nvSpPr>
      <xdr:spPr>
        <a:xfrm>
          <a:off x="15430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89536</xdr:rowOff>
    </xdr:from>
    <xdr:to>
      <xdr:col>85</xdr:col>
      <xdr:colOff>127000</xdr:colOff>
      <xdr:row>104</xdr:row>
      <xdr:rowOff>129539</xdr:rowOff>
    </xdr:to>
    <xdr:cxnSp macro="">
      <xdr:nvCxnSpPr>
        <xdr:cNvPr id="881" name="直線コネクタ 880">
          <a:extLst>
            <a:ext uri="{FF2B5EF4-FFF2-40B4-BE49-F238E27FC236}">
              <a16:creationId xmlns:a16="http://schemas.microsoft.com/office/drawing/2014/main" id="{98716329-61C6-4F71-979A-912441937E83}"/>
            </a:ext>
          </a:extLst>
        </xdr:cNvPr>
        <xdr:cNvCxnSpPr/>
      </xdr:nvCxnSpPr>
      <xdr:spPr>
        <a:xfrm>
          <a:off x="15481300" y="179203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882" name="楕円 881">
          <a:extLst>
            <a:ext uri="{FF2B5EF4-FFF2-40B4-BE49-F238E27FC236}">
              <a16:creationId xmlns:a16="http://schemas.microsoft.com/office/drawing/2014/main" id="{88F9148C-16A6-453E-A250-76AA9F5B51FE}"/>
            </a:ext>
          </a:extLst>
        </xdr:cNvPr>
        <xdr:cNvSpPr/>
      </xdr:nvSpPr>
      <xdr:spPr>
        <a:xfrm>
          <a:off x="14541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57150</xdr:rowOff>
    </xdr:from>
    <xdr:to>
      <xdr:col>81</xdr:col>
      <xdr:colOff>50800</xdr:colOff>
      <xdr:row>104</xdr:row>
      <xdr:rowOff>89536</xdr:rowOff>
    </xdr:to>
    <xdr:cxnSp macro="">
      <xdr:nvCxnSpPr>
        <xdr:cNvPr id="883" name="直線コネクタ 882">
          <a:extLst>
            <a:ext uri="{FF2B5EF4-FFF2-40B4-BE49-F238E27FC236}">
              <a16:creationId xmlns:a16="http://schemas.microsoft.com/office/drawing/2014/main" id="{87F8322B-EE66-477D-BF9A-A72F3B9B365B}"/>
            </a:ext>
          </a:extLst>
        </xdr:cNvPr>
        <xdr:cNvCxnSpPr/>
      </xdr:nvCxnSpPr>
      <xdr:spPr>
        <a:xfrm>
          <a:off x="14592300" y="178879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884" name="楕円 883">
          <a:extLst>
            <a:ext uri="{FF2B5EF4-FFF2-40B4-BE49-F238E27FC236}">
              <a16:creationId xmlns:a16="http://schemas.microsoft.com/office/drawing/2014/main" id="{42F63FB0-D820-4CAD-9DAA-8251D87016DE}"/>
            </a:ext>
          </a:extLst>
        </xdr:cNvPr>
        <xdr:cNvSpPr/>
      </xdr:nvSpPr>
      <xdr:spPr>
        <a:xfrm>
          <a:off x="13652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41911</xdr:rowOff>
    </xdr:from>
    <xdr:to>
      <xdr:col>76</xdr:col>
      <xdr:colOff>114300</xdr:colOff>
      <xdr:row>104</xdr:row>
      <xdr:rowOff>57150</xdr:rowOff>
    </xdr:to>
    <xdr:cxnSp macro="">
      <xdr:nvCxnSpPr>
        <xdr:cNvPr id="885" name="直線コネクタ 884">
          <a:extLst>
            <a:ext uri="{FF2B5EF4-FFF2-40B4-BE49-F238E27FC236}">
              <a16:creationId xmlns:a16="http://schemas.microsoft.com/office/drawing/2014/main" id="{1CDAD590-393D-490B-A040-D62993866CD8}"/>
            </a:ext>
          </a:extLst>
        </xdr:cNvPr>
        <xdr:cNvCxnSpPr/>
      </xdr:nvCxnSpPr>
      <xdr:spPr>
        <a:xfrm>
          <a:off x="13703300" y="178727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162561</xdr:rowOff>
    </xdr:from>
    <xdr:to>
      <xdr:col>67</xdr:col>
      <xdr:colOff>101600</xdr:colOff>
      <xdr:row>105</xdr:row>
      <xdr:rowOff>92711</xdr:rowOff>
    </xdr:to>
    <xdr:sp macro="" textlink="">
      <xdr:nvSpPr>
        <xdr:cNvPr id="886" name="楕円 885">
          <a:extLst>
            <a:ext uri="{FF2B5EF4-FFF2-40B4-BE49-F238E27FC236}">
              <a16:creationId xmlns:a16="http://schemas.microsoft.com/office/drawing/2014/main" id="{0A44014B-9B8C-4340-AFA0-F02F38F7C49F}"/>
            </a:ext>
          </a:extLst>
        </xdr:cNvPr>
        <xdr:cNvSpPr/>
      </xdr:nvSpPr>
      <xdr:spPr>
        <a:xfrm>
          <a:off x="1276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41911</xdr:rowOff>
    </xdr:from>
    <xdr:to>
      <xdr:col>71</xdr:col>
      <xdr:colOff>177800</xdr:colOff>
      <xdr:row>105</xdr:row>
      <xdr:rowOff>41911</xdr:rowOff>
    </xdr:to>
    <xdr:cxnSp macro="">
      <xdr:nvCxnSpPr>
        <xdr:cNvPr id="887" name="直線コネクタ 886">
          <a:extLst>
            <a:ext uri="{FF2B5EF4-FFF2-40B4-BE49-F238E27FC236}">
              <a16:creationId xmlns:a16="http://schemas.microsoft.com/office/drawing/2014/main" id="{BFA2A766-E201-4C5F-BC85-1733E3879375}"/>
            </a:ext>
          </a:extLst>
        </xdr:cNvPr>
        <xdr:cNvCxnSpPr/>
      </xdr:nvCxnSpPr>
      <xdr:spPr>
        <a:xfrm flipV="1">
          <a:off x="12814300" y="17872711"/>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888" name="n_1aveValue【公民館】&#10;有形固定資産減価償却率">
          <a:extLst>
            <a:ext uri="{FF2B5EF4-FFF2-40B4-BE49-F238E27FC236}">
              <a16:creationId xmlns:a16="http://schemas.microsoft.com/office/drawing/2014/main" id="{7E2CB2D4-04C2-4154-8880-DBF71A1DC052}"/>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889" name="n_2aveValue【公民館】&#10;有形固定資産減価償却率">
          <a:extLst>
            <a:ext uri="{FF2B5EF4-FFF2-40B4-BE49-F238E27FC236}">
              <a16:creationId xmlns:a16="http://schemas.microsoft.com/office/drawing/2014/main" id="{772FF448-AE3D-4DF7-9FDD-C8344C34C415}"/>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890" name="n_3aveValue【公民館】&#10;有形固定資産減価償却率">
          <a:extLst>
            <a:ext uri="{FF2B5EF4-FFF2-40B4-BE49-F238E27FC236}">
              <a16:creationId xmlns:a16="http://schemas.microsoft.com/office/drawing/2014/main" id="{65BCED85-103C-4F23-815C-AC6A19F202F1}"/>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891" name="n_4aveValue【公民館】&#10;有形固定資産減価償却率">
          <a:extLst>
            <a:ext uri="{FF2B5EF4-FFF2-40B4-BE49-F238E27FC236}">
              <a16:creationId xmlns:a16="http://schemas.microsoft.com/office/drawing/2014/main" id="{8EA8C4EC-3C8F-4939-9218-4E4D184517CB}"/>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156863</xdr:rowOff>
    </xdr:from>
    <xdr:ext cx="405111" cy="259045"/>
    <xdr:sp macro="" textlink="">
      <xdr:nvSpPr>
        <xdr:cNvPr id="892" name="n_1mainValue【公民館】&#10;有形固定資産減価償却率">
          <a:extLst>
            <a:ext uri="{FF2B5EF4-FFF2-40B4-BE49-F238E27FC236}">
              <a16:creationId xmlns:a16="http://schemas.microsoft.com/office/drawing/2014/main" id="{5C69128F-0FF5-4A27-9707-64123B1113AA}"/>
            </a:ext>
          </a:extLst>
        </xdr:cNvPr>
        <xdr:cNvSpPr txBox="1"/>
      </xdr:nvSpPr>
      <xdr:spPr>
        <a:xfrm>
          <a:off x="152660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124477</xdr:rowOff>
    </xdr:from>
    <xdr:ext cx="405111" cy="259045"/>
    <xdr:sp macro="" textlink="">
      <xdr:nvSpPr>
        <xdr:cNvPr id="893" name="n_2mainValue【公民館】&#10;有形固定資産減価償却率">
          <a:extLst>
            <a:ext uri="{FF2B5EF4-FFF2-40B4-BE49-F238E27FC236}">
              <a16:creationId xmlns:a16="http://schemas.microsoft.com/office/drawing/2014/main" id="{CA5B1A73-6020-4A23-9677-DA5E3489BFF9}"/>
            </a:ext>
          </a:extLst>
        </xdr:cNvPr>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109238</xdr:rowOff>
    </xdr:from>
    <xdr:ext cx="405111" cy="259045"/>
    <xdr:sp macro="" textlink="">
      <xdr:nvSpPr>
        <xdr:cNvPr id="894" name="n_3mainValue【公民館】&#10;有形固定資産減価償却率">
          <a:extLst>
            <a:ext uri="{FF2B5EF4-FFF2-40B4-BE49-F238E27FC236}">
              <a16:creationId xmlns:a16="http://schemas.microsoft.com/office/drawing/2014/main" id="{DD30EDAE-ACC4-4C37-8898-2AA67F648626}"/>
            </a:ext>
          </a:extLst>
        </xdr:cNvPr>
        <xdr:cNvSpPr txBox="1"/>
      </xdr:nvSpPr>
      <xdr:spPr>
        <a:xfrm>
          <a:off x="13500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83838</xdr:rowOff>
    </xdr:from>
    <xdr:ext cx="405111" cy="259045"/>
    <xdr:sp macro="" textlink="">
      <xdr:nvSpPr>
        <xdr:cNvPr id="895" name="n_4mainValue【公民館】&#10;有形固定資産減価償却率">
          <a:extLst>
            <a:ext uri="{FF2B5EF4-FFF2-40B4-BE49-F238E27FC236}">
              <a16:creationId xmlns:a16="http://schemas.microsoft.com/office/drawing/2014/main" id="{DD4921CD-4835-4950-9E24-36183229B18B}"/>
            </a:ext>
          </a:extLst>
        </xdr:cNvPr>
        <xdr:cNvSpPr txBox="1"/>
      </xdr:nvSpPr>
      <xdr:spPr>
        <a:xfrm>
          <a:off x="12611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2E7B1533-0CEF-4BF2-8732-F9898909819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9082B279-81BB-4334-BB74-02559AD18C9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19297FF5-FBE4-443A-BDD3-61BC8A1E9CB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2F9713F9-F0D3-4474-BA33-AFC6A1B7378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D1ACDD3C-466E-4D93-A1FE-C89BA215BF0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F3E3A9A6-35B7-4AA6-9C13-40EC014F146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A8ACB94D-E1E0-47D6-A4C5-1828D057F56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74F17EBA-8E2F-49E0-B131-6BCEDD31456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0E5A9F3F-3D2D-45C5-9DEC-E854C85B343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83F22458-2638-4EA5-A30D-23E8DE14132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EAB8250D-4DAC-43CF-BD4A-844019EACAB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1C8EE560-D619-407D-9F6A-88D1EA85BC8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EFA374F3-5876-4DB6-9545-E4622EC8FD4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53D58AA9-2927-4215-AAF7-F0B161831A9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61618BAF-2C06-47DF-84BA-9E53FA2AEAF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609847B5-BABE-47F3-916B-9F565AD8190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8EB41F07-B99E-49BD-A377-B197CFB1EA1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5C47D125-442F-44F6-B532-DCF9E19703B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F8273B8C-D209-4CA7-BAAF-5C40A4EC749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6EF5177F-D3D5-4809-89F9-8D44EE05AEE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EF9FA885-3F16-42DA-B716-BD1BE9C9074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51195F70-120E-4A5A-B68E-C8E78ABD974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9E658690-0321-4D5A-A06C-2F5460FB564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C4E20AF4-0892-4196-8821-03A02F04E9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B13B603A-79E3-4A1C-AFDD-E64955A81C2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a:extLst>
            <a:ext uri="{FF2B5EF4-FFF2-40B4-BE49-F238E27FC236}">
              <a16:creationId xmlns:a16="http://schemas.microsoft.com/office/drawing/2014/main" id="{59B1CDDD-3DF7-44D4-9340-DE21F15597FE}"/>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a:extLst>
            <a:ext uri="{FF2B5EF4-FFF2-40B4-BE49-F238E27FC236}">
              <a16:creationId xmlns:a16="http://schemas.microsoft.com/office/drawing/2014/main" id="{EBE4245F-F2E2-4D5E-8322-E72497821203}"/>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a:extLst>
            <a:ext uri="{FF2B5EF4-FFF2-40B4-BE49-F238E27FC236}">
              <a16:creationId xmlns:a16="http://schemas.microsoft.com/office/drawing/2014/main" id="{F0F29C4C-1D3A-468E-A847-C25A705D00B7}"/>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a:extLst>
            <a:ext uri="{FF2B5EF4-FFF2-40B4-BE49-F238E27FC236}">
              <a16:creationId xmlns:a16="http://schemas.microsoft.com/office/drawing/2014/main" id="{476C12AC-CA15-45F5-B391-69A591685657}"/>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a:extLst>
            <a:ext uri="{FF2B5EF4-FFF2-40B4-BE49-F238E27FC236}">
              <a16:creationId xmlns:a16="http://schemas.microsoft.com/office/drawing/2014/main" id="{DA9F6C93-FCE2-4C0E-89A3-E5369FFDB250}"/>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926" name="【公民館】&#10;一人当たり面積平均値テキスト">
          <a:extLst>
            <a:ext uri="{FF2B5EF4-FFF2-40B4-BE49-F238E27FC236}">
              <a16:creationId xmlns:a16="http://schemas.microsoft.com/office/drawing/2014/main" id="{251B9300-51B4-49DA-A14F-FFA9707C4F56}"/>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a:extLst>
            <a:ext uri="{FF2B5EF4-FFF2-40B4-BE49-F238E27FC236}">
              <a16:creationId xmlns:a16="http://schemas.microsoft.com/office/drawing/2014/main" id="{D99FFDB1-0C4F-424F-8BBF-ED2E5C9D38CB}"/>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a:extLst>
            <a:ext uri="{FF2B5EF4-FFF2-40B4-BE49-F238E27FC236}">
              <a16:creationId xmlns:a16="http://schemas.microsoft.com/office/drawing/2014/main" id="{1137C509-3E96-4FE1-B46F-3AF2C50FA74F}"/>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a:extLst>
            <a:ext uri="{FF2B5EF4-FFF2-40B4-BE49-F238E27FC236}">
              <a16:creationId xmlns:a16="http://schemas.microsoft.com/office/drawing/2014/main" id="{C854182B-5483-4398-B6C5-C00A9C5F5AE5}"/>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0" name="フローチャート: 判断 929">
          <a:extLst>
            <a:ext uri="{FF2B5EF4-FFF2-40B4-BE49-F238E27FC236}">
              <a16:creationId xmlns:a16="http://schemas.microsoft.com/office/drawing/2014/main" id="{E4D467DC-4E18-4740-8A93-01B32F152578}"/>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31" name="フローチャート: 判断 930">
          <a:extLst>
            <a:ext uri="{FF2B5EF4-FFF2-40B4-BE49-F238E27FC236}">
              <a16:creationId xmlns:a16="http://schemas.microsoft.com/office/drawing/2014/main" id="{5D2C039A-EEF6-400D-9BD1-DABD3D3E79D5}"/>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454A0B3A-FAF6-435D-B25E-373AF339BBE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9C23F9BD-A8ED-4E46-9C80-A83E5DEA5A6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2FA1F6C-C0CD-4204-8655-7C188FBC250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4A33C209-9C67-4C9C-B4E5-3AB903EF1D9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B107C291-54CA-4554-85E9-F1820957CA4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115207</xdr:rowOff>
    </xdr:from>
    <xdr:to>
      <xdr:col>116</xdr:col>
      <xdr:colOff>114300</xdr:colOff>
      <xdr:row>106</xdr:row>
      <xdr:rowOff>45357</xdr:rowOff>
    </xdr:to>
    <xdr:sp macro="" textlink="">
      <xdr:nvSpPr>
        <xdr:cNvPr id="937" name="楕円 936">
          <a:extLst>
            <a:ext uri="{FF2B5EF4-FFF2-40B4-BE49-F238E27FC236}">
              <a16:creationId xmlns:a16="http://schemas.microsoft.com/office/drawing/2014/main" id="{542E1086-52DD-4EB2-B750-6B6AF3C487B9}"/>
            </a:ext>
          </a:extLst>
        </xdr:cNvPr>
        <xdr:cNvSpPr/>
      </xdr:nvSpPr>
      <xdr:spPr>
        <a:xfrm>
          <a:off x="221107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138084</xdr:rowOff>
    </xdr:from>
    <xdr:ext cx="469744" cy="259045"/>
    <xdr:sp macro="" textlink="">
      <xdr:nvSpPr>
        <xdr:cNvPr id="938" name="【公民館】&#10;一人当たり面積該当値テキスト">
          <a:extLst>
            <a:ext uri="{FF2B5EF4-FFF2-40B4-BE49-F238E27FC236}">
              <a16:creationId xmlns:a16="http://schemas.microsoft.com/office/drawing/2014/main" id="{6F3BAC2F-3A4A-477A-B9EC-8E0333F3CC17}"/>
            </a:ext>
          </a:extLst>
        </xdr:cNvPr>
        <xdr:cNvSpPr txBox="1"/>
      </xdr:nvSpPr>
      <xdr:spPr>
        <a:xfrm>
          <a:off x="22199600" y="1796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125005</xdr:rowOff>
    </xdr:from>
    <xdr:to>
      <xdr:col>112</xdr:col>
      <xdr:colOff>38100</xdr:colOff>
      <xdr:row>106</xdr:row>
      <xdr:rowOff>55155</xdr:rowOff>
    </xdr:to>
    <xdr:sp macro="" textlink="">
      <xdr:nvSpPr>
        <xdr:cNvPr id="939" name="楕円 938">
          <a:extLst>
            <a:ext uri="{FF2B5EF4-FFF2-40B4-BE49-F238E27FC236}">
              <a16:creationId xmlns:a16="http://schemas.microsoft.com/office/drawing/2014/main" id="{B7737565-F44D-4F5B-9C6E-E47003F02B93}"/>
            </a:ext>
          </a:extLst>
        </xdr:cNvPr>
        <xdr:cNvSpPr/>
      </xdr:nvSpPr>
      <xdr:spPr>
        <a:xfrm>
          <a:off x="21272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166007</xdr:rowOff>
    </xdr:from>
    <xdr:to>
      <xdr:col>116</xdr:col>
      <xdr:colOff>63500</xdr:colOff>
      <xdr:row>106</xdr:row>
      <xdr:rowOff>4355</xdr:rowOff>
    </xdr:to>
    <xdr:cxnSp macro="">
      <xdr:nvCxnSpPr>
        <xdr:cNvPr id="940" name="直線コネクタ 939">
          <a:extLst>
            <a:ext uri="{FF2B5EF4-FFF2-40B4-BE49-F238E27FC236}">
              <a16:creationId xmlns:a16="http://schemas.microsoft.com/office/drawing/2014/main" id="{223AA9C8-EE47-40AA-9C5F-18A024051441}"/>
            </a:ext>
          </a:extLst>
        </xdr:cNvPr>
        <xdr:cNvCxnSpPr/>
      </xdr:nvCxnSpPr>
      <xdr:spPr>
        <a:xfrm flipV="1">
          <a:off x="21323300" y="18168257"/>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133169</xdr:rowOff>
    </xdr:from>
    <xdr:to>
      <xdr:col>107</xdr:col>
      <xdr:colOff>101600</xdr:colOff>
      <xdr:row>106</xdr:row>
      <xdr:rowOff>63319</xdr:rowOff>
    </xdr:to>
    <xdr:sp macro="" textlink="">
      <xdr:nvSpPr>
        <xdr:cNvPr id="941" name="楕円 940">
          <a:extLst>
            <a:ext uri="{FF2B5EF4-FFF2-40B4-BE49-F238E27FC236}">
              <a16:creationId xmlns:a16="http://schemas.microsoft.com/office/drawing/2014/main" id="{3925C602-543B-4079-95CE-64CF9D49C545}"/>
            </a:ext>
          </a:extLst>
        </xdr:cNvPr>
        <xdr:cNvSpPr/>
      </xdr:nvSpPr>
      <xdr:spPr>
        <a:xfrm>
          <a:off x="20383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4355</xdr:rowOff>
    </xdr:from>
    <xdr:to>
      <xdr:col>111</xdr:col>
      <xdr:colOff>177800</xdr:colOff>
      <xdr:row>106</xdr:row>
      <xdr:rowOff>12519</xdr:rowOff>
    </xdr:to>
    <xdr:cxnSp macro="">
      <xdr:nvCxnSpPr>
        <xdr:cNvPr id="942" name="直線コネクタ 941">
          <a:extLst>
            <a:ext uri="{FF2B5EF4-FFF2-40B4-BE49-F238E27FC236}">
              <a16:creationId xmlns:a16="http://schemas.microsoft.com/office/drawing/2014/main" id="{696F5E59-BC12-4B9F-BF7C-A03CC2AEAE98}"/>
            </a:ext>
          </a:extLst>
        </xdr:cNvPr>
        <xdr:cNvCxnSpPr/>
      </xdr:nvCxnSpPr>
      <xdr:spPr>
        <a:xfrm flipV="1">
          <a:off x="20434300" y="1817805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142966</xdr:rowOff>
    </xdr:from>
    <xdr:to>
      <xdr:col>102</xdr:col>
      <xdr:colOff>165100</xdr:colOff>
      <xdr:row>106</xdr:row>
      <xdr:rowOff>73116</xdr:rowOff>
    </xdr:to>
    <xdr:sp macro="" textlink="">
      <xdr:nvSpPr>
        <xdr:cNvPr id="943" name="楕円 942">
          <a:extLst>
            <a:ext uri="{FF2B5EF4-FFF2-40B4-BE49-F238E27FC236}">
              <a16:creationId xmlns:a16="http://schemas.microsoft.com/office/drawing/2014/main" id="{47481BA6-094E-48CC-A489-AD2FB554D6B1}"/>
            </a:ext>
          </a:extLst>
        </xdr:cNvPr>
        <xdr:cNvSpPr/>
      </xdr:nvSpPr>
      <xdr:spPr>
        <a:xfrm>
          <a:off x="19494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12519</xdr:rowOff>
    </xdr:from>
    <xdr:to>
      <xdr:col>107</xdr:col>
      <xdr:colOff>50800</xdr:colOff>
      <xdr:row>106</xdr:row>
      <xdr:rowOff>22316</xdr:rowOff>
    </xdr:to>
    <xdr:cxnSp macro="">
      <xdr:nvCxnSpPr>
        <xdr:cNvPr id="944" name="直線コネクタ 943">
          <a:extLst>
            <a:ext uri="{FF2B5EF4-FFF2-40B4-BE49-F238E27FC236}">
              <a16:creationId xmlns:a16="http://schemas.microsoft.com/office/drawing/2014/main" id="{6A0578A7-D8CC-4D34-BD5C-56484C983009}"/>
            </a:ext>
          </a:extLst>
        </xdr:cNvPr>
        <xdr:cNvCxnSpPr/>
      </xdr:nvCxnSpPr>
      <xdr:spPr>
        <a:xfrm flipV="1">
          <a:off x="19545300" y="1818621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138068</xdr:rowOff>
    </xdr:from>
    <xdr:to>
      <xdr:col>98</xdr:col>
      <xdr:colOff>38100</xdr:colOff>
      <xdr:row>106</xdr:row>
      <xdr:rowOff>68218</xdr:rowOff>
    </xdr:to>
    <xdr:sp macro="" textlink="">
      <xdr:nvSpPr>
        <xdr:cNvPr id="945" name="楕円 944">
          <a:extLst>
            <a:ext uri="{FF2B5EF4-FFF2-40B4-BE49-F238E27FC236}">
              <a16:creationId xmlns:a16="http://schemas.microsoft.com/office/drawing/2014/main" id="{531B47F7-6111-4C6E-9FF9-E9823497AEE0}"/>
            </a:ext>
          </a:extLst>
        </xdr:cNvPr>
        <xdr:cNvSpPr/>
      </xdr:nvSpPr>
      <xdr:spPr>
        <a:xfrm>
          <a:off x="18605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17418</xdr:rowOff>
    </xdr:from>
    <xdr:to>
      <xdr:col>102</xdr:col>
      <xdr:colOff>114300</xdr:colOff>
      <xdr:row>106</xdr:row>
      <xdr:rowOff>22316</xdr:rowOff>
    </xdr:to>
    <xdr:cxnSp macro="">
      <xdr:nvCxnSpPr>
        <xdr:cNvPr id="946" name="直線コネクタ 945">
          <a:extLst>
            <a:ext uri="{FF2B5EF4-FFF2-40B4-BE49-F238E27FC236}">
              <a16:creationId xmlns:a16="http://schemas.microsoft.com/office/drawing/2014/main" id="{3C8AF1DB-F69F-4B1A-82D2-5D41B5FE5A3E}"/>
            </a:ext>
          </a:extLst>
        </xdr:cNvPr>
        <xdr:cNvCxnSpPr/>
      </xdr:nvCxnSpPr>
      <xdr:spPr>
        <a:xfrm>
          <a:off x="18656300" y="18191118"/>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47" name="n_1aveValue【公民館】&#10;一人当たり面積">
          <a:extLst>
            <a:ext uri="{FF2B5EF4-FFF2-40B4-BE49-F238E27FC236}">
              <a16:creationId xmlns:a16="http://schemas.microsoft.com/office/drawing/2014/main" id="{519E65FB-CAD9-4011-A38A-64B127DFD1F3}"/>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48" name="n_2aveValue【公民館】&#10;一人当たり面積">
          <a:extLst>
            <a:ext uri="{FF2B5EF4-FFF2-40B4-BE49-F238E27FC236}">
              <a16:creationId xmlns:a16="http://schemas.microsoft.com/office/drawing/2014/main" id="{D08F54D9-5247-4890-9994-351FAA2297AB}"/>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49" name="n_3aveValue【公民館】&#10;一人当たり面積">
          <a:extLst>
            <a:ext uri="{FF2B5EF4-FFF2-40B4-BE49-F238E27FC236}">
              <a16:creationId xmlns:a16="http://schemas.microsoft.com/office/drawing/2014/main" id="{E2B4300D-4007-435A-B811-4FF051068999}"/>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950" name="n_4aveValue【公民館】&#10;一人当たり面積">
          <a:extLst>
            <a:ext uri="{FF2B5EF4-FFF2-40B4-BE49-F238E27FC236}">
              <a16:creationId xmlns:a16="http://schemas.microsoft.com/office/drawing/2014/main" id="{CD7F3E1B-8A4D-4D60-A63A-29DA10922EF5}"/>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71682</xdr:rowOff>
    </xdr:from>
    <xdr:ext cx="469744" cy="259045"/>
    <xdr:sp macro="" textlink="">
      <xdr:nvSpPr>
        <xdr:cNvPr id="951" name="n_1mainValue【公民館】&#10;一人当たり面積">
          <a:extLst>
            <a:ext uri="{FF2B5EF4-FFF2-40B4-BE49-F238E27FC236}">
              <a16:creationId xmlns:a16="http://schemas.microsoft.com/office/drawing/2014/main" id="{A815AB75-CF09-41FD-88A1-2FA328F4E29A}"/>
            </a:ext>
          </a:extLst>
        </xdr:cNvPr>
        <xdr:cNvSpPr txBox="1"/>
      </xdr:nvSpPr>
      <xdr:spPr>
        <a:xfrm>
          <a:off x="210757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79846</xdr:rowOff>
    </xdr:from>
    <xdr:ext cx="469744" cy="259045"/>
    <xdr:sp macro="" textlink="">
      <xdr:nvSpPr>
        <xdr:cNvPr id="952" name="n_2mainValue【公民館】&#10;一人当たり面積">
          <a:extLst>
            <a:ext uri="{FF2B5EF4-FFF2-40B4-BE49-F238E27FC236}">
              <a16:creationId xmlns:a16="http://schemas.microsoft.com/office/drawing/2014/main" id="{FD358482-D66F-42D5-8C6E-9E96AF9F6300}"/>
            </a:ext>
          </a:extLst>
        </xdr:cNvPr>
        <xdr:cNvSpPr txBox="1"/>
      </xdr:nvSpPr>
      <xdr:spPr>
        <a:xfrm>
          <a:off x="201994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89643</xdr:rowOff>
    </xdr:from>
    <xdr:ext cx="469744" cy="259045"/>
    <xdr:sp macro="" textlink="">
      <xdr:nvSpPr>
        <xdr:cNvPr id="953" name="n_3mainValue【公民館】&#10;一人当たり面積">
          <a:extLst>
            <a:ext uri="{FF2B5EF4-FFF2-40B4-BE49-F238E27FC236}">
              <a16:creationId xmlns:a16="http://schemas.microsoft.com/office/drawing/2014/main" id="{0CE430F0-5961-4986-A576-698837E78637}"/>
            </a:ext>
          </a:extLst>
        </xdr:cNvPr>
        <xdr:cNvSpPr txBox="1"/>
      </xdr:nvSpPr>
      <xdr:spPr>
        <a:xfrm>
          <a:off x="19310427" y="1792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84745</xdr:rowOff>
    </xdr:from>
    <xdr:ext cx="469744" cy="259045"/>
    <xdr:sp macro="" textlink="">
      <xdr:nvSpPr>
        <xdr:cNvPr id="954" name="n_4mainValue【公民館】&#10;一人当たり面積">
          <a:extLst>
            <a:ext uri="{FF2B5EF4-FFF2-40B4-BE49-F238E27FC236}">
              <a16:creationId xmlns:a16="http://schemas.microsoft.com/office/drawing/2014/main" id="{93D25216-A133-4C85-8A1C-6E45F62CAD1D}"/>
            </a:ext>
          </a:extLst>
        </xdr:cNvPr>
        <xdr:cNvSpPr txBox="1"/>
      </xdr:nvSpPr>
      <xdr:spPr>
        <a:xfrm>
          <a:off x="18421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7969C9BB-0BC9-42A0-A528-018FDD44F2B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134EE63D-58DC-41B1-88FB-642CD436E75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F0973E06-89BC-42E1-ADF0-B6B53A1F8FE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特に高い施設は、道路、認定こども園・幼稚園・保育所及び児童館である。インフラ資産については、市民生命・生活・経済活動に直結するものであることから単純に削減することはできないが、老朽化する施設の維持・修繕費用の増大に対応するため、従来の事後保全型から、予防保全型へと転換を図るとともに、安全性・信頼性を確保しなが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計画的かつ効率的な改修・更新に努める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必要がある。今後も公共施設等総合管理計画に基づく個別施設計画を基本とし、老朽化対策に取り組んでいく必要がある。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31F6164-9EE9-49ED-964E-86E6CF2ADA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BCDE4E-74B9-487A-B97F-4CE8DCD2AC4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F963E99-A988-4012-9C57-9986391B0BF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19B35E-330E-49BD-89DA-42603723367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8CE449-880D-45E2-BB2B-ADBFED5227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2B5012-3BB5-411B-A9D7-C194B14DFE7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F7E90C3-5C36-4E1F-A98D-2A7E400E557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13593D7-7EB0-4BA2-8953-806A0F163B8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6149A51-439B-48A5-8DAD-FE43E099BD7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A0B9B1-2A30-4CFF-95D5-33B4188BFDE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20,983
20,679
130.55
19,639,273
19,008,455
491,268
9,255,267
17,312,645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8AB4D1-5D97-4502-A5B2-9303EB6F935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F6958E5-85AE-45A6-8C07-A1EDFA6B431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9E49E3C-215A-464E-A879-70ABE6A7B6D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AA6E9F5-3562-4D2E-AC75-F56CF838DF0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268520-AE8A-4CF7-8E69-665ACD97851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853EE61-8F91-4FFB-BCB3-07D829E7B30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64B7ED6-6026-4A10-8CC3-A329813535F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DB82659-3316-4B9E-8941-A91073AD69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7849B17-00B2-451E-ADC7-3B493E17F2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6A9EB4-F1EE-4936-84D1-F4779FD8D17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3DF9DF-2080-4D79-A567-CBF0B947413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2913E00-C192-4510-9B59-C8A63E7A31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ABE509-8803-4D73-BB6A-D33B9470236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16E651E-7293-4451-BA34-25C199E131F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B9A0366-EFCD-41F5-9B2D-EA86C705F8C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ACDEB4A-D028-4D9B-97B4-A0B8C416EF9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CA5D61-D5AB-4ABC-9215-6D305BB7B2B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39EB42-409F-4F13-8941-92940644BF8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5F6CEF-8E60-418C-B67D-BE255C4E17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DC614E1-11C6-4ED9-8AC2-591FE35E652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7D108A9-CFFF-4209-A6C8-D9932DFED88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783A2A6-D473-4BDD-A14C-B4CAE9EA818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C560B65-B90A-4209-A624-A66FD7ECE4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278AE83-353C-4635-850A-A10E7508689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C25BC1-B182-48A6-AE4A-9616A029FC4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3D5B944-6442-4A5B-91C4-1A62C8AC59C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741D14F-5589-4D36-9A83-04EF17A66F3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DD06626-6CDC-443C-A9C1-00478BCF6AD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506F62-03D7-4C62-92B1-EFBCE715FB5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589CCB8-5C4E-4F1E-92FB-B6EFD1F9C4A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FC8E0CF-4E9D-4F06-A942-A0AD53330C3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57D0524-EDF5-4A06-9E0A-F1F795A75EE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7C22CF3-8677-40A3-98E5-5AD8D7EDE02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4F6E89B-1DF4-4F53-87DE-7D6898FFD80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E2A78AE-9FF3-4515-88C9-099489C8E5C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8621F12-2A3E-46E7-A3FD-E61BA2A13D8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8C3E8AD-C6F9-43C3-93B1-627E44D1459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C708F75-7009-4B45-AE00-8D72F49698C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83FE3E9-412C-4EAF-8F50-D2887ACF6ED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DD58768-C464-48AC-8E54-105A2EE7D5C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B322A23-C077-4D80-8496-094FC8D72EF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9218DFF-F9BF-418E-9F73-6B3853162B9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4EB5D05-8A3E-427B-8BD3-ACFA2ACEDF0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7A446DE-6CAE-484D-A90B-1737C80434E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83541CF-FC53-429A-8097-49A2667AD69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1C57AE4-C968-43F9-97C8-1F9F328A60F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959B7A0-92B1-4ED9-AA59-0F7F5AC7A704}"/>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5A3AD7C-C62F-4D75-92AB-682ECCAD7A3D}"/>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C168AEC-396D-410D-8B1C-0221C5D48D6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47F63FE8-3778-4E3B-BA5E-84480503043F}"/>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B263C500-D04D-4582-9EA1-AF07212AC01B}"/>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41C69C00-7071-4883-81FB-19F18111315F}"/>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1CA2C499-A31B-41DD-A46D-B21C9399ABC2}"/>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FAB2097C-BB3B-438F-91E1-E8B6EDB95428}"/>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B679FABE-CD1C-44DF-B570-7CD5D01384FE}"/>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0D6F667C-2DCD-4134-97E1-2FF42027E83B}"/>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7E8BBA1B-F359-4482-85FB-FDA7E942D7F6}"/>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6496D29-1A0D-4888-A5CF-5327D1983C1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7DD8C75-A9CE-4204-889E-29DE9137B3B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C606F4A-6C4D-4E31-9B9B-5B3B8722C7C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AF23E0F-5444-4A2C-80CE-EBBFD72B83F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8E62810-FEE8-4102-B0BD-6717DCE28E1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110308</xdr:rowOff>
    </xdr:from>
    <xdr:to>
      <xdr:col>24</xdr:col>
      <xdr:colOff>114300</xdr:colOff>
      <xdr:row>38</xdr:row>
      <xdr:rowOff>40458</xdr:rowOff>
    </xdr:to>
    <xdr:sp macro="" textlink="">
      <xdr:nvSpPr>
        <xdr:cNvPr id="74" name="楕円 73">
          <a:extLst>
            <a:ext uri="{FF2B5EF4-FFF2-40B4-BE49-F238E27FC236}">
              <a16:creationId xmlns:a16="http://schemas.microsoft.com/office/drawing/2014/main" id="{05F48DC1-D18D-4FC1-953E-6790E3D7AEE0}"/>
            </a:ext>
          </a:extLst>
        </xdr:cNvPr>
        <xdr:cNvSpPr/>
      </xdr:nvSpPr>
      <xdr:spPr>
        <a:xfrm>
          <a:off x="45847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88735</xdr:rowOff>
    </xdr:from>
    <xdr:ext cx="405111" cy="259045"/>
    <xdr:sp macro="" textlink="">
      <xdr:nvSpPr>
        <xdr:cNvPr id="75" name="【図書館】&#10;有形固定資産減価償却率該当値テキスト">
          <a:extLst>
            <a:ext uri="{FF2B5EF4-FFF2-40B4-BE49-F238E27FC236}">
              <a16:creationId xmlns:a16="http://schemas.microsoft.com/office/drawing/2014/main" id="{21523F21-FD5C-4C57-A73E-44DDB038336A}"/>
            </a:ext>
          </a:extLst>
        </xdr:cNvPr>
        <xdr:cNvSpPr txBox="1"/>
      </xdr:nvSpPr>
      <xdr:spPr>
        <a:xfrm>
          <a:off x="4673600"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6" name="楕円 75">
          <a:extLst>
            <a:ext uri="{FF2B5EF4-FFF2-40B4-BE49-F238E27FC236}">
              <a16:creationId xmlns:a16="http://schemas.microsoft.com/office/drawing/2014/main" id="{0D326E67-EAE8-4DD6-8C19-140CC45CD236}"/>
            </a:ext>
          </a:extLst>
        </xdr:cNvPr>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161109</xdr:rowOff>
    </xdr:to>
    <xdr:cxnSp macro="">
      <xdr:nvCxnSpPr>
        <xdr:cNvPr id="77" name="直線コネクタ 76">
          <a:extLst>
            <a:ext uri="{FF2B5EF4-FFF2-40B4-BE49-F238E27FC236}">
              <a16:creationId xmlns:a16="http://schemas.microsoft.com/office/drawing/2014/main" id="{B06E6AE5-C5FD-432A-BFEC-5A110E483D18}"/>
            </a:ext>
          </a:extLst>
        </xdr:cNvPr>
        <xdr:cNvCxnSpPr/>
      </xdr:nvCxnSpPr>
      <xdr:spPr>
        <a:xfrm>
          <a:off x="3797300" y="646557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61323</xdr:rowOff>
    </xdr:from>
    <xdr:to>
      <xdr:col>15</xdr:col>
      <xdr:colOff>101600</xdr:colOff>
      <xdr:row>37</xdr:row>
      <xdr:rowOff>162923</xdr:rowOff>
    </xdr:to>
    <xdr:sp macro="" textlink="">
      <xdr:nvSpPr>
        <xdr:cNvPr id="78" name="楕円 77">
          <a:extLst>
            <a:ext uri="{FF2B5EF4-FFF2-40B4-BE49-F238E27FC236}">
              <a16:creationId xmlns:a16="http://schemas.microsoft.com/office/drawing/2014/main" id="{6ACB1EA5-8034-4188-981A-4055390CB48A}"/>
            </a:ext>
          </a:extLst>
        </xdr:cNvPr>
        <xdr:cNvSpPr/>
      </xdr:nvSpPr>
      <xdr:spPr>
        <a:xfrm>
          <a:off x="2857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112123</xdr:rowOff>
    </xdr:from>
    <xdr:to>
      <xdr:col>19</xdr:col>
      <xdr:colOff>177800</xdr:colOff>
      <xdr:row>37</xdr:row>
      <xdr:rowOff>121920</xdr:rowOff>
    </xdr:to>
    <xdr:cxnSp macro="">
      <xdr:nvCxnSpPr>
        <xdr:cNvPr id="79" name="直線コネクタ 78">
          <a:extLst>
            <a:ext uri="{FF2B5EF4-FFF2-40B4-BE49-F238E27FC236}">
              <a16:creationId xmlns:a16="http://schemas.microsoft.com/office/drawing/2014/main" id="{A4D27122-33DF-4821-A7B1-F85C715C78A7}"/>
            </a:ext>
          </a:extLst>
        </xdr:cNvPr>
        <xdr:cNvCxnSpPr/>
      </xdr:nvCxnSpPr>
      <xdr:spPr>
        <a:xfrm>
          <a:off x="2908300" y="64557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30299</xdr:rowOff>
    </xdr:from>
    <xdr:to>
      <xdr:col>10</xdr:col>
      <xdr:colOff>165100</xdr:colOff>
      <xdr:row>37</xdr:row>
      <xdr:rowOff>131899</xdr:rowOff>
    </xdr:to>
    <xdr:sp macro="" textlink="">
      <xdr:nvSpPr>
        <xdr:cNvPr id="80" name="楕円 79">
          <a:extLst>
            <a:ext uri="{FF2B5EF4-FFF2-40B4-BE49-F238E27FC236}">
              <a16:creationId xmlns:a16="http://schemas.microsoft.com/office/drawing/2014/main" id="{58A3B833-E4F8-4DEF-830A-68D6277D46F4}"/>
            </a:ext>
          </a:extLst>
        </xdr:cNvPr>
        <xdr:cNvSpPr/>
      </xdr:nvSpPr>
      <xdr:spPr>
        <a:xfrm>
          <a:off x="1968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81099</xdr:rowOff>
    </xdr:from>
    <xdr:to>
      <xdr:col>15</xdr:col>
      <xdr:colOff>50800</xdr:colOff>
      <xdr:row>37</xdr:row>
      <xdr:rowOff>112123</xdr:rowOff>
    </xdr:to>
    <xdr:cxnSp macro="">
      <xdr:nvCxnSpPr>
        <xdr:cNvPr id="81" name="直線コネクタ 80">
          <a:extLst>
            <a:ext uri="{FF2B5EF4-FFF2-40B4-BE49-F238E27FC236}">
              <a16:creationId xmlns:a16="http://schemas.microsoft.com/office/drawing/2014/main" id="{49ABE415-A39B-41D2-9AFA-FF59B18F5755}"/>
            </a:ext>
          </a:extLst>
        </xdr:cNvPr>
        <xdr:cNvCxnSpPr/>
      </xdr:nvCxnSpPr>
      <xdr:spPr>
        <a:xfrm>
          <a:off x="2019300" y="64247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169092</xdr:rowOff>
    </xdr:from>
    <xdr:to>
      <xdr:col>6</xdr:col>
      <xdr:colOff>38100</xdr:colOff>
      <xdr:row>37</xdr:row>
      <xdr:rowOff>99242</xdr:rowOff>
    </xdr:to>
    <xdr:sp macro="" textlink="">
      <xdr:nvSpPr>
        <xdr:cNvPr id="82" name="楕円 81">
          <a:extLst>
            <a:ext uri="{FF2B5EF4-FFF2-40B4-BE49-F238E27FC236}">
              <a16:creationId xmlns:a16="http://schemas.microsoft.com/office/drawing/2014/main" id="{6D691571-7931-49CB-8340-0E7564BBAB03}"/>
            </a:ext>
          </a:extLst>
        </xdr:cNvPr>
        <xdr:cNvSpPr/>
      </xdr:nvSpPr>
      <xdr:spPr>
        <a:xfrm>
          <a:off x="1079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48442</xdr:rowOff>
    </xdr:from>
    <xdr:to>
      <xdr:col>10</xdr:col>
      <xdr:colOff>114300</xdr:colOff>
      <xdr:row>37</xdr:row>
      <xdr:rowOff>81099</xdr:rowOff>
    </xdr:to>
    <xdr:cxnSp macro="">
      <xdr:nvCxnSpPr>
        <xdr:cNvPr id="83" name="直線コネクタ 82">
          <a:extLst>
            <a:ext uri="{FF2B5EF4-FFF2-40B4-BE49-F238E27FC236}">
              <a16:creationId xmlns:a16="http://schemas.microsoft.com/office/drawing/2014/main" id="{406D4FCA-4C95-4392-ADEB-C79F552F5A46}"/>
            </a:ext>
          </a:extLst>
        </xdr:cNvPr>
        <xdr:cNvCxnSpPr/>
      </xdr:nvCxnSpPr>
      <xdr:spPr>
        <a:xfrm>
          <a:off x="1130300" y="63920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DDBB7A8B-B291-4EF6-8094-AD0911E59708}"/>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898F1D24-8C53-41C0-B6C5-F8E2AB134FFF}"/>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501BA5AE-27B7-4606-A955-A82023D28F4C}"/>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5D1AA8DC-33F4-4D6F-A130-0DBD2458DD77}"/>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163847</xdr:rowOff>
    </xdr:from>
    <xdr:ext cx="405111" cy="259045"/>
    <xdr:sp macro="" textlink="">
      <xdr:nvSpPr>
        <xdr:cNvPr id="88" name="n_1mainValue【図書館】&#10;有形固定資産減価償却率">
          <a:extLst>
            <a:ext uri="{FF2B5EF4-FFF2-40B4-BE49-F238E27FC236}">
              <a16:creationId xmlns:a16="http://schemas.microsoft.com/office/drawing/2014/main" id="{0C617CFC-2C45-4739-9D22-782DB648CD7F}"/>
            </a:ext>
          </a:extLst>
        </xdr:cNvPr>
        <xdr:cNvSpPr txBox="1"/>
      </xdr:nvSpPr>
      <xdr:spPr>
        <a:xfrm>
          <a:off x="3582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154050</xdr:rowOff>
    </xdr:from>
    <xdr:ext cx="405111" cy="259045"/>
    <xdr:sp macro="" textlink="">
      <xdr:nvSpPr>
        <xdr:cNvPr id="89" name="n_2mainValue【図書館】&#10;有形固定資産減価償却率">
          <a:extLst>
            <a:ext uri="{FF2B5EF4-FFF2-40B4-BE49-F238E27FC236}">
              <a16:creationId xmlns:a16="http://schemas.microsoft.com/office/drawing/2014/main" id="{E88E5F86-3C0C-4F3C-9049-EC16E938D6B6}"/>
            </a:ext>
          </a:extLst>
        </xdr:cNvPr>
        <xdr:cNvSpPr txBox="1"/>
      </xdr:nvSpPr>
      <xdr:spPr>
        <a:xfrm>
          <a:off x="2705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123026</xdr:rowOff>
    </xdr:from>
    <xdr:ext cx="405111" cy="259045"/>
    <xdr:sp macro="" textlink="">
      <xdr:nvSpPr>
        <xdr:cNvPr id="90" name="n_3mainValue【図書館】&#10;有形固定資産減価償却率">
          <a:extLst>
            <a:ext uri="{FF2B5EF4-FFF2-40B4-BE49-F238E27FC236}">
              <a16:creationId xmlns:a16="http://schemas.microsoft.com/office/drawing/2014/main" id="{CC7F53FB-19C6-4423-8477-62B10749F8AB}"/>
            </a:ext>
          </a:extLst>
        </xdr:cNvPr>
        <xdr:cNvSpPr txBox="1"/>
      </xdr:nvSpPr>
      <xdr:spPr>
        <a:xfrm>
          <a:off x="1816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90369</xdr:rowOff>
    </xdr:from>
    <xdr:ext cx="405111" cy="259045"/>
    <xdr:sp macro="" textlink="">
      <xdr:nvSpPr>
        <xdr:cNvPr id="91" name="n_4mainValue【図書館】&#10;有形固定資産減価償却率">
          <a:extLst>
            <a:ext uri="{FF2B5EF4-FFF2-40B4-BE49-F238E27FC236}">
              <a16:creationId xmlns:a16="http://schemas.microsoft.com/office/drawing/2014/main" id="{50F5E194-EE37-4B49-BC07-1E408BCF9ED9}"/>
            </a:ext>
          </a:extLst>
        </xdr:cNvPr>
        <xdr:cNvSpPr txBox="1"/>
      </xdr:nvSpPr>
      <xdr:spPr>
        <a:xfrm>
          <a:off x="927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0FEEE0A-D982-4BD1-80B8-8A781BA5015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955DC0F-BC01-4D40-9162-2DB71EC0BE1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82076EE-7FF4-434C-B189-5B868166708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0275B3A-42D2-4C4E-95B9-F0BBE28E64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AA5C3FA-3728-4CA2-B940-C639B9A0F7B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909D842-D2BC-4095-969A-62BFB367A73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ACB0F4F-1316-4112-B890-95EB554AA08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DA842A3-1FC4-43FD-A7EC-114B52E9E6B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9D0E7C5-C0CD-42A7-B04A-0A159750D50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653C685-20EE-451E-822F-C4A78F3DF35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0F3560F-BE7A-40D3-9FF5-D5A31ED6418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B2006C9-668F-43F7-BCBE-CDD68E28AE7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041CF60-868E-46A2-B8AD-3995D858CA0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076EB7D-57B4-4C91-B726-EA065781E2B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EC7BF77-A952-4FD7-A1E9-6716FACB4F4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719AAE42-850D-4BD6-BD7F-F73132A4355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F6971A0-07C6-421C-8A58-E57B17D382B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955F0D1-93A6-4E5D-81B2-9ECB72FACD4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F8EC02B-5CE3-4B43-A74D-462E885574A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B9A799A-58AA-4ED4-A422-286A8ECD321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9EE582D-42D6-4388-B6E4-4D54F211E01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2073E6A4-6EA0-43F1-B1CD-8C2ECFC85175}"/>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195842F5-5BC4-40BA-B827-D86941013767}"/>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F598E33D-8C4D-43B6-8ED7-1EB23ACF3C43}"/>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77B21A92-794D-4DC1-8C93-0742CA58583E}"/>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F1EDA738-B035-4F41-80DC-B33F02584F24}"/>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86975DD2-8234-4785-AA49-69EB30967DFD}"/>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46EDE8F5-AADA-4F1A-A4AC-316819C226C8}"/>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78BBFCD2-5DB0-4E28-81BA-50F63517EBC7}"/>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2E2DF4E2-D25D-404D-A64D-5903FBF97802}"/>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567FFDFC-98BB-437A-ACC2-1591D66E5577}"/>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811217AD-3C19-4965-B3B8-BF2E6A93C96A}"/>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D515B98-8C64-4AAA-A0F6-B47C4E2DF4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D27508B-3BDE-4A1C-9A6E-5EBE6F13161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49683C4-9970-4196-BA55-A2FC5D691E5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F31BCAB-4C53-4023-BE3B-FFAAEDD60A6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D3FE981-A886-4DF3-AB65-BC9139AA931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64262</xdr:rowOff>
    </xdr:from>
    <xdr:to>
      <xdr:col>55</xdr:col>
      <xdr:colOff>50800</xdr:colOff>
      <xdr:row>39</xdr:row>
      <xdr:rowOff>165862</xdr:rowOff>
    </xdr:to>
    <xdr:sp macro="" textlink="">
      <xdr:nvSpPr>
        <xdr:cNvPr id="129" name="楕円 128">
          <a:extLst>
            <a:ext uri="{FF2B5EF4-FFF2-40B4-BE49-F238E27FC236}">
              <a16:creationId xmlns:a16="http://schemas.microsoft.com/office/drawing/2014/main" id="{19D32356-C834-40DA-84AA-8B4F9F459331}"/>
            </a:ext>
          </a:extLst>
        </xdr:cNvPr>
        <xdr:cNvSpPr/>
      </xdr:nvSpPr>
      <xdr:spPr>
        <a:xfrm>
          <a:off x="104267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87139</xdr:rowOff>
    </xdr:from>
    <xdr:ext cx="469744" cy="259045"/>
    <xdr:sp macro="" textlink="">
      <xdr:nvSpPr>
        <xdr:cNvPr id="130" name="【図書館】&#10;一人当たり面積該当値テキスト">
          <a:extLst>
            <a:ext uri="{FF2B5EF4-FFF2-40B4-BE49-F238E27FC236}">
              <a16:creationId xmlns:a16="http://schemas.microsoft.com/office/drawing/2014/main" id="{6ACAE686-C8F5-43D1-AFAD-DAE58798577E}"/>
            </a:ext>
          </a:extLst>
        </xdr:cNvPr>
        <xdr:cNvSpPr txBox="1"/>
      </xdr:nvSpPr>
      <xdr:spPr>
        <a:xfrm>
          <a:off x="10515600" y="660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68834</xdr:rowOff>
    </xdr:from>
    <xdr:to>
      <xdr:col>50</xdr:col>
      <xdr:colOff>165100</xdr:colOff>
      <xdr:row>39</xdr:row>
      <xdr:rowOff>170434</xdr:rowOff>
    </xdr:to>
    <xdr:sp macro="" textlink="">
      <xdr:nvSpPr>
        <xdr:cNvPr id="131" name="楕円 130">
          <a:extLst>
            <a:ext uri="{FF2B5EF4-FFF2-40B4-BE49-F238E27FC236}">
              <a16:creationId xmlns:a16="http://schemas.microsoft.com/office/drawing/2014/main" id="{11F9326C-7F36-4BC9-AEAE-B806F3B45D30}"/>
            </a:ext>
          </a:extLst>
        </xdr:cNvPr>
        <xdr:cNvSpPr/>
      </xdr:nvSpPr>
      <xdr:spPr>
        <a:xfrm>
          <a:off x="9588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115062</xdr:rowOff>
    </xdr:from>
    <xdr:to>
      <xdr:col>55</xdr:col>
      <xdr:colOff>0</xdr:colOff>
      <xdr:row>39</xdr:row>
      <xdr:rowOff>119634</xdr:rowOff>
    </xdr:to>
    <xdr:cxnSp macro="">
      <xdr:nvCxnSpPr>
        <xdr:cNvPr id="132" name="直線コネクタ 131">
          <a:extLst>
            <a:ext uri="{FF2B5EF4-FFF2-40B4-BE49-F238E27FC236}">
              <a16:creationId xmlns:a16="http://schemas.microsoft.com/office/drawing/2014/main" id="{4D975157-0CE0-4461-93AA-AB3AD6336C1C}"/>
            </a:ext>
          </a:extLst>
        </xdr:cNvPr>
        <xdr:cNvCxnSpPr/>
      </xdr:nvCxnSpPr>
      <xdr:spPr>
        <a:xfrm flipV="1">
          <a:off x="9639300" y="68016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73406</xdr:rowOff>
    </xdr:from>
    <xdr:to>
      <xdr:col>46</xdr:col>
      <xdr:colOff>38100</xdr:colOff>
      <xdr:row>40</xdr:row>
      <xdr:rowOff>3556</xdr:rowOff>
    </xdr:to>
    <xdr:sp macro="" textlink="">
      <xdr:nvSpPr>
        <xdr:cNvPr id="133" name="楕円 132">
          <a:extLst>
            <a:ext uri="{FF2B5EF4-FFF2-40B4-BE49-F238E27FC236}">
              <a16:creationId xmlns:a16="http://schemas.microsoft.com/office/drawing/2014/main" id="{18C9AF2A-AAFC-42EA-80F9-D031E1561735}"/>
            </a:ext>
          </a:extLst>
        </xdr:cNvPr>
        <xdr:cNvSpPr/>
      </xdr:nvSpPr>
      <xdr:spPr>
        <a:xfrm>
          <a:off x="8699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119634</xdr:rowOff>
    </xdr:from>
    <xdr:to>
      <xdr:col>50</xdr:col>
      <xdr:colOff>114300</xdr:colOff>
      <xdr:row>39</xdr:row>
      <xdr:rowOff>124206</xdr:rowOff>
    </xdr:to>
    <xdr:cxnSp macro="">
      <xdr:nvCxnSpPr>
        <xdr:cNvPr id="134" name="直線コネクタ 133">
          <a:extLst>
            <a:ext uri="{FF2B5EF4-FFF2-40B4-BE49-F238E27FC236}">
              <a16:creationId xmlns:a16="http://schemas.microsoft.com/office/drawing/2014/main" id="{E4A83FE2-A8EA-4AEF-B82D-A26AB94DD978}"/>
            </a:ext>
          </a:extLst>
        </xdr:cNvPr>
        <xdr:cNvCxnSpPr/>
      </xdr:nvCxnSpPr>
      <xdr:spPr>
        <a:xfrm flipV="1">
          <a:off x="8750300" y="6806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5" name="楕円 134">
          <a:extLst>
            <a:ext uri="{FF2B5EF4-FFF2-40B4-BE49-F238E27FC236}">
              <a16:creationId xmlns:a16="http://schemas.microsoft.com/office/drawing/2014/main" id="{E38785F2-0437-403A-8D26-F9E4654AC9D0}"/>
            </a:ext>
          </a:extLst>
        </xdr:cNvPr>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124206</xdr:rowOff>
    </xdr:from>
    <xdr:to>
      <xdr:col>45</xdr:col>
      <xdr:colOff>177800</xdr:colOff>
      <xdr:row>39</xdr:row>
      <xdr:rowOff>133350</xdr:rowOff>
    </xdr:to>
    <xdr:cxnSp macro="">
      <xdr:nvCxnSpPr>
        <xdr:cNvPr id="136" name="直線コネクタ 135">
          <a:extLst>
            <a:ext uri="{FF2B5EF4-FFF2-40B4-BE49-F238E27FC236}">
              <a16:creationId xmlns:a16="http://schemas.microsoft.com/office/drawing/2014/main" id="{FB79E408-A997-486B-9C04-9ABEBFC66A80}"/>
            </a:ext>
          </a:extLst>
        </xdr:cNvPr>
        <xdr:cNvCxnSpPr/>
      </xdr:nvCxnSpPr>
      <xdr:spPr>
        <a:xfrm flipV="1">
          <a:off x="7861300" y="6810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87122</xdr:rowOff>
    </xdr:from>
    <xdr:to>
      <xdr:col>36</xdr:col>
      <xdr:colOff>165100</xdr:colOff>
      <xdr:row>40</xdr:row>
      <xdr:rowOff>17272</xdr:rowOff>
    </xdr:to>
    <xdr:sp macro="" textlink="">
      <xdr:nvSpPr>
        <xdr:cNvPr id="137" name="楕円 136">
          <a:extLst>
            <a:ext uri="{FF2B5EF4-FFF2-40B4-BE49-F238E27FC236}">
              <a16:creationId xmlns:a16="http://schemas.microsoft.com/office/drawing/2014/main" id="{0616FE94-ED23-4D4B-9AC8-04498EF58FAF}"/>
            </a:ext>
          </a:extLst>
        </xdr:cNvPr>
        <xdr:cNvSpPr/>
      </xdr:nvSpPr>
      <xdr:spPr>
        <a:xfrm>
          <a:off x="6921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137922</xdr:rowOff>
    </xdr:to>
    <xdr:cxnSp macro="">
      <xdr:nvCxnSpPr>
        <xdr:cNvPr id="138" name="直線コネクタ 137">
          <a:extLst>
            <a:ext uri="{FF2B5EF4-FFF2-40B4-BE49-F238E27FC236}">
              <a16:creationId xmlns:a16="http://schemas.microsoft.com/office/drawing/2014/main" id="{C1DAB988-1001-41DC-9BAC-A6C126023058}"/>
            </a:ext>
          </a:extLst>
        </xdr:cNvPr>
        <xdr:cNvCxnSpPr/>
      </xdr:nvCxnSpPr>
      <xdr:spPr>
        <a:xfrm flipV="1">
          <a:off x="6972300" y="681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FE02D350-AE94-4A39-9CBE-5921834F998A}"/>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F97C51DC-589A-4587-AFC2-D7128E0FF098}"/>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B4AC02C0-C172-4696-9D1C-A2ED0EA6959F}"/>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DF213ED1-BE92-48B0-845A-607E1EA8A0E8}"/>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15511</xdr:rowOff>
    </xdr:from>
    <xdr:ext cx="469744" cy="259045"/>
    <xdr:sp macro="" textlink="">
      <xdr:nvSpPr>
        <xdr:cNvPr id="143" name="n_1mainValue【図書館】&#10;一人当たり面積">
          <a:extLst>
            <a:ext uri="{FF2B5EF4-FFF2-40B4-BE49-F238E27FC236}">
              <a16:creationId xmlns:a16="http://schemas.microsoft.com/office/drawing/2014/main" id="{AC889C78-8E97-43F6-AB8E-6CC0962B890A}"/>
            </a:ext>
          </a:extLst>
        </xdr:cNvPr>
        <xdr:cNvSpPr txBox="1"/>
      </xdr:nvSpPr>
      <xdr:spPr>
        <a:xfrm>
          <a:off x="93917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20083</xdr:rowOff>
    </xdr:from>
    <xdr:ext cx="469744" cy="259045"/>
    <xdr:sp macro="" textlink="">
      <xdr:nvSpPr>
        <xdr:cNvPr id="144" name="n_2mainValue【図書館】&#10;一人当たり面積">
          <a:extLst>
            <a:ext uri="{FF2B5EF4-FFF2-40B4-BE49-F238E27FC236}">
              <a16:creationId xmlns:a16="http://schemas.microsoft.com/office/drawing/2014/main" id="{A9632693-C9C5-494C-A265-19E8F8406000}"/>
            </a:ext>
          </a:extLst>
        </xdr:cNvPr>
        <xdr:cNvSpPr txBox="1"/>
      </xdr:nvSpPr>
      <xdr:spPr>
        <a:xfrm>
          <a:off x="8515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29227</xdr:rowOff>
    </xdr:from>
    <xdr:ext cx="469744" cy="259045"/>
    <xdr:sp macro="" textlink="">
      <xdr:nvSpPr>
        <xdr:cNvPr id="145" name="n_3mainValue【図書館】&#10;一人当たり面積">
          <a:extLst>
            <a:ext uri="{FF2B5EF4-FFF2-40B4-BE49-F238E27FC236}">
              <a16:creationId xmlns:a16="http://schemas.microsoft.com/office/drawing/2014/main" id="{80572392-E79C-4809-814A-84C7972CE27C}"/>
            </a:ext>
          </a:extLst>
        </xdr:cNvPr>
        <xdr:cNvSpPr txBox="1"/>
      </xdr:nvSpPr>
      <xdr:spPr>
        <a:xfrm>
          <a:off x="7626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33799</xdr:rowOff>
    </xdr:from>
    <xdr:ext cx="469744" cy="259045"/>
    <xdr:sp macro="" textlink="">
      <xdr:nvSpPr>
        <xdr:cNvPr id="146" name="n_4mainValue【図書館】&#10;一人当たり面積">
          <a:extLst>
            <a:ext uri="{FF2B5EF4-FFF2-40B4-BE49-F238E27FC236}">
              <a16:creationId xmlns:a16="http://schemas.microsoft.com/office/drawing/2014/main" id="{A9AACADE-98F3-4D91-B9E5-C91919ED414E}"/>
            </a:ext>
          </a:extLst>
        </xdr:cNvPr>
        <xdr:cNvSpPr txBox="1"/>
      </xdr:nvSpPr>
      <xdr:spPr>
        <a:xfrm>
          <a:off x="6737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22869A3-4A4C-4A38-A2F2-2344CE6E1E0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BACEC30-B103-4FD3-9FF8-18D4905D512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F424506-906B-4E7E-B082-66118386500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5A40D15-615B-4B59-B5DB-7D0F523F1D2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E401112-5FEC-4613-B800-BA477F009FE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505F143-8729-443A-B0A3-E92609C9C14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EA74285-C27B-43F0-BD45-5428C9E9D8E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CF3072F-9DC3-48FA-A709-D21D8DEFDED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37B7741-ED3C-4606-8034-428D3E68774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D6311F8-A00B-4B98-AFEF-EEBC4764A42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0AA3F17-8D70-430D-84C0-9FD8AEAE9DF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DAAE72B-DB08-4CD4-9FB0-BEF26F1A372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CEC6CA6-67CC-4D77-AB0C-3B7EE8912CF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4287D2E-FFB3-481B-AE3E-B945201AD82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776CCAD-C11F-4A67-8C9E-C71E015CDC4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8EDC3E8-AA0D-47EB-998E-53D3D6FA148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9163CB15-94ED-4530-B15B-53CE41C34D1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CFFFD8F2-0478-4746-9EEE-E4E224EFA89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26E9D44-68AC-4139-B89F-16B6F3FFA92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22B6FF0-4B75-4CC2-85D1-A29AC8D2F26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DB3EE4B-8BE8-489C-A8B7-44EAB0BC22D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163CAF6-7D68-47AE-9C7C-8A6BE223F3F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CA2BEF1-2F59-4461-AFE7-B20DDB7DE76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6565454-CF9F-4123-ACDF-B79783145E4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3A2A6388-0A9A-46EB-BAF5-8DBA2A208D51}"/>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FCC32D70-767A-40A4-B05E-CB3A0D1B089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F8C13D2B-B209-46F0-B009-68E8FB066BA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16756A1-A14A-43D2-935A-209CA0D0DA1D}"/>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B4E12B0B-009D-434A-A982-E23A28372DFB}"/>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C1A052F-1DD9-4407-BEDD-BF01A44B1770}"/>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80849E50-E588-4C75-97CE-87D1BB935ED6}"/>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A454034C-DCA4-4E3A-94D0-89DF102DFA6E}"/>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01DD8630-7042-4682-9827-75481432C4DE}"/>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882EF683-48B6-4703-ABE6-39A156B5C45C}"/>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319CF270-4150-4F6A-B6B8-D9D5545C57C2}"/>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29E3482-5F14-49F9-B045-30AB2336D57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31E7FD6-2891-4DD8-B9D4-EFEE95E8414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EC201D4-CF76-4864-8351-AEF2290819B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B98403C-C1B9-4D3C-B43D-2984C58CA19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475B0C1-6085-4541-B189-434D24DCFFD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55880</xdr:rowOff>
    </xdr:from>
    <xdr:to>
      <xdr:col>24</xdr:col>
      <xdr:colOff>114300</xdr:colOff>
      <xdr:row>59</xdr:row>
      <xdr:rowOff>157480</xdr:rowOff>
    </xdr:to>
    <xdr:sp macro="" textlink="">
      <xdr:nvSpPr>
        <xdr:cNvPr id="187" name="楕円 186">
          <a:extLst>
            <a:ext uri="{FF2B5EF4-FFF2-40B4-BE49-F238E27FC236}">
              <a16:creationId xmlns:a16="http://schemas.microsoft.com/office/drawing/2014/main" id="{8E6DC723-3BFD-4726-B256-0969F8EF78E5}"/>
            </a:ext>
          </a:extLst>
        </xdr:cNvPr>
        <xdr:cNvSpPr/>
      </xdr:nvSpPr>
      <xdr:spPr>
        <a:xfrm>
          <a:off x="45847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78757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A979F40-F08B-49D9-865B-E86B1D2E4790}"/>
            </a:ext>
          </a:extLst>
        </xdr:cNvPr>
        <xdr:cNvSpPr txBox="1"/>
      </xdr:nvSpPr>
      <xdr:spPr>
        <a:xfrm>
          <a:off x="467360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23495</xdr:rowOff>
    </xdr:from>
    <xdr:to>
      <xdr:col>20</xdr:col>
      <xdr:colOff>38100</xdr:colOff>
      <xdr:row>58</xdr:row>
      <xdr:rowOff>125095</xdr:rowOff>
    </xdr:to>
    <xdr:sp macro="" textlink="">
      <xdr:nvSpPr>
        <xdr:cNvPr id="189" name="楕円 188">
          <a:extLst>
            <a:ext uri="{FF2B5EF4-FFF2-40B4-BE49-F238E27FC236}">
              <a16:creationId xmlns:a16="http://schemas.microsoft.com/office/drawing/2014/main" id="{623EF337-09AA-45A5-BEFD-1C5BB7F5FBFE}"/>
            </a:ext>
          </a:extLst>
        </xdr:cNvPr>
        <xdr:cNvSpPr/>
      </xdr:nvSpPr>
      <xdr:spPr>
        <a:xfrm>
          <a:off x="3746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74295</xdr:rowOff>
    </xdr:from>
    <xdr:to>
      <xdr:col>24</xdr:col>
      <xdr:colOff>63500</xdr:colOff>
      <xdr:row>59</xdr:row>
      <xdr:rowOff>106680</xdr:rowOff>
    </xdr:to>
    <xdr:cxnSp macro="">
      <xdr:nvCxnSpPr>
        <xdr:cNvPr id="190" name="直線コネクタ 189">
          <a:extLst>
            <a:ext uri="{FF2B5EF4-FFF2-40B4-BE49-F238E27FC236}">
              <a16:creationId xmlns:a16="http://schemas.microsoft.com/office/drawing/2014/main" id="{039BA876-D52C-43A0-820A-5598203FE5BA}"/>
            </a:ext>
          </a:extLst>
        </xdr:cNvPr>
        <xdr:cNvCxnSpPr/>
      </xdr:nvCxnSpPr>
      <xdr:spPr>
        <a:xfrm>
          <a:off x="3797300" y="10018395"/>
          <a:ext cx="8382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156845</xdr:rowOff>
    </xdr:from>
    <xdr:to>
      <xdr:col>15</xdr:col>
      <xdr:colOff>101600</xdr:colOff>
      <xdr:row>58</xdr:row>
      <xdr:rowOff>86995</xdr:rowOff>
    </xdr:to>
    <xdr:sp macro="" textlink="">
      <xdr:nvSpPr>
        <xdr:cNvPr id="191" name="楕円 190">
          <a:extLst>
            <a:ext uri="{FF2B5EF4-FFF2-40B4-BE49-F238E27FC236}">
              <a16:creationId xmlns:a16="http://schemas.microsoft.com/office/drawing/2014/main" id="{B39B01AB-0585-4B07-A655-E6B2DF1BEFC4}"/>
            </a:ext>
          </a:extLst>
        </xdr:cNvPr>
        <xdr:cNvSpPr/>
      </xdr:nvSpPr>
      <xdr:spPr>
        <a:xfrm>
          <a:off x="2857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36195</xdr:rowOff>
    </xdr:from>
    <xdr:to>
      <xdr:col>19</xdr:col>
      <xdr:colOff>177800</xdr:colOff>
      <xdr:row>58</xdr:row>
      <xdr:rowOff>74295</xdr:rowOff>
    </xdr:to>
    <xdr:cxnSp macro="">
      <xdr:nvCxnSpPr>
        <xdr:cNvPr id="192" name="直線コネクタ 191">
          <a:extLst>
            <a:ext uri="{FF2B5EF4-FFF2-40B4-BE49-F238E27FC236}">
              <a16:creationId xmlns:a16="http://schemas.microsoft.com/office/drawing/2014/main" id="{2DB7BE5A-DA88-4487-9C01-69A333C90EB2}"/>
            </a:ext>
          </a:extLst>
        </xdr:cNvPr>
        <xdr:cNvCxnSpPr/>
      </xdr:nvCxnSpPr>
      <xdr:spPr>
        <a:xfrm>
          <a:off x="2908300" y="9980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118745</xdr:rowOff>
    </xdr:from>
    <xdr:to>
      <xdr:col>10</xdr:col>
      <xdr:colOff>165100</xdr:colOff>
      <xdr:row>58</xdr:row>
      <xdr:rowOff>48895</xdr:rowOff>
    </xdr:to>
    <xdr:sp macro="" textlink="">
      <xdr:nvSpPr>
        <xdr:cNvPr id="193" name="楕円 192">
          <a:extLst>
            <a:ext uri="{FF2B5EF4-FFF2-40B4-BE49-F238E27FC236}">
              <a16:creationId xmlns:a16="http://schemas.microsoft.com/office/drawing/2014/main" id="{71F0BA39-5F52-4D70-BCD6-0C81342F226D}"/>
            </a:ext>
          </a:extLst>
        </xdr:cNvPr>
        <xdr:cNvSpPr/>
      </xdr:nvSpPr>
      <xdr:spPr>
        <a:xfrm>
          <a:off x="1968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169545</xdr:rowOff>
    </xdr:from>
    <xdr:to>
      <xdr:col>15</xdr:col>
      <xdr:colOff>50800</xdr:colOff>
      <xdr:row>58</xdr:row>
      <xdr:rowOff>36195</xdr:rowOff>
    </xdr:to>
    <xdr:cxnSp macro="">
      <xdr:nvCxnSpPr>
        <xdr:cNvPr id="194" name="直線コネクタ 193">
          <a:extLst>
            <a:ext uri="{FF2B5EF4-FFF2-40B4-BE49-F238E27FC236}">
              <a16:creationId xmlns:a16="http://schemas.microsoft.com/office/drawing/2014/main" id="{E478181E-2816-41BF-A7BF-414145D2C8DE}"/>
            </a:ext>
          </a:extLst>
        </xdr:cNvPr>
        <xdr:cNvCxnSpPr/>
      </xdr:nvCxnSpPr>
      <xdr:spPr>
        <a:xfrm>
          <a:off x="2019300" y="99421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80645</xdr:rowOff>
    </xdr:from>
    <xdr:to>
      <xdr:col>6</xdr:col>
      <xdr:colOff>38100</xdr:colOff>
      <xdr:row>58</xdr:row>
      <xdr:rowOff>10795</xdr:rowOff>
    </xdr:to>
    <xdr:sp macro="" textlink="">
      <xdr:nvSpPr>
        <xdr:cNvPr id="195" name="楕円 194">
          <a:extLst>
            <a:ext uri="{FF2B5EF4-FFF2-40B4-BE49-F238E27FC236}">
              <a16:creationId xmlns:a16="http://schemas.microsoft.com/office/drawing/2014/main" id="{7E5DEC42-BFC9-4F92-9EFE-B424772A1BB1}"/>
            </a:ext>
          </a:extLst>
        </xdr:cNvPr>
        <xdr:cNvSpPr/>
      </xdr:nvSpPr>
      <xdr:spPr>
        <a:xfrm>
          <a:off x="1079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131445</xdr:rowOff>
    </xdr:from>
    <xdr:to>
      <xdr:col>10</xdr:col>
      <xdr:colOff>114300</xdr:colOff>
      <xdr:row>57</xdr:row>
      <xdr:rowOff>169545</xdr:rowOff>
    </xdr:to>
    <xdr:cxnSp macro="">
      <xdr:nvCxnSpPr>
        <xdr:cNvPr id="196" name="直線コネクタ 195">
          <a:extLst>
            <a:ext uri="{FF2B5EF4-FFF2-40B4-BE49-F238E27FC236}">
              <a16:creationId xmlns:a16="http://schemas.microsoft.com/office/drawing/2014/main" id="{1F0C5492-40F8-47F3-9921-4BDEAAA99A01}"/>
            </a:ext>
          </a:extLst>
        </xdr:cNvPr>
        <xdr:cNvCxnSpPr/>
      </xdr:nvCxnSpPr>
      <xdr:spPr>
        <a:xfrm>
          <a:off x="1130300" y="99040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71B8418A-26B6-4C73-B574-EE906526563A}"/>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E3AC2111-20E4-4308-8399-1BBB6D118BE6}"/>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0E8F78E1-966F-4E97-A652-F2BC61F3A3B0}"/>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224E85FA-5ED4-4654-B70C-153557CFC821}"/>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141622</xdr:rowOff>
    </xdr:from>
    <xdr:ext cx="405111" cy="259045"/>
    <xdr:sp macro="" textlink="">
      <xdr:nvSpPr>
        <xdr:cNvPr id="201" name="n_1mainValue【体育館・プール】&#10;有形固定資産減価償却率">
          <a:extLst>
            <a:ext uri="{FF2B5EF4-FFF2-40B4-BE49-F238E27FC236}">
              <a16:creationId xmlns:a16="http://schemas.microsoft.com/office/drawing/2014/main" id="{367944F5-9A8F-4B66-9AEF-59AF39F17C5D}"/>
            </a:ext>
          </a:extLst>
        </xdr:cNvPr>
        <xdr:cNvSpPr txBox="1"/>
      </xdr:nvSpPr>
      <xdr:spPr>
        <a:xfrm>
          <a:off x="35820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103522</xdr:rowOff>
    </xdr:from>
    <xdr:ext cx="405111" cy="259045"/>
    <xdr:sp macro="" textlink="">
      <xdr:nvSpPr>
        <xdr:cNvPr id="202" name="n_2mainValue【体育館・プール】&#10;有形固定資産減価償却率">
          <a:extLst>
            <a:ext uri="{FF2B5EF4-FFF2-40B4-BE49-F238E27FC236}">
              <a16:creationId xmlns:a16="http://schemas.microsoft.com/office/drawing/2014/main" id="{1BBFC20F-896A-49E7-9DE0-75A490FF29B0}"/>
            </a:ext>
          </a:extLst>
        </xdr:cNvPr>
        <xdr:cNvSpPr txBox="1"/>
      </xdr:nvSpPr>
      <xdr:spPr>
        <a:xfrm>
          <a:off x="2705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65422</xdr:rowOff>
    </xdr:from>
    <xdr:ext cx="405111" cy="259045"/>
    <xdr:sp macro="" textlink="">
      <xdr:nvSpPr>
        <xdr:cNvPr id="203" name="n_3mainValue【体育館・プール】&#10;有形固定資産減価償却率">
          <a:extLst>
            <a:ext uri="{FF2B5EF4-FFF2-40B4-BE49-F238E27FC236}">
              <a16:creationId xmlns:a16="http://schemas.microsoft.com/office/drawing/2014/main" id="{B08CE8B8-87E4-43D7-AC02-4F9AD8CCA606}"/>
            </a:ext>
          </a:extLst>
        </xdr:cNvPr>
        <xdr:cNvSpPr txBox="1"/>
      </xdr:nvSpPr>
      <xdr:spPr>
        <a:xfrm>
          <a:off x="18167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27322</xdr:rowOff>
    </xdr:from>
    <xdr:ext cx="405111" cy="259045"/>
    <xdr:sp macro="" textlink="">
      <xdr:nvSpPr>
        <xdr:cNvPr id="204" name="n_4mainValue【体育館・プール】&#10;有形固定資産減価償却率">
          <a:extLst>
            <a:ext uri="{FF2B5EF4-FFF2-40B4-BE49-F238E27FC236}">
              <a16:creationId xmlns:a16="http://schemas.microsoft.com/office/drawing/2014/main" id="{26476C5E-17CB-43D1-A47C-F0297ECDE523}"/>
            </a:ext>
          </a:extLst>
        </xdr:cNvPr>
        <xdr:cNvSpPr txBox="1"/>
      </xdr:nvSpPr>
      <xdr:spPr>
        <a:xfrm>
          <a:off x="927744"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A55EC6D-E5B7-4910-896B-E8EAF40F004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6BAFAFE-F538-4AB7-ACFB-147C7E7292E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426501E-234F-4455-8837-7ACCD2854DC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38E9FCB-5AC2-440C-A268-BDA4D9EB2A2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CBA13D7-5F61-4521-904B-E3DE7C80B83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E5553FE-CE91-4045-9953-5E219B8655B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4085802-CFE5-42F4-AF2F-0CFF281ED8A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96539E0-667D-4651-B3E7-168CDBEDA10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8F374B4-B4AE-413B-B143-DAC79E4EE40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78B6F32-2315-4BFD-927F-AB02A80A8A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E58B294-5DEF-4D15-BCB7-7EBBE4D2358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ED5919C9-70D8-438A-A844-D387112C488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B8B4720-EA31-4C64-BE3B-52E8CC40343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37D345ED-692D-461A-9727-916CDB582A3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793E323-85B5-46BD-AE95-6CDFDB042C7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3271B42-9F6B-4A7E-AEF6-5A435B12E44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9D9915D-A986-4544-AB5B-408ACB1C36D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AE38D5B-EBCB-472A-B250-6D32A7BCF7D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AA12C9A-3CA6-487E-8B24-A01AACB9E6A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95B364C-B4D6-4BA3-9F27-F9443E28654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8C65755-904E-4337-A8FD-95842624772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6780127A-538B-4CD9-ACA5-5D8C668275E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50D74AC9-4A04-4870-991C-46FDABA54CA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A4B61ACB-87CC-4DE3-B072-97F40C2F1967}"/>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3AD84C45-FD51-41C6-B7F8-D145D91D42D8}"/>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37D43D20-CB67-45FF-9661-8BD29EB7EDEE}"/>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000ADEAD-7E6F-4D43-A3F4-1BE4DAE6C99F}"/>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1662DD5E-AADC-4484-8813-ADF7E81EB9A4}"/>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D30A1435-1D12-4DBB-B5A2-930995896915}"/>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972D3642-91F2-450D-AF06-961487B5933A}"/>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1F1E57FE-11A8-4E92-A44E-FD26731DAF12}"/>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88754EC5-C96B-4F30-97CB-AB2864285820}"/>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856E3B2B-FBB0-4C94-9BCE-CCB2F3C47594}"/>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98984B06-1646-4DA5-B99D-996E4F557A97}"/>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3B71BE2-DE9B-4298-B21A-20F1DDB864F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60F0F63-A2FA-40C8-97F1-5D618D65379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C0F44FF-B572-43A4-853C-F5EA25493D9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63A6205-2A9C-4BD3-BF44-DA369508F8A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6FF76A-9D99-4CAE-A271-08716F32131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26543</xdr:rowOff>
    </xdr:from>
    <xdr:to>
      <xdr:col>55</xdr:col>
      <xdr:colOff>50800</xdr:colOff>
      <xdr:row>63</xdr:row>
      <xdr:rowOff>128143</xdr:rowOff>
    </xdr:to>
    <xdr:sp macro="" textlink="">
      <xdr:nvSpPr>
        <xdr:cNvPr id="244" name="楕円 243">
          <a:extLst>
            <a:ext uri="{FF2B5EF4-FFF2-40B4-BE49-F238E27FC236}">
              <a16:creationId xmlns:a16="http://schemas.microsoft.com/office/drawing/2014/main" id="{775E304D-0984-4857-A3F8-167C15EE9181}"/>
            </a:ext>
          </a:extLst>
        </xdr:cNvPr>
        <xdr:cNvSpPr/>
      </xdr:nvSpPr>
      <xdr:spPr>
        <a:xfrm>
          <a:off x="10426700" y="108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49420</xdr:rowOff>
    </xdr:from>
    <xdr:ext cx="469744" cy="259045"/>
    <xdr:sp macro="" textlink="">
      <xdr:nvSpPr>
        <xdr:cNvPr id="245" name="【体育館・プール】&#10;一人当たり面積該当値テキスト">
          <a:extLst>
            <a:ext uri="{FF2B5EF4-FFF2-40B4-BE49-F238E27FC236}">
              <a16:creationId xmlns:a16="http://schemas.microsoft.com/office/drawing/2014/main" id="{0140073B-F5B8-4BEE-8F51-5EF73C4C5F74}"/>
            </a:ext>
          </a:extLst>
        </xdr:cNvPr>
        <xdr:cNvSpPr txBox="1"/>
      </xdr:nvSpPr>
      <xdr:spPr>
        <a:xfrm>
          <a:off x="10515600" y="1067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78740</xdr:rowOff>
    </xdr:from>
    <xdr:to>
      <xdr:col>50</xdr:col>
      <xdr:colOff>165100</xdr:colOff>
      <xdr:row>64</xdr:row>
      <xdr:rowOff>8890</xdr:rowOff>
    </xdr:to>
    <xdr:sp macro="" textlink="">
      <xdr:nvSpPr>
        <xdr:cNvPr id="246" name="楕円 245">
          <a:extLst>
            <a:ext uri="{FF2B5EF4-FFF2-40B4-BE49-F238E27FC236}">
              <a16:creationId xmlns:a16="http://schemas.microsoft.com/office/drawing/2014/main" id="{F6A69168-7AD6-4253-8429-E7D8A28B85A6}"/>
            </a:ext>
          </a:extLst>
        </xdr:cNvPr>
        <xdr:cNvSpPr/>
      </xdr:nvSpPr>
      <xdr:spPr>
        <a:xfrm>
          <a:off x="9588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77343</xdr:rowOff>
    </xdr:from>
    <xdr:to>
      <xdr:col>55</xdr:col>
      <xdr:colOff>0</xdr:colOff>
      <xdr:row>63</xdr:row>
      <xdr:rowOff>129540</xdr:rowOff>
    </xdr:to>
    <xdr:cxnSp macro="">
      <xdr:nvCxnSpPr>
        <xdr:cNvPr id="247" name="直線コネクタ 246">
          <a:extLst>
            <a:ext uri="{FF2B5EF4-FFF2-40B4-BE49-F238E27FC236}">
              <a16:creationId xmlns:a16="http://schemas.microsoft.com/office/drawing/2014/main" id="{A0E15139-CFE4-4D3F-B0F6-CDAEF66A6C06}"/>
            </a:ext>
          </a:extLst>
        </xdr:cNvPr>
        <xdr:cNvCxnSpPr/>
      </xdr:nvCxnSpPr>
      <xdr:spPr>
        <a:xfrm flipV="1">
          <a:off x="9639300" y="10878693"/>
          <a:ext cx="8382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80645</xdr:rowOff>
    </xdr:from>
    <xdr:to>
      <xdr:col>46</xdr:col>
      <xdr:colOff>38100</xdr:colOff>
      <xdr:row>64</xdr:row>
      <xdr:rowOff>10795</xdr:rowOff>
    </xdr:to>
    <xdr:sp macro="" textlink="">
      <xdr:nvSpPr>
        <xdr:cNvPr id="248" name="楕円 247">
          <a:extLst>
            <a:ext uri="{FF2B5EF4-FFF2-40B4-BE49-F238E27FC236}">
              <a16:creationId xmlns:a16="http://schemas.microsoft.com/office/drawing/2014/main" id="{6DEE8A66-4595-4549-85E0-51DFFEE8F80E}"/>
            </a:ext>
          </a:extLst>
        </xdr:cNvPr>
        <xdr:cNvSpPr/>
      </xdr:nvSpPr>
      <xdr:spPr>
        <a:xfrm>
          <a:off x="86995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129540</xdr:rowOff>
    </xdr:from>
    <xdr:to>
      <xdr:col>50</xdr:col>
      <xdr:colOff>114300</xdr:colOff>
      <xdr:row>63</xdr:row>
      <xdr:rowOff>131445</xdr:rowOff>
    </xdr:to>
    <xdr:cxnSp macro="">
      <xdr:nvCxnSpPr>
        <xdr:cNvPr id="249" name="直線コネクタ 248">
          <a:extLst>
            <a:ext uri="{FF2B5EF4-FFF2-40B4-BE49-F238E27FC236}">
              <a16:creationId xmlns:a16="http://schemas.microsoft.com/office/drawing/2014/main" id="{BA231EA0-DBA0-436B-8216-30C04BDB1802}"/>
            </a:ext>
          </a:extLst>
        </xdr:cNvPr>
        <xdr:cNvCxnSpPr/>
      </xdr:nvCxnSpPr>
      <xdr:spPr>
        <a:xfrm flipV="1">
          <a:off x="8750300" y="109308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82931</xdr:rowOff>
    </xdr:from>
    <xdr:to>
      <xdr:col>41</xdr:col>
      <xdr:colOff>101600</xdr:colOff>
      <xdr:row>64</xdr:row>
      <xdr:rowOff>13081</xdr:rowOff>
    </xdr:to>
    <xdr:sp macro="" textlink="">
      <xdr:nvSpPr>
        <xdr:cNvPr id="250" name="楕円 249">
          <a:extLst>
            <a:ext uri="{FF2B5EF4-FFF2-40B4-BE49-F238E27FC236}">
              <a16:creationId xmlns:a16="http://schemas.microsoft.com/office/drawing/2014/main" id="{61DB21AC-9CA4-4608-9DDE-103776882696}"/>
            </a:ext>
          </a:extLst>
        </xdr:cNvPr>
        <xdr:cNvSpPr/>
      </xdr:nvSpPr>
      <xdr:spPr>
        <a:xfrm>
          <a:off x="7810500" y="1088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131445</xdr:rowOff>
    </xdr:from>
    <xdr:to>
      <xdr:col>45</xdr:col>
      <xdr:colOff>177800</xdr:colOff>
      <xdr:row>63</xdr:row>
      <xdr:rowOff>133731</xdr:rowOff>
    </xdr:to>
    <xdr:cxnSp macro="">
      <xdr:nvCxnSpPr>
        <xdr:cNvPr id="251" name="直線コネクタ 250">
          <a:extLst>
            <a:ext uri="{FF2B5EF4-FFF2-40B4-BE49-F238E27FC236}">
              <a16:creationId xmlns:a16="http://schemas.microsoft.com/office/drawing/2014/main" id="{A72DF2E3-C4AE-435C-8178-49FEDF08E539}"/>
            </a:ext>
          </a:extLst>
        </xdr:cNvPr>
        <xdr:cNvCxnSpPr/>
      </xdr:nvCxnSpPr>
      <xdr:spPr>
        <a:xfrm flipV="1">
          <a:off x="7861300" y="1093279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84836</xdr:rowOff>
    </xdr:from>
    <xdr:to>
      <xdr:col>36</xdr:col>
      <xdr:colOff>165100</xdr:colOff>
      <xdr:row>64</xdr:row>
      <xdr:rowOff>14986</xdr:rowOff>
    </xdr:to>
    <xdr:sp macro="" textlink="">
      <xdr:nvSpPr>
        <xdr:cNvPr id="252" name="楕円 251">
          <a:extLst>
            <a:ext uri="{FF2B5EF4-FFF2-40B4-BE49-F238E27FC236}">
              <a16:creationId xmlns:a16="http://schemas.microsoft.com/office/drawing/2014/main" id="{CBD00CE2-F665-4091-B28C-D47A6313DBB9}"/>
            </a:ext>
          </a:extLst>
        </xdr:cNvPr>
        <xdr:cNvSpPr/>
      </xdr:nvSpPr>
      <xdr:spPr>
        <a:xfrm>
          <a:off x="6921500" y="108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133731</xdr:rowOff>
    </xdr:from>
    <xdr:to>
      <xdr:col>41</xdr:col>
      <xdr:colOff>50800</xdr:colOff>
      <xdr:row>63</xdr:row>
      <xdr:rowOff>135636</xdr:rowOff>
    </xdr:to>
    <xdr:cxnSp macro="">
      <xdr:nvCxnSpPr>
        <xdr:cNvPr id="253" name="直線コネクタ 252">
          <a:extLst>
            <a:ext uri="{FF2B5EF4-FFF2-40B4-BE49-F238E27FC236}">
              <a16:creationId xmlns:a16="http://schemas.microsoft.com/office/drawing/2014/main" id="{CFB50625-FAC1-44E7-B660-5A0BEF5CB6D2}"/>
            </a:ext>
          </a:extLst>
        </xdr:cNvPr>
        <xdr:cNvCxnSpPr/>
      </xdr:nvCxnSpPr>
      <xdr:spPr>
        <a:xfrm flipV="1">
          <a:off x="6972300" y="1093508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7270BC53-CD3B-4EBD-893A-D3A556700F22}"/>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478EDBE1-59E2-4024-8236-8EE7E7058E48}"/>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49EE0FC4-578A-4BE9-9296-1AD5872F03EE}"/>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EC1BD62C-C01C-48C5-866F-81391239A005}"/>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17</xdr:rowOff>
    </xdr:from>
    <xdr:ext cx="469744" cy="259045"/>
    <xdr:sp macro="" textlink="">
      <xdr:nvSpPr>
        <xdr:cNvPr id="258" name="n_1mainValue【体育館・プール】&#10;一人当たり面積">
          <a:extLst>
            <a:ext uri="{FF2B5EF4-FFF2-40B4-BE49-F238E27FC236}">
              <a16:creationId xmlns:a16="http://schemas.microsoft.com/office/drawing/2014/main" id="{F5BBFF6A-5EEC-4750-9083-E715AF637E27}"/>
            </a:ext>
          </a:extLst>
        </xdr:cNvPr>
        <xdr:cNvSpPr txBox="1"/>
      </xdr:nvSpPr>
      <xdr:spPr>
        <a:xfrm>
          <a:off x="93917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1922</xdr:rowOff>
    </xdr:from>
    <xdr:ext cx="469744" cy="259045"/>
    <xdr:sp macro="" textlink="">
      <xdr:nvSpPr>
        <xdr:cNvPr id="259" name="n_2mainValue【体育館・プール】&#10;一人当たり面積">
          <a:extLst>
            <a:ext uri="{FF2B5EF4-FFF2-40B4-BE49-F238E27FC236}">
              <a16:creationId xmlns:a16="http://schemas.microsoft.com/office/drawing/2014/main" id="{D7C73EFD-3134-48F2-ABF4-2ADDCE749087}"/>
            </a:ext>
          </a:extLst>
        </xdr:cNvPr>
        <xdr:cNvSpPr txBox="1"/>
      </xdr:nvSpPr>
      <xdr:spPr>
        <a:xfrm>
          <a:off x="8515427" y="1097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4208</xdr:rowOff>
    </xdr:from>
    <xdr:ext cx="469744" cy="259045"/>
    <xdr:sp macro="" textlink="">
      <xdr:nvSpPr>
        <xdr:cNvPr id="260" name="n_3mainValue【体育館・プール】&#10;一人当たり面積">
          <a:extLst>
            <a:ext uri="{FF2B5EF4-FFF2-40B4-BE49-F238E27FC236}">
              <a16:creationId xmlns:a16="http://schemas.microsoft.com/office/drawing/2014/main" id="{AB15A82A-A988-4DB2-8A0D-4F4E9F72055B}"/>
            </a:ext>
          </a:extLst>
        </xdr:cNvPr>
        <xdr:cNvSpPr txBox="1"/>
      </xdr:nvSpPr>
      <xdr:spPr>
        <a:xfrm>
          <a:off x="7626427" y="1097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6113</xdr:rowOff>
    </xdr:from>
    <xdr:ext cx="469744" cy="259045"/>
    <xdr:sp macro="" textlink="">
      <xdr:nvSpPr>
        <xdr:cNvPr id="261" name="n_4mainValue【体育館・プール】&#10;一人当たり面積">
          <a:extLst>
            <a:ext uri="{FF2B5EF4-FFF2-40B4-BE49-F238E27FC236}">
              <a16:creationId xmlns:a16="http://schemas.microsoft.com/office/drawing/2014/main" id="{2DCE0FB9-9295-49B2-A46C-E805D9E98D7C}"/>
            </a:ext>
          </a:extLst>
        </xdr:cNvPr>
        <xdr:cNvSpPr txBox="1"/>
      </xdr:nvSpPr>
      <xdr:spPr>
        <a:xfrm>
          <a:off x="6737427" y="1097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23F3D34-95C7-44CD-8095-E1FA36278F8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380DE19-DBB3-402F-A20A-243281EF80D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428B5B9-D509-4BE5-86D1-4FF4AE22A54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826BA00-6EFE-4031-9A38-5E0757846CE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D1E7D96-5882-4A9C-9366-93D7CCB6EA0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C171B2C-BF2A-4EC0-84F3-B08178CB2DB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5201481-9693-465C-82D1-5C82710DF7D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CEF054E-0ACF-49D7-BC0D-5D2B8EEDD41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055EA20-55C6-4695-8CFC-6846F571B4D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E5E9E2A-3214-45A9-B85A-0C3394DE4C8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C5F71B4-7BC5-45DD-8191-15401B6F7A8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D9D2DEAE-6DC0-4C43-B4C2-0FB14E77B2B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45A1A06D-BCCF-47ED-BE15-3EDFB11BF82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666F8917-D032-4438-885C-D6BBFE1E1F3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5F814C8A-CF74-4E69-A64B-5F1AE4C26A8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B4D02516-2725-4AB4-A0D2-9F2DAA604E1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CA3F35C0-BE7F-4DD5-86D8-B01427283A7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6EF242D5-6F9E-4D03-A878-8CAEC904E50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B7A59C8F-38C0-44F7-9F9A-EFA6F915A85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53A2EFE1-7D8F-4ECC-BC38-7B3F2735BE3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ED781313-7F97-4A7D-BBA5-6B305C3A41D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1504BB9A-F93B-44CC-BA40-90B8995013E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6DCE616C-B982-4F4C-8EF3-762ED527471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6C4042D-786E-4622-94C6-082F774B68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D14DB5FB-9C1D-4276-B2CF-5377103CCCC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170362</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2605B51C-EF6A-4F66-A2A5-59D01D02E327}"/>
            </a:ext>
          </a:extLst>
        </xdr:cNvPr>
        <xdr:cNvCxnSpPr/>
      </xdr:nvCxnSpPr>
      <xdr:spPr>
        <a:xfrm flipV="1">
          <a:off x="4634865" y="13543462"/>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54705E6C-9DC8-459C-BB95-F0DC7E0D58C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134DBBA4-1CEC-4A88-A418-53FBA5B7FF2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117039</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AC8A2D8-22E1-4E2A-91E0-4B4473D70929}"/>
            </a:ext>
          </a:extLst>
        </xdr:cNvPr>
        <xdr:cNvSpPr txBox="1"/>
      </xdr:nvSpPr>
      <xdr:spPr>
        <a:xfrm>
          <a:off x="4673600" y="13318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170362</xdr:rowOff>
    </xdr:from>
    <xdr:to>
      <xdr:col>24</xdr:col>
      <xdr:colOff>152400</xdr:colOff>
      <xdr:row>78</xdr:row>
      <xdr:rowOff>170362</xdr:rowOff>
    </xdr:to>
    <xdr:cxnSp macro="">
      <xdr:nvCxnSpPr>
        <xdr:cNvPr id="291" name="直線コネクタ 290">
          <a:extLst>
            <a:ext uri="{FF2B5EF4-FFF2-40B4-BE49-F238E27FC236}">
              <a16:creationId xmlns:a16="http://schemas.microsoft.com/office/drawing/2014/main" id="{D6CB8A7D-AA6D-405B-A446-C627AA54A24A}"/>
            </a:ext>
          </a:extLst>
        </xdr:cNvPr>
        <xdr:cNvCxnSpPr/>
      </xdr:nvCxnSpPr>
      <xdr:spPr>
        <a:xfrm>
          <a:off x="4546600" y="1354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125747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A5DB3CB7-5A4C-401D-AFEC-173A74919F16}"/>
            </a:ext>
          </a:extLst>
        </xdr:cNvPr>
        <xdr:cNvSpPr txBox="1"/>
      </xdr:nvSpPr>
      <xdr:spPr>
        <a:xfrm>
          <a:off x="4673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93" name="フローチャート: 判断 292">
          <a:extLst>
            <a:ext uri="{FF2B5EF4-FFF2-40B4-BE49-F238E27FC236}">
              <a16:creationId xmlns:a16="http://schemas.microsoft.com/office/drawing/2014/main" id="{3817533B-C328-4C07-8B24-249041FFE273}"/>
            </a:ext>
          </a:extLst>
        </xdr:cNvPr>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126093</xdr:rowOff>
    </xdr:from>
    <xdr:to>
      <xdr:col>20</xdr:col>
      <xdr:colOff>38100</xdr:colOff>
      <xdr:row>83</xdr:row>
      <xdr:rowOff>56243</xdr:rowOff>
    </xdr:to>
    <xdr:sp macro="" textlink="">
      <xdr:nvSpPr>
        <xdr:cNvPr id="294" name="フローチャート: 判断 293">
          <a:extLst>
            <a:ext uri="{FF2B5EF4-FFF2-40B4-BE49-F238E27FC236}">
              <a16:creationId xmlns:a16="http://schemas.microsoft.com/office/drawing/2014/main" id="{DEF4AE13-CC07-4F26-B389-F7E5DDC7286C}"/>
            </a:ext>
          </a:extLst>
        </xdr:cNvPr>
        <xdr:cNvSpPr/>
      </xdr:nvSpPr>
      <xdr:spPr>
        <a:xfrm>
          <a:off x="37465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104866</xdr:rowOff>
    </xdr:from>
    <xdr:to>
      <xdr:col>15</xdr:col>
      <xdr:colOff>101600</xdr:colOff>
      <xdr:row>83</xdr:row>
      <xdr:rowOff>35016</xdr:rowOff>
    </xdr:to>
    <xdr:sp macro="" textlink="">
      <xdr:nvSpPr>
        <xdr:cNvPr id="295" name="フローチャート: 判断 294">
          <a:extLst>
            <a:ext uri="{FF2B5EF4-FFF2-40B4-BE49-F238E27FC236}">
              <a16:creationId xmlns:a16="http://schemas.microsoft.com/office/drawing/2014/main" id="{EA1E0520-0A14-4068-AF23-E6113BB1E33A}"/>
            </a:ext>
          </a:extLst>
        </xdr:cNvPr>
        <xdr:cNvSpPr/>
      </xdr:nvSpPr>
      <xdr:spPr>
        <a:xfrm>
          <a:off x="28575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72208</xdr:rowOff>
    </xdr:from>
    <xdr:to>
      <xdr:col>10</xdr:col>
      <xdr:colOff>165100</xdr:colOff>
      <xdr:row>83</xdr:row>
      <xdr:rowOff>2358</xdr:rowOff>
    </xdr:to>
    <xdr:sp macro="" textlink="">
      <xdr:nvSpPr>
        <xdr:cNvPr id="296" name="フローチャート: 判断 295">
          <a:extLst>
            <a:ext uri="{FF2B5EF4-FFF2-40B4-BE49-F238E27FC236}">
              <a16:creationId xmlns:a16="http://schemas.microsoft.com/office/drawing/2014/main" id="{A699CF2E-B7DA-479A-8EA9-098F0FA6E7E3}"/>
            </a:ext>
          </a:extLst>
        </xdr:cNvPr>
        <xdr:cNvSpPr/>
      </xdr:nvSpPr>
      <xdr:spPr>
        <a:xfrm>
          <a:off x="1968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96701</xdr:rowOff>
    </xdr:from>
    <xdr:to>
      <xdr:col>6</xdr:col>
      <xdr:colOff>38100</xdr:colOff>
      <xdr:row>83</xdr:row>
      <xdr:rowOff>26851</xdr:rowOff>
    </xdr:to>
    <xdr:sp macro="" textlink="">
      <xdr:nvSpPr>
        <xdr:cNvPr id="297" name="フローチャート: 判断 296">
          <a:extLst>
            <a:ext uri="{FF2B5EF4-FFF2-40B4-BE49-F238E27FC236}">
              <a16:creationId xmlns:a16="http://schemas.microsoft.com/office/drawing/2014/main" id="{C31F03C1-4B68-43E7-B696-B7AFFAC3C0E0}"/>
            </a:ext>
          </a:extLst>
        </xdr:cNvPr>
        <xdr:cNvSpPr/>
      </xdr:nvSpPr>
      <xdr:spPr>
        <a:xfrm>
          <a:off x="1079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5247C01-7764-4330-B675-144CB2376C1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F697DFD-E7C0-4016-A53D-5B416C12B97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C7E8C66-6F36-4244-89AB-6F4091B4E32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2479146-DBC2-41BF-A2DD-93FD8DA40D4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76CD77F-405E-4F95-9536-3E3CB1F74FE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119562</xdr:rowOff>
    </xdr:from>
    <xdr:to>
      <xdr:col>24</xdr:col>
      <xdr:colOff>114300</xdr:colOff>
      <xdr:row>79</xdr:row>
      <xdr:rowOff>49712</xdr:rowOff>
    </xdr:to>
    <xdr:sp macro="" textlink="">
      <xdr:nvSpPr>
        <xdr:cNvPr id="303" name="楕円 302">
          <a:extLst>
            <a:ext uri="{FF2B5EF4-FFF2-40B4-BE49-F238E27FC236}">
              <a16:creationId xmlns:a16="http://schemas.microsoft.com/office/drawing/2014/main" id="{300E46EB-B4C4-4C5B-A883-F3A81F67F017}"/>
            </a:ext>
          </a:extLst>
        </xdr:cNvPr>
        <xdr:cNvSpPr/>
      </xdr:nvSpPr>
      <xdr:spPr>
        <a:xfrm>
          <a:off x="4584700" y="1349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72589</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90C28E34-AA7C-4317-AC95-79A9278BF3D2}"/>
            </a:ext>
          </a:extLst>
        </xdr:cNvPr>
        <xdr:cNvSpPr txBox="1"/>
      </xdr:nvSpPr>
      <xdr:spPr>
        <a:xfrm>
          <a:off x="4673600" y="13445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67311</xdr:rowOff>
    </xdr:from>
    <xdr:to>
      <xdr:col>20</xdr:col>
      <xdr:colOff>38100</xdr:colOff>
      <xdr:row>78</xdr:row>
      <xdr:rowOff>168911</xdr:rowOff>
    </xdr:to>
    <xdr:sp macro="" textlink="">
      <xdr:nvSpPr>
        <xdr:cNvPr id="305" name="楕円 304">
          <a:extLst>
            <a:ext uri="{FF2B5EF4-FFF2-40B4-BE49-F238E27FC236}">
              <a16:creationId xmlns:a16="http://schemas.microsoft.com/office/drawing/2014/main" id="{EBDDECE5-7A01-402E-9033-82615062E620}"/>
            </a:ext>
          </a:extLst>
        </xdr:cNvPr>
        <xdr:cNvSpPr/>
      </xdr:nvSpPr>
      <xdr:spPr>
        <a:xfrm>
          <a:off x="3746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118111</xdr:rowOff>
    </xdr:from>
    <xdr:to>
      <xdr:col>24</xdr:col>
      <xdr:colOff>63500</xdr:colOff>
      <xdr:row>78</xdr:row>
      <xdr:rowOff>170362</xdr:rowOff>
    </xdr:to>
    <xdr:cxnSp macro="">
      <xdr:nvCxnSpPr>
        <xdr:cNvPr id="306" name="直線コネクタ 305">
          <a:extLst>
            <a:ext uri="{FF2B5EF4-FFF2-40B4-BE49-F238E27FC236}">
              <a16:creationId xmlns:a16="http://schemas.microsoft.com/office/drawing/2014/main" id="{ED63A4A8-E898-427D-AE5A-D030433BC098}"/>
            </a:ext>
          </a:extLst>
        </xdr:cNvPr>
        <xdr:cNvCxnSpPr/>
      </xdr:nvCxnSpPr>
      <xdr:spPr>
        <a:xfrm>
          <a:off x="3797300" y="1349121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15058</xdr:rowOff>
    </xdr:from>
    <xdr:to>
      <xdr:col>15</xdr:col>
      <xdr:colOff>101600</xdr:colOff>
      <xdr:row>78</xdr:row>
      <xdr:rowOff>116658</xdr:rowOff>
    </xdr:to>
    <xdr:sp macro="" textlink="">
      <xdr:nvSpPr>
        <xdr:cNvPr id="307" name="楕円 306">
          <a:extLst>
            <a:ext uri="{FF2B5EF4-FFF2-40B4-BE49-F238E27FC236}">
              <a16:creationId xmlns:a16="http://schemas.microsoft.com/office/drawing/2014/main" id="{3AF76FD4-ECD8-42DC-9389-D5C3B3B27712}"/>
            </a:ext>
          </a:extLst>
        </xdr:cNvPr>
        <xdr:cNvSpPr/>
      </xdr:nvSpPr>
      <xdr:spPr>
        <a:xfrm>
          <a:off x="2857500" y="133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65858</xdr:rowOff>
    </xdr:from>
    <xdr:to>
      <xdr:col>19</xdr:col>
      <xdr:colOff>177800</xdr:colOff>
      <xdr:row>78</xdr:row>
      <xdr:rowOff>118111</xdr:rowOff>
    </xdr:to>
    <xdr:cxnSp macro="">
      <xdr:nvCxnSpPr>
        <xdr:cNvPr id="308" name="直線コネクタ 307">
          <a:extLst>
            <a:ext uri="{FF2B5EF4-FFF2-40B4-BE49-F238E27FC236}">
              <a16:creationId xmlns:a16="http://schemas.microsoft.com/office/drawing/2014/main" id="{F7C4B12B-72FC-45C5-B105-D7E12D9B47B7}"/>
            </a:ext>
          </a:extLst>
        </xdr:cNvPr>
        <xdr:cNvCxnSpPr/>
      </xdr:nvCxnSpPr>
      <xdr:spPr>
        <a:xfrm>
          <a:off x="2908300" y="13438958"/>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134257</xdr:rowOff>
    </xdr:from>
    <xdr:to>
      <xdr:col>10</xdr:col>
      <xdr:colOff>165100</xdr:colOff>
      <xdr:row>78</xdr:row>
      <xdr:rowOff>64407</xdr:rowOff>
    </xdr:to>
    <xdr:sp macro="" textlink="">
      <xdr:nvSpPr>
        <xdr:cNvPr id="309" name="楕円 308">
          <a:extLst>
            <a:ext uri="{FF2B5EF4-FFF2-40B4-BE49-F238E27FC236}">
              <a16:creationId xmlns:a16="http://schemas.microsoft.com/office/drawing/2014/main" id="{B0C4EAE6-0C5F-43F0-8F4D-B42B89017B3E}"/>
            </a:ext>
          </a:extLst>
        </xdr:cNvPr>
        <xdr:cNvSpPr/>
      </xdr:nvSpPr>
      <xdr:spPr>
        <a:xfrm>
          <a:off x="1968500" y="1333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13607</xdr:rowOff>
    </xdr:from>
    <xdr:to>
      <xdr:col>15</xdr:col>
      <xdr:colOff>50800</xdr:colOff>
      <xdr:row>78</xdr:row>
      <xdr:rowOff>65858</xdr:rowOff>
    </xdr:to>
    <xdr:cxnSp macro="">
      <xdr:nvCxnSpPr>
        <xdr:cNvPr id="310" name="直線コネクタ 309">
          <a:extLst>
            <a:ext uri="{FF2B5EF4-FFF2-40B4-BE49-F238E27FC236}">
              <a16:creationId xmlns:a16="http://schemas.microsoft.com/office/drawing/2014/main" id="{088E4FD6-8F57-42F7-A929-2BA2328FB78A}"/>
            </a:ext>
          </a:extLst>
        </xdr:cNvPr>
        <xdr:cNvCxnSpPr/>
      </xdr:nvCxnSpPr>
      <xdr:spPr>
        <a:xfrm>
          <a:off x="2019300" y="1338670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44450</xdr:rowOff>
    </xdr:from>
    <xdr:to>
      <xdr:col>6</xdr:col>
      <xdr:colOff>38100</xdr:colOff>
      <xdr:row>84</xdr:row>
      <xdr:rowOff>146050</xdr:rowOff>
    </xdr:to>
    <xdr:sp macro="" textlink="">
      <xdr:nvSpPr>
        <xdr:cNvPr id="311" name="楕円 310">
          <a:extLst>
            <a:ext uri="{FF2B5EF4-FFF2-40B4-BE49-F238E27FC236}">
              <a16:creationId xmlns:a16="http://schemas.microsoft.com/office/drawing/2014/main" id="{4D7966B4-2EDE-4BD1-97BC-271C5497C8C4}"/>
            </a:ext>
          </a:extLst>
        </xdr:cNvPr>
        <xdr:cNvSpPr/>
      </xdr:nvSpPr>
      <xdr:spPr>
        <a:xfrm>
          <a:off x="1079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13607</xdr:rowOff>
    </xdr:from>
    <xdr:to>
      <xdr:col>10</xdr:col>
      <xdr:colOff>114300</xdr:colOff>
      <xdr:row>84</xdr:row>
      <xdr:rowOff>95250</xdr:rowOff>
    </xdr:to>
    <xdr:cxnSp macro="">
      <xdr:nvCxnSpPr>
        <xdr:cNvPr id="312" name="直線コネクタ 311">
          <a:extLst>
            <a:ext uri="{FF2B5EF4-FFF2-40B4-BE49-F238E27FC236}">
              <a16:creationId xmlns:a16="http://schemas.microsoft.com/office/drawing/2014/main" id="{5EE6F6F6-A8A7-4F64-985F-8275ACB0DE98}"/>
            </a:ext>
          </a:extLst>
        </xdr:cNvPr>
        <xdr:cNvCxnSpPr/>
      </xdr:nvCxnSpPr>
      <xdr:spPr>
        <a:xfrm flipV="1">
          <a:off x="1130300" y="13386707"/>
          <a:ext cx="889000" cy="11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47370</xdr:rowOff>
    </xdr:from>
    <xdr:ext cx="405111" cy="259045"/>
    <xdr:sp macro="" textlink="">
      <xdr:nvSpPr>
        <xdr:cNvPr id="313" name="n_1aveValue【福祉施設】&#10;有形固定資産減価償却率">
          <a:extLst>
            <a:ext uri="{FF2B5EF4-FFF2-40B4-BE49-F238E27FC236}">
              <a16:creationId xmlns:a16="http://schemas.microsoft.com/office/drawing/2014/main" id="{B3A619F6-B89B-4300-968F-8806FCFCA085}"/>
            </a:ext>
          </a:extLst>
        </xdr:cNvPr>
        <xdr:cNvSpPr txBox="1"/>
      </xdr:nvSpPr>
      <xdr:spPr>
        <a:xfrm>
          <a:off x="35820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26143</xdr:rowOff>
    </xdr:from>
    <xdr:ext cx="405111" cy="259045"/>
    <xdr:sp macro="" textlink="">
      <xdr:nvSpPr>
        <xdr:cNvPr id="314" name="n_2aveValue【福祉施設】&#10;有形固定資産減価償却率">
          <a:extLst>
            <a:ext uri="{FF2B5EF4-FFF2-40B4-BE49-F238E27FC236}">
              <a16:creationId xmlns:a16="http://schemas.microsoft.com/office/drawing/2014/main" id="{3B1756C2-B874-4F63-B403-C3FB5FC15BDD}"/>
            </a:ext>
          </a:extLst>
        </xdr:cNvPr>
        <xdr:cNvSpPr txBox="1"/>
      </xdr:nvSpPr>
      <xdr:spPr>
        <a:xfrm>
          <a:off x="2705744"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164935</xdr:rowOff>
    </xdr:from>
    <xdr:ext cx="405111" cy="259045"/>
    <xdr:sp macro="" textlink="">
      <xdr:nvSpPr>
        <xdr:cNvPr id="315" name="n_3aveValue【福祉施設】&#10;有形固定資産減価償却率">
          <a:extLst>
            <a:ext uri="{FF2B5EF4-FFF2-40B4-BE49-F238E27FC236}">
              <a16:creationId xmlns:a16="http://schemas.microsoft.com/office/drawing/2014/main" id="{34BC05DF-C937-4CE8-8AE8-BA8496AD7CE4}"/>
            </a:ext>
          </a:extLst>
        </xdr:cNvPr>
        <xdr:cNvSpPr txBox="1"/>
      </xdr:nvSpPr>
      <xdr:spPr>
        <a:xfrm>
          <a:off x="181674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43378</xdr:rowOff>
    </xdr:from>
    <xdr:ext cx="405111" cy="259045"/>
    <xdr:sp macro="" textlink="">
      <xdr:nvSpPr>
        <xdr:cNvPr id="316" name="n_4aveValue【福祉施設】&#10;有形固定資産減価償却率">
          <a:extLst>
            <a:ext uri="{FF2B5EF4-FFF2-40B4-BE49-F238E27FC236}">
              <a16:creationId xmlns:a16="http://schemas.microsoft.com/office/drawing/2014/main" id="{31A407A2-B7ED-46F3-9D88-13128AA080B4}"/>
            </a:ext>
          </a:extLst>
        </xdr:cNvPr>
        <xdr:cNvSpPr txBox="1"/>
      </xdr:nvSpPr>
      <xdr:spPr>
        <a:xfrm>
          <a:off x="927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13988</xdr:rowOff>
    </xdr:from>
    <xdr:ext cx="405111" cy="259045"/>
    <xdr:sp macro="" textlink="">
      <xdr:nvSpPr>
        <xdr:cNvPr id="317" name="n_1mainValue【福祉施設】&#10;有形固定資産減価償却率">
          <a:extLst>
            <a:ext uri="{FF2B5EF4-FFF2-40B4-BE49-F238E27FC236}">
              <a16:creationId xmlns:a16="http://schemas.microsoft.com/office/drawing/2014/main" id="{34CC6371-32AC-486F-B82E-5850E4806B24}"/>
            </a:ext>
          </a:extLst>
        </xdr:cNvPr>
        <xdr:cNvSpPr txBox="1"/>
      </xdr:nvSpPr>
      <xdr:spPr>
        <a:xfrm>
          <a:off x="35820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133185</xdr:rowOff>
    </xdr:from>
    <xdr:ext cx="340478" cy="259045"/>
    <xdr:sp macro="" textlink="">
      <xdr:nvSpPr>
        <xdr:cNvPr id="318" name="n_2mainValue【福祉施設】&#10;有形固定資産減価償却率">
          <a:extLst>
            <a:ext uri="{FF2B5EF4-FFF2-40B4-BE49-F238E27FC236}">
              <a16:creationId xmlns:a16="http://schemas.microsoft.com/office/drawing/2014/main" id="{8B08403A-2297-432C-98E7-80998E2FA60B}"/>
            </a:ext>
          </a:extLst>
        </xdr:cNvPr>
        <xdr:cNvSpPr txBox="1"/>
      </xdr:nvSpPr>
      <xdr:spPr>
        <a:xfrm>
          <a:off x="2738061" y="13163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80934</xdr:rowOff>
    </xdr:from>
    <xdr:ext cx="340478" cy="259045"/>
    <xdr:sp macro="" textlink="">
      <xdr:nvSpPr>
        <xdr:cNvPr id="319" name="n_3mainValue【福祉施設】&#10;有形固定資産減価償却率">
          <a:extLst>
            <a:ext uri="{FF2B5EF4-FFF2-40B4-BE49-F238E27FC236}">
              <a16:creationId xmlns:a16="http://schemas.microsoft.com/office/drawing/2014/main" id="{5214241D-787C-4798-81A7-CB68EA2F73B2}"/>
            </a:ext>
          </a:extLst>
        </xdr:cNvPr>
        <xdr:cNvSpPr txBox="1"/>
      </xdr:nvSpPr>
      <xdr:spPr>
        <a:xfrm>
          <a:off x="1849061" y="13111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137177</xdr:rowOff>
    </xdr:from>
    <xdr:ext cx="405111" cy="259045"/>
    <xdr:sp macro="" textlink="">
      <xdr:nvSpPr>
        <xdr:cNvPr id="320" name="n_4mainValue【福祉施設】&#10;有形固定資産減価償却率">
          <a:extLst>
            <a:ext uri="{FF2B5EF4-FFF2-40B4-BE49-F238E27FC236}">
              <a16:creationId xmlns:a16="http://schemas.microsoft.com/office/drawing/2014/main" id="{6777C1B3-E197-455C-9DCC-05E4734D5D4D}"/>
            </a:ext>
          </a:extLst>
        </xdr:cNvPr>
        <xdr:cNvSpPr txBox="1"/>
      </xdr:nvSpPr>
      <xdr:spPr>
        <a:xfrm>
          <a:off x="927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77E77F5-C9D0-4DA8-8E05-B17CE19B5A0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4134C9A-D762-4DA3-9E23-C2EAD56B965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E9A1959-E96F-49BC-9335-70753559A4F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81BBF51-543A-4D10-90E2-C9AE5762A92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F4630348-2FC5-4332-A522-7FEDF89343B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195F501-AF66-4F94-81F2-36839B4793F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55B68B0-2269-4AA7-8878-B3E6B489D48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2FD3A9F6-D56D-49C9-A6C0-6B312A64E78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F63092DB-C006-4C25-B2C4-9FCED0DC4F9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3949B2CF-993E-469B-8DBA-06CF1959116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534D4249-3C0E-4CE9-BFD0-9C1F0BE41BD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B069E2B7-AE95-46EC-83B1-CF32F59C241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2B993588-8214-49AB-BEA9-C2B2A91ADD8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F967525E-414C-485D-855C-69436EB1A71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98003DD1-C55F-4B44-B92E-A46DA6092F7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7B7E1C23-72D9-46DA-BFDF-5FF4B4B9BD3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C335F916-DACE-48A2-8409-68058AA3550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8FCD20AD-F985-4B77-9E8A-CA047725E76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DEDDE144-7D82-4241-AF5B-9BC5CD36878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EF993B08-2EFD-4C60-8BE3-11A3D6B2AC2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31682E3F-5E33-4F04-9188-B29615EE820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94DD92C6-57CD-43BA-BCC7-A820204C76F3}"/>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50C6E762-B46D-47BE-88DB-B4807CF2978F}"/>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1C3CED76-2000-460F-808F-BBAC01C6CBCA}"/>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5" name="【福祉施設】&#10;一人当たり面積最大値テキスト">
          <a:extLst>
            <a:ext uri="{FF2B5EF4-FFF2-40B4-BE49-F238E27FC236}">
              <a16:creationId xmlns:a16="http://schemas.microsoft.com/office/drawing/2014/main" id="{841ECBE3-37D1-4249-A4BC-34B3C0397CBA}"/>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6" name="直線コネクタ 345">
          <a:extLst>
            <a:ext uri="{FF2B5EF4-FFF2-40B4-BE49-F238E27FC236}">
              <a16:creationId xmlns:a16="http://schemas.microsoft.com/office/drawing/2014/main" id="{40B5C94A-9628-4AC3-B636-D404FDFC3D6E}"/>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7" name="【福祉施設】&#10;一人当たり面積平均値テキスト">
          <a:extLst>
            <a:ext uri="{FF2B5EF4-FFF2-40B4-BE49-F238E27FC236}">
              <a16:creationId xmlns:a16="http://schemas.microsoft.com/office/drawing/2014/main" id="{FA0D4987-F0DF-4D7A-9274-314836A57508}"/>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8" name="フローチャート: 判断 347">
          <a:extLst>
            <a:ext uri="{FF2B5EF4-FFF2-40B4-BE49-F238E27FC236}">
              <a16:creationId xmlns:a16="http://schemas.microsoft.com/office/drawing/2014/main" id="{3A4A2734-981D-4296-97A0-D9D55C3FD476}"/>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9" name="フローチャート: 判断 348">
          <a:extLst>
            <a:ext uri="{FF2B5EF4-FFF2-40B4-BE49-F238E27FC236}">
              <a16:creationId xmlns:a16="http://schemas.microsoft.com/office/drawing/2014/main" id="{A66C177A-BD08-48C5-85EA-FF687C93A1A6}"/>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50" name="フローチャート: 判断 349">
          <a:extLst>
            <a:ext uri="{FF2B5EF4-FFF2-40B4-BE49-F238E27FC236}">
              <a16:creationId xmlns:a16="http://schemas.microsoft.com/office/drawing/2014/main" id="{CE47D002-C0C1-4AF8-8700-A80048108AE7}"/>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1" name="フローチャート: 判断 350">
          <a:extLst>
            <a:ext uri="{FF2B5EF4-FFF2-40B4-BE49-F238E27FC236}">
              <a16:creationId xmlns:a16="http://schemas.microsoft.com/office/drawing/2014/main" id="{882D1C65-E4CC-4D1D-BCD9-7E238C1C6AC0}"/>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F4C4A9DE-AD03-438D-8443-64DFC93043B5}"/>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7772E0F-B17D-4733-B7B4-6FB6F33F3CE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9C48365-89CA-4A2E-9528-DC67483D1E8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A1D2987-E5D2-4F56-8E72-FA429E089E0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B2910C9-67EF-4AF2-AC38-9C74D38186A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5CBFF4B-0583-49F2-A5DE-F91986293D2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119887</xdr:rowOff>
    </xdr:from>
    <xdr:to>
      <xdr:col>55</xdr:col>
      <xdr:colOff>50800</xdr:colOff>
      <xdr:row>86</xdr:row>
      <xdr:rowOff>50037</xdr:rowOff>
    </xdr:to>
    <xdr:sp macro="" textlink="">
      <xdr:nvSpPr>
        <xdr:cNvPr id="358" name="楕円 357">
          <a:extLst>
            <a:ext uri="{FF2B5EF4-FFF2-40B4-BE49-F238E27FC236}">
              <a16:creationId xmlns:a16="http://schemas.microsoft.com/office/drawing/2014/main" id="{620194CB-C93E-42F9-AC89-17150DE36EE2}"/>
            </a:ext>
          </a:extLst>
        </xdr:cNvPr>
        <xdr:cNvSpPr/>
      </xdr:nvSpPr>
      <xdr:spPr>
        <a:xfrm>
          <a:off x="104267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34814</xdr:rowOff>
    </xdr:from>
    <xdr:ext cx="469744" cy="259045"/>
    <xdr:sp macro="" textlink="">
      <xdr:nvSpPr>
        <xdr:cNvPr id="359" name="【福祉施設】&#10;一人当たり面積該当値テキスト">
          <a:extLst>
            <a:ext uri="{FF2B5EF4-FFF2-40B4-BE49-F238E27FC236}">
              <a16:creationId xmlns:a16="http://schemas.microsoft.com/office/drawing/2014/main" id="{8A49EF81-956D-469B-8A6E-4BEF16348EF6}"/>
            </a:ext>
          </a:extLst>
        </xdr:cNvPr>
        <xdr:cNvSpPr txBox="1"/>
      </xdr:nvSpPr>
      <xdr:spPr>
        <a:xfrm>
          <a:off x="10515600" y="1460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119887</xdr:rowOff>
    </xdr:from>
    <xdr:to>
      <xdr:col>50</xdr:col>
      <xdr:colOff>165100</xdr:colOff>
      <xdr:row>86</xdr:row>
      <xdr:rowOff>50037</xdr:rowOff>
    </xdr:to>
    <xdr:sp macro="" textlink="">
      <xdr:nvSpPr>
        <xdr:cNvPr id="360" name="楕円 359">
          <a:extLst>
            <a:ext uri="{FF2B5EF4-FFF2-40B4-BE49-F238E27FC236}">
              <a16:creationId xmlns:a16="http://schemas.microsoft.com/office/drawing/2014/main" id="{E9425884-93D2-4AFE-AABE-6D2BE3882E6F}"/>
            </a:ext>
          </a:extLst>
        </xdr:cNvPr>
        <xdr:cNvSpPr/>
      </xdr:nvSpPr>
      <xdr:spPr>
        <a:xfrm>
          <a:off x="9588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170687</xdr:rowOff>
    </xdr:from>
    <xdr:to>
      <xdr:col>55</xdr:col>
      <xdr:colOff>0</xdr:colOff>
      <xdr:row>85</xdr:row>
      <xdr:rowOff>170687</xdr:rowOff>
    </xdr:to>
    <xdr:cxnSp macro="">
      <xdr:nvCxnSpPr>
        <xdr:cNvPr id="361" name="直線コネクタ 360">
          <a:extLst>
            <a:ext uri="{FF2B5EF4-FFF2-40B4-BE49-F238E27FC236}">
              <a16:creationId xmlns:a16="http://schemas.microsoft.com/office/drawing/2014/main" id="{A19985A7-FE0E-4C9D-A2CC-09E91CA3F77F}"/>
            </a:ext>
          </a:extLst>
        </xdr:cNvPr>
        <xdr:cNvCxnSpPr/>
      </xdr:nvCxnSpPr>
      <xdr:spPr>
        <a:xfrm>
          <a:off x="9639300" y="14743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119887</xdr:rowOff>
    </xdr:from>
    <xdr:to>
      <xdr:col>46</xdr:col>
      <xdr:colOff>38100</xdr:colOff>
      <xdr:row>86</xdr:row>
      <xdr:rowOff>50037</xdr:rowOff>
    </xdr:to>
    <xdr:sp macro="" textlink="">
      <xdr:nvSpPr>
        <xdr:cNvPr id="362" name="楕円 361">
          <a:extLst>
            <a:ext uri="{FF2B5EF4-FFF2-40B4-BE49-F238E27FC236}">
              <a16:creationId xmlns:a16="http://schemas.microsoft.com/office/drawing/2014/main" id="{8781BFA9-69EC-4FD5-9A17-5E78C25BA609}"/>
            </a:ext>
          </a:extLst>
        </xdr:cNvPr>
        <xdr:cNvSpPr/>
      </xdr:nvSpPr>
      <xdr:spPr>
        <a:xfrm>
          <a:off x="8699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170687</xdr:rowOff>
    </xdr:from>
    <xdr:to>
      <xdr:col>50</xdr:col>
      <xdr:colOff>114300</xdr:colOff>
      <xdr:row>85</xdr:row>
      <xdr:rowOff>170687</xdr:rowOff>
    </xdr:to>
    <xdr:cxnSp macro="">
      <xdr:nvCxnSpPr>
        <xdr:cNvPr id="363" name="直線コネクタ 362">
          <a:extLst>
            <a:ext uri="{FF2B5EF4-FFF2-40B4-BE49-F238E27FC236}">
              <a16:creationId xmlns:a16="http://schemas.microsoft.com/office/drawing/2014/main" id="{2EC58BB6-D252-46AE-BECF-B785F44F9107}"/>
            </a:ext>
          </a:extLst>
        </xdr:cNvPr>
        <xdr:cNvCxnSpPr/>
      </xdr:nvCxnSpPr>
      <xdr:spPr>
        <a:xfrm>
          <a:off x="8750300" y="1474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122174</xdr:rowOff>
    </xdr:from>
    <xdr:to>
      <xdr:col>41</xdr:col>
      <xdr:colOff>101600</xdr:colOff>
      <xdr:row>86</xdr:row>
      <xdr:rowOff>52324</xdr:rowOff>
    </xdr:to>
    <xdr:sp macro="" textlink="">
      <xdr:nvSpPr>
        <xdr:cNvPr id="364" name="楕円 363">
          <a:extLst>
            <a:ext uri="{FF2B5EF4-FFF2-40B4-BE49-F238E27FC236}">
              <a16:creationId xmlns:a16="http://schemas.microsoft.com/office/drawing/2014/main" id="{F5502337-9737-4E7A-9380-04C34992FC84}"/>
            </a:ext>
          </a:extLst>
        </xdr:cNvPr>
        <xdr:cNvSpPr/>
      </xdr:nvSpPr>
      <xdr:spPr>
        <a:xfrm>
          <a:off x="7810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170687</xdr:rowOff>
    </xdr:from>
    <xdr:to>
      <xdr:col>45</xdr:col>
      <xdr:colOff>177800</xdr:colOff>
      <xdr:row>86</xdr:row>
      <xdr:rowOff>1524</xdr:rowOff>
    </xdr:to>
    <xdr:cxnSp macro="">
      <xdr:nvCxnSpPr>
        <xdr:cNvPr id="365" name="直線コネクタ 364">
          <a:extLst>
            <a:ext uri="{FF2B5EF4-FFF2-40B4-BE49-F238E27FC236}">
              <a16:creationId xmlns:a16="http://schemas.microsoft.com/office/drawing/2014/main" id="{34626A81-140A-450A-BE60-A36C65E7C9C2}"/>
            </a:ext>
          </a:extLst>
        </xdr:cNvPr>
        <xdr:cNvCxnSpPr/>
      </xdr:nvCxnSpPr>
      <xdr:spPr>
        <a:xfrm flipV="1">
          <a:off x="7861300" y="1474393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78739</xdr:rowOff>
    </xdr:from>
    <xdr:to>
      <xdr:col>36</xdr:col>
      <xdr:colOff>165100</xdr:colOff>
      <xdr:row>86</xdr:row>
      <xdr:rowOff>8889</xdr:rowOff>
    </xdr:to>
    <xdr:sp macro="" textlink="">
      <xdr:nvSpPr>
        <xdr:cNvPr id="366" name="楕円 365">
          <a:extLst>
            <a:ext uri="{FF2B5EF4-FFF2-40B4-BE49-F238E27FC236}">
              <a16:creationId xmlns:a16="http://schemas.microsoft.com/office/drawing/2014/main" id="{D80B59F1-CE27-433A-86F7-0F926B2878B2}"/>
            </a:ext>
          </a:extLst>
        </xdr:cNvPr>
        <xdr:cNvSpPr/>
      </xdr:nvSpPr>
      <xdr:spPr>
        <a:xfrm>
          <a:off x="692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129539</xdr:rowOff>
    </xdr:from>
    <xdr:to>
      <xdr:col>41</xdr:col>
      <xdr:colOff>50800</xdr:colOff>
      <xdr:row>86</xdr:row>
      <xdr:rowOff>1524</xdr:rowOff>
    </xdr:to>
    <xdr:cxnSp macro="">
      <xdr:nvCxnSpPr>
        <xdr:cNvPr id="367" name="直線コネクタ 366">
          <a:extLst>
            <a:ext uri="{FF2B5EF4-FFF2-40B4-BE49-F238E27FC236}">
              <a16:creationId xmlns:a16="http://schemas.microsoft.com/office/drawing/2014/main" id="{64945C97-15B8-454A-9727-39B99502D2E5}"/>
            </a:ext>
          </a:extLst>
        </xdr:cNvPr>
        <xdr:cNvCxnSpPr/>
      </xdr:nvCxnSpPr>
      <xdr:spPr>
        <a:xfrm>
          <a:off x="6972300" y="1470278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8" name="n_1aveValue【福祉施設】&#10;一人当たり面積">
          <a:extLst>
            <a:ext uri="{FF2B5EF4-FFF2-40B4-BE49-F238E27FC236}">
              <a16:creationId xmlns:a16="http://schemas.microsoft.com/office/drawing/2014/main" id="{59635085-3F05-4CB9-965D-20EEA0BBAF5A}"/>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9" name="n_2aveValue【福祉施設】&#10;一人当たり面積">
          <a:extLst>
            <a:ext uri="{FF2B5EF4-FFF2-40B4-BE49-F238E27FC236}">
              <a16:creationId xmlns:a16="http://schemas.microsoft.com/office/drawing/2014/main" id="{CFAE19A6-ED4A-4D92-94E5-6B9675225BE1}"/>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70" name="n_3aveValue【福祉施設】&#10;一人当たり面積">
          <a:extLst>
            <a:ext uri="{FF2B5EF4-FFF2-40B4-BE49-F238E27FC236}">
              <a16:creationId xmlns:a16="http://schemas.microsoft.com/office/drawing/2014/main" id="{F4367D46-2DD0-4661-BA11-B1BD50786FFA}"/>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a:extLst>
            <a:ext uri="{FF2B5EF4-FFF2-40B4-BE49-F238E27FC236}">
              <a16:creationId xmlns:a16="http://schemas.microsoft.com/office/drawing/2014/main" id="{F8D90E7C-0837-43AB-B9F4-4965959E0A17}"/>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41164</xdr:rowOff>
    </xdr:from>
    <xdr:ext cx="469744" cy="259045"/>
    <xdr:sp macro="" textlink="">
      <xdr:nvSpPr>
        <xdr:cNvPr id="372" name="n_1mainValue【福祉施設】&#10;一人当たり面積">
          <a:extLst>
            <a:ext uri="{FF2B5EF4-FFF2-40B4-BE49-F238E27FC236}">
              <a16:creationId xmlns:a16="http://schemas.microsoft.com/office/drawing/2014/main" id="{3A4AE0B3-ED76-4D04-8139-22B7B76F02BD}"/>
            </a:ext>
          </a:extLst>
        </xdr:cNvPr>
        <xdr:cNvSpPr txBox="1"/>
      </xdr:nvSpPr>
      <xdr:spPr>
        <a:xfrm>
          <a:off x="93917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41164</xdr:rowOff>
    </xdr:from>
    <xdr:ext cx="469744" cy="259045"/>
    <xdr:sp macro="" textlink="">
      <xdr:nvSpPr>
        <xdr:cNvPr id="373" name="n_2mainValue【福祉施設】&#10;一人当たり面積">
          <a:extLst>
            <a:ext uri="{FF2B5EF4-FFF2-40B4-BE49-F238E27FC236}">
              <a16:creationId xmlns:a16="http://schemas.microsoft.com/office/drawing/2014/main" id="{7BE5F357-56D3-44D6-A673-D07B216E16A0}"/>
            </a:ext>
          </a:extLst>
        </xdr:cNvPr>
        <xdr:cNvSpPr txBox="1"/>
      </xdr:nvSpPr>
      <xdr:spPr>
        <a:xfrm>
          <a:off x="8515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43451</xdr:rowOff>
    </xdr:from>
    <xdr:ext cx="469744" cy="259045"/>
    <xdr:sp macro="" textlink="">
      <xdr:nvSpPr>
        <xdr:cNvPr id="374" name="n_3mainValue【福祉施設】&#10;一人当たり面積">
          <a:extLst>
            <a:ext uri="{FF2B5EF4-FFF2-40B4-BE49-F238E27FC236}">
              <a16:creationId xmlns:a16="http://schemas.microsoft.com/office/drawing/2014/main" id="{6327E3B0-F19D-45DA-B25A-5F609661550C}"/>
            </a:ext>
          </a:extLst>
        </xdr:cNvPr>
        <xdr:cNvSpPr txBox="1"/>
      </xdr:nvSpPr>
      <xdr:spPr>
        <a:xfrm>
          <a:off x="7626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375" name="n_4mainValue【福祉施設】&#10;一人当たり面積">
          <a:extLst>
            <a:ext uri="{FF2B5EF4-FFF2-40B4-BE49-F238E27FC236}">
              <a16:creationId xmlns:a16="http://schemas.microsoft.com/office/drawing/2014/main" id="{7EB2F754-4E8E-49A6-A798-04302847646A}"/>
            </a:ext>
          </a:extLst>
        </xdr:cNvPr>
        <xdr:cNvSpPr txBox="1"/>
      </xdr:nvSpPr>
      <xdr:spPr>
        <a:xfrm>
          <a:off x="6737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2518B635-C2E8-4B41-A861-2CCBD9E0942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84454C29-A55E-4127-9DEE-D42077F8263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690CB5B4-5BC1-434F-9250-09B33B08D1E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7AE4D10E-3328-4900-B302-12F950271A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8698804A-3DF3-4422-9EAF-8561E733C58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2BFA66FD-897A-4D5C-87A0-8F02BA50EF3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E3EBDFB3-5D1B-4E8A-90B3-051446158DC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3E3D06EE-515A-4F9F-940A-48F3B1E9E97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DDB3417B-34AF-4630-A5D2-B184DEFA7F9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911905B0-F069-492A-B781-751CDCC305C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C17AC9C-F711-46F6-8379-5CCCD0B3D1B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D756ED56-C77D-4DC3-B4FA-B07CEDF520C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607ED59E-8ABD-4E90-9F0E-2F418C16E87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2E494AF5-6C48-4C55-BE97-274F8D50675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7DC8C873-4B3A-42DB-95EC-EFDF6ABEF2C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200036B0-4514-447F-AA3F-E926DF6B4C0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4D971E74-0166-4D5F-940C-9E689E49D38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D932882D-D321-4388-BB46-C7CC52EB848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86AC0010-3078-4AE9-96F8-FE84CE235C7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2893C72F-5844-4A91-8FB1-3047BD91013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F867A23E-ED68-40CC-BA79-A5176471F38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A10AD59A-8AB1-4D00-A124-780E74F1CC7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5B1E4C6B-AC67-4B32-B32E-8342085A092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4499E7F8-88E6-41E9-B410-B728B34833D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721207DB-BCF4-45EE-BFFA-ABDAF939DCC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28D59041-7260-4559-8FEC-9AAD0879F9D0}"/>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82F20D65-85DD-46FB-9D36-AEF4B151AD7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6DEE1C7D-7268-46EC-90B4-B414B4BD3C8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4AFE5F97-A3E3-49A8-B3B3-49429E3C64B5}"/>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5" name="直線コネクタ 404">
          <a:extLst>
            <a:ext uri="{FF2B5EF4-FFF2-40B4-BE49-F238E27FC236}">
              <a16:creationId xmlns:a16="http://schemas.microsoft.com/office/drawing/2014/main" id="{6556DAE8-AE8C-4C59-8D6E-0120F9C93CD6}"/>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C1D73DCF-49C9-41F9-863B-7A1BE56CFE52}"/>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7" name="フローチャート: 判断 406">
          <a:extLst>
            <a:ext uri="{FF2B5EF4-FFF2-40B4-BE49-F238E27FC236}">
              <a16:creationId xmlns:a16="http://schemas.microsoft.com/office/drawing/2014/main" id="{DD509AAA-1853-4667-9236-00E15A576EAC}"/>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8" name="フローチャート: 判断 407">
          <a:extLst>
            <a:ext uri="{FF2B5EF4-FFF2-40B4-BE49-F238E27FC236}">
              <a16:creationId xmlns:a16="http://schemas.microsoft.com/office/drawing/2014/main" id="{D05A3121-A671-45D3-B7AC-1F5008801FAF}"/>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9" name="フローチャート: 判断 408">
          <a:extLst>
            <a:ext uri="{FF2B5EF4-FFF2-40B4-BE49-F238E27FC236}">
              <a16:creationId xmlns:a16="http://schemas.microsoft.com/office/drawing/2014/main" id="{5FF700F0-3D6A-45C6-B279-E8DB736AE00E}"/>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10" name="フローチャート: 判断 409">
          <a:extLst>
            <a:ext uri="{FF2B5EF4-FFF2-40B4-BE49-F238E27FC236}">
              <a16:creationId xmlns:a16="http://schemas.microsoft.com/office/drawing/2014/main" id="{CC1C22E2-B317-4BB4-9994-A421F7D35D97}"/>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1" name="フローチャート: 判断 410">
          <a:extLst>
            <a:ext uri="{FF2B5EF4-FFF2-40B4-BE49-F238E27FC236}">
              <a16:creationId xmlns:a16="http://schemas.microsoft.com/office/drawing/2014/main" id="{52ED3295-14D9-49FA-8992-FF53CC1DAAD7}"/>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C92AD6F-9C17-4163-818E-7A31F5EAD26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75109A4-D898-4ECB-89D4-B21CB0CAABD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911031E-48DF-40DD-A672-005F59356CA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5C90D02-E3E8-46C0-84A9-FC3C08CC7B7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1FF65D9-DBA4-48CF-9EB2-54318CDA8ED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123371</xdr:rowOff>
    </xdr:from>
    <xdr:to>
      <xdr:col>24</xdr:col>
      <xdr:colOff>114300</xdr:colOff>
      <xdr:row>105</xdr:row>
      <xdr:rowOff>53521</xdr:rowOff>
    </xdr:to>
    <xdr:sp macro="" textlink="">
      <xdr:nvSpPr>
        <xdr:cNvPr id="417" name="楕円 416">
          <a:extLst>
            <a:ext uri="{FF2B5EF4-FFF2-40B4-BE49-F238E27FC236}">
              <a16:creationId xmlns:a16="http://schemas.microsoft.com/office/drawing/2014/main" id="{0231F3C1-4330-490A-8B4A-6853FA6264E6}"/>
            </a:ext>
          </a:extLst>
        </xdr:cNvPr>
        <xdr:cNvSpPr/>
      </xdr:nvSpPr>
      <xdr:spPr>
        <a:xfrm>
          <a:off x="4584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101798</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F49EDED5-0056-4A1E-B1FB-B84FB121CB82}"/>
            </a:ext>
          </a:extLst>
        </xdr:cNvPr>
        <xdr:cNvSpPr txBox="1"/>
      </xdr:nvSpPr>
      <xdr:spPr>
        <a:xfrm>
          <a:off x="4673600"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93980</xdr:rowOff>
    </xdr:from>
    <xdr:to>
      <xdr:col>20</xdr:col>
      <xdr:colOff>38100</xdr:colOff>
      <xdr:row>105</xdr:row>
      <xdr:rowOff>24130</xdr:rowOff>
    </xdr:to>
    <xdr:sp macro="" textlink="">
      <xdr:nvSpPr>
        <xdr:cNvPr id="419" name="楕円 418">
          <a:extLst>
            <a:ext uri="{FF2B5EF4-FFF2-40B4-BE49-F238E27FC236}">
              <a16:creationId xmlns:a16="http://schemas.microsoft.com/office/drawing/2014/main" id="{9600D57A-2F45-4C55-9021-E843E9425F60}"/>
            </a:ext>
          </a:extLst>
        </xdr:cNvPr>
        <xdr:cNvSpPr/>
      </xdr:nvSpPr>
      <xdr:spPr>
        <a:xfrm>
          <a:off x="3746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144780</xdr:rowOff>
    </xdr:from>
    <xdr:to>
      <xdr:col>24</xdr:col>
      <xdr:colOff>63500</xdr:colOff>
      <xdr:row>105</xdr:row>
      <xdr:rowOff>2721</xdr:rowOff>
    </xdr:to>
    <xdr:cxnSp macro="">
      <xdr:nvCxnSpPr>
        <xdr:cNvPr id="420" name="直線コネクタ 419">
          <a:extLst>
            <a:ext uri="{FF2B5EF4-FFF2-40B4-BE49-F238E27FC236}">
              <a16:creationId xmlns:a16="http://schemas.microsoft.com/office/drawing/2014/main" id="{F0B8E589-BAFD-4116-A6A4-5017F72B1AB5}"/>
            </a:ext>
          </a:extLst>
        </xdr:cNvPr>
        <xdr:cNvCxnSpPr/>
      </xdr:nvCxnSpPr>
      <xdr:spPr>
        <a:xfrm>
          <a:off x="3797300" y="1797558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59689</xdr:rowOff>
    </xdr:from>
    <xdr:to>
      <xdr:col>15</xdr:col>
      <xdr:colOff>101600</xdr:colOff>
      <xdr:row>104</xdr:row>
      <xdr:rowOff>161289</xdr:rowOff>
    </xdr:to>
    <xdr:sp macro="" textlink="">
      <xdr:nvSpPr>
        <xdr:cNvPr id="421" name="楕円 420">
          <a:extLst>
            <a:ext uri="{FF2B5EF4-FFF2-40B4-BE49-F238E27FC236}">
              <a16:creationId xmlns:a16="http://schemas.microsoft.com/office/drawing/2014/main" id="{A162DA10-4EF8-4D75-8050-B52607C47FD2}"/>
            </a:ext>
          </a:extLst>
        </xdr:cNvPr>
        <xdr:cNvSpPr/>
      </xdr:nvSpPr>
      <xdr:spPr>
        <a:xfrm>
          <a:off x="2857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110489</xdr:rowOff>
    </xdr:from>
    <xdr:to>
      <xdr:col>19</xdr:col>
      <xdr:colOff>177800</xdr:colOff>
      <xdr:row>104</xdr:row>
      <xdr:rowOff>144780</xdr:rowOff>
    </xdr:to>
    <xdr:cxnSp macro="">
      <xdr:nvCxnSpPr>
        <xdr:cNvPr id="422" name="直線コネクタ 421">
          <a:extLst>
            <a:ext uri="{FF2B5EF4-FFF2-40B4-BE49-F238E27FC236}">
              <a16:creationId xmlns:a16="http://schemas.microsoft.com/office/drawing/2014/main" id="{63BCE953-55AD-42F0-84FD-A93BB84A3A50}"/>
            </a:ext>
          </a:extLst>
        </xdr:cNvPr>
        <xdr:cNvCxnSpPr/>
      </xdr:nvCxnSpPr>
      <xdr:spPr>
        <a:xfrm>
          <a:off x="2908300" y="179412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27032</xdr:rowOff>
    </xdr:from>
    <xdr:to>
      <xdr:col>10</xdr:col>
      <xdr:colOff>165100</xdr:colOff>
      <xdr:row>104</xdr:row>
      <xdr:rowOff>128632</xdr:rowOff>
    </xdr:to>
    <xdr:sp macro="" textlink="">
      <xdr:nvSpPr>
        <xdr:cNvPr id="423" name="楕円 422">
          <a:extLst>
            <a:ext uri="{FF2B5EF4-FFF2-40B4-BE49-F238E27FC236}">
              <a16:creationId xmlns:a16="http://schemas.microsoft.com/office/drawing/2014/main" id="{DE917BC8-9384-47B2-B5E9-6F669534B251}"/>
            </a:ext>
          </a:extLst>
        </xdr:cNvPr>
        <xdr:cNvSpPr/>
      </xdr:nvSpPr>
      <xdr:spPr>
        <a:xfrm>
          <a:off x="1968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77832</xdr:rowOff>
    </xdr:from>
    <xdr:to>
      <xdr:col>15</xdr:col>
      <xdr:colOff>50800</xdr:colOff>
      <xdr:row>104</xdr:row>
      <xdr:rowOff>110489</xdr:rowOff>
    </xdr:to>
    <xdr:cxnSp macro="">
      <xdr:nvCxnSpPr>
        <xdr:cNvPr id="424" name="直線コネクタ 423">
          <a:extLst>
            <a:ext uri="{FF2B5EF4-FFF2-40B4-BE49-F238E27FC236}">
              <a16:creationId xmlns:a16="http://schemas.microsoft.com/office/drawing/2014/main" id="{8DC7D133-C019-4F39-AF01-967E34CF8006}"/>
            </a:ext>
          </a:extLst>
        </xdr:cNvPr>
        <xdr:cNvCxnSpPr/>
      </xdr:nvCxnSpPr>
      <xdr:spPr>
        <a:xfrm>
          <a:off x="2019300" y="179086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164193</xdr:rowOff>
    </xdr:from>
    <xdr:to>
      <xdr:col>6</xdr:col>
      <xdr:colOff>38100</xdr:colOff>
      <xdr:row>104</xdr:row>
      <xdr:rowOff>94343</xdr:rowOff>
    </xdr:to>
    <xdr:sp macro="" textlink="">
      <xdr:nvSpPr>
        <xdr:cNvPr id="425" name="楕円 424">
          <a:extLst>
            <a:ext uri="{FF2B5EF4-FFF2-40B4-BE49-F238E27FC236}">
              <a16:creationId xmlns:a16="http://schemas.microsoft.com/office/drawing/2014/main" id="{26A09D4B-252A-464C-9944-AA10E07DC63C}"/>
            </a:ext>
          </a:extLst>
        </xdr:cNvPr>
        <xdr:cNvSpPr/>
      </xdr:nvSpPr>
      <xdr:spPr>
        <a:xfrm>
          <a:off x="1079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43543</xdr:rowOff>
    </xdr:from>
    <xdr:to>
      <xdr:col>10</xdr:col>
      <xdr:colOff>114300</xdr:colOff>
      <xdr:row>104</xdr:row>
      <xdr:rowOff>77832</xdr:rowOff>
    </xdr:to>
    <xdr:cxnSp macro="">
      <xdr:nvCxnSpPr>
        <xdr:cNvPr id="426" name="直線コネクタ 425">
          <a:extLst>
            <a:ext uri="{FF2B5EF4-FFF2-40B4-BE49-F238E27FC236}">
              <a16:creationId xmlns:a16="http://schemas.microsoft.com/office/drawing/2014/main" id="{0AB1634E-42B4-4EDD-AD72-2E23ED37E9BF}"/>
            </a:ext>
          </a:extLst>
        </xdr:cNvPr>
        <xdr:cNvCxnSpPr/>
      </xdr:nvCxnSpPr>
      <xdr:spPr>
        <a:xfrm>
          <a:off x="1130300" y="178743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7" name="n_1aveValue【市民会館】&#10;有形固定資産減価償却率">
          <a:extLst>
            <a:ext uri="{FF2B5EF4-FFF2-40B4-BE49-F238E27FC236}">
              <a16:creationId xmlns:a16="http://schemas.microsoft.com/office/drawing/2014/main" id="{EFFFB172-40E2-454F-8480-0E5DFACB22F9}"/>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8" name="n_2aveValue【市民会館】&#10;有形固定資産減価償却率">
          <a:extLst>
            <a:ext uri="{FF2B5EF4-FFF2-40B4-BE49-F238E27FC236}">
              <a16:creationId xmlns:a16="http://schemas.microsoft.com/office/drawing/2014/main" id="{3869B5DB-59E4-4919-9516-E238AC8EBBB4}"/>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9" name="n_3aveValue【市民会館】&#10;有形固定資産減価償却率">
          <a:extLst>
            <a:ext uri="{FF2B5EF4-FFF2-40B4-BE49-F238E27FC236}">
              <a16:creationId xmlns:a16="http://schemas.microsoft.com/office/drawing/2014/main" id="{AD9F9A8F-0E20-4D45-B4F0-55C26C555DA7}"/>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30" name="n_4aveValue【市民会館】&#10;有形固定資産減価償却率">
          <a:extLst>
            <a:ext uri="{FF2B5EF4-FFF2-40B4-BE49-F238E27FC236}">
              <a16:creationId xmlns:a16="http://schemas.microsoft.com/office/drawing/2014/main" id="{EDC2317B-6F7D-47D8-A5D3-EEDA5D0F0527}"/>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15257</xdr:rowOff>
    </xdr:from>
    <xdr:ext cx="405111" cy="259045"/>
    <xdr:sp macro="" textlink="">
      <xdr:nvSpPr>
        <xdr:cNvPr id="431" name="n_1mainValue【市民会館】&#10;有形固定資産減価償却率">
          <a:extLst>
            <a:ext uri="{FF2B5EF4-FFF2-40B4-BE49-F238E27FC236}">
              <a16:creationId xmlns:a16="http://schemas.microsoft.com/office/drawing/2014/main" id="{25EA2D92-3419-4E88-8AAA-D6FB0805999D}"/>
            </a:ext>
          </a:extLst>
        </xdr:cNvPr>
        <xdr:cNvSpPr txBox="1"/>
      </xdr:nvSpPr>
      <xdr:spPr>
        <a:xfrm>
          <a:off x="35820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152416</xdr:rowOff>
    </xdr:from>
    <xdr:ext cx="405111" cy="259045"/>
    <xdr:sp macro="" textlink="">
      <xdr:nvSpPr>
        <xdr:cNvPr id="432" name="n_2mainValue【市民会館】&#10;有形固定資産減価償却率">
          <a:extLst>
            <a:ext uri="{FF2B5EF4-FFF2-40B4-BE49-F238E27FC236}">
              <a16:creationId xmlns:a16="http://schemas.microsoft.com/office/drawing/2014/main" id="{CB25BD01-46CE-4217-A7C1-560E61C0C4E6}"/>
            </a:ext>
          </a:extLst>
        </xdr:cNvPr>
        <xdr:cNvSpPr txBox="1"/>
      </xdr:nvSpPr>
      <xdr:spPr>
        <a:xfrm>
          <a:off x="2705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145159</xdr:rowOff>
    </xdr:from>
    <xdr:ext cx="405111" cy="259045"/>
    <xdr:sp macro="" textlink="">
      <xdr:nvSpPr>
        <xdr:cNvPr id="433" name="n_3mainValue【市民会館】&#10;有形固定資産減価償却率">
          <a:extLst>
            <a:ext uri="{FF2B5EF4-FFF2-40B4-BE49-F238E27FC236}">
              <a16:creationId xmlns:a16="http://schemas.microsoft.com/office/drawing/2014/main" id="{605D6D07-0549-42D7-9540-074E9AE11B80}"/>
            </a:ext>
          </a:extLst>
        </xdr:cNvPr>
        <xdr:cNvSpPr txBox="1"/>
      </xdr:nvSpPr>
      <xdr:spPr>
        <a:xfrm>
          <a:off x="1816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110870</xdr:rowOff>
    </xdr:from>
    <xdr:ext cx="405111" cy="259045"/>
    <xdr:sp macro="" textlink="">
      <xdr:nvSpPr>
        <xdr:cNvPr id="434" name="n_4mainValue【市民会館】&#10;有形固定資産減価償却率">
          <a:extLst>
            <a:ext uri="{FF2B5EF4-FFF2-40B4-BE49-F238E27FC236}">
              <a16:creationId xmlns:a16="http://schemas.microsoft.com/office/drawing/2014/main" id="{7657AD34-7032-49F2-8C16-BD36EF59596A}"/>
            </a:ext>
          </a:extLst>
        </xdr:cNvPr>
        <xdr:cNvSpPr txBox="1"/>
      </xdr:nvSpPr>
      <xdr:spPr>
        <a:xfrm>
          <a:off x="927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6CD8607F-2DBB-459D-ADF6-E03B1C657E1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A81DDC84-7D65-4B81-A41E-2B474B2550A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7BEC5244-0929-44E0-B050-B77565D5116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B6CE8178-2A4B-4366-A2D5-94A704A65D6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6B4682B4-91DD-421D-9AD5-A308837EE55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1C4A8936-A930-4E45-A907-0C6CEB05C1A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23DFDDCB-3939-4BE8-822A-B698CA8DE1E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846FFE3C-5A75-4B68-AE6F-C39A6AF48FA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D8581DC-1457-4ECC-A3C2-B7ABF5663C1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C9BB0A0D-2C37-4AA0-8CC9-4B83337350F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26C0996F-E41B-4C0A-AB4E-6CFC6494284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A0ADE24A-E41A-4EEF-A828-8A0033A12F0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AF91BC8C-5C3E-44A2-B95F-63C115C6330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5112C5B3-80E0-423A-9009-48A3A7BCFEE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5CCF7D7F-ADC3-4A65-8385-982D0623B48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C90AC57-F7AF-4C79-B86E-7E2EFD83A36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B32ACCC7-8F75-4089-BE03-9B6E23CC919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F61FAFCC-7C48-4F04-8A7C-AEBEA41144A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AA7A5465-653B-406F-924C-AAFBE70BF7D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2F42E24C-AD99-42AC-BF8E-4A740CAF683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D1F92740-29DA-4EE0-B79F-1B1BD3F2676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521827DB-86AE-4FC1-8044-741C59BBE06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0577B392-5CE8-4AA8-8F46-954DD724306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E5747CAF-3B4F-48F2-A3F2-9158CD7965B4}"/>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CB552A7E-D918-4600-AB25-3C43DB5C7FAD}"/>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DADB15DF-2A3D-4031-92FB-8B600B0FD239}"/>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1" name="【市民会館】&#10;一人当たり面積最大値テキスト">
          <a:extLst>
            <a:ext uri="{FF2B5EF4-FFF2-40B4-BE49-F238E27FC236}">
              <a16:creationId xmlns:a16="http://schemas.microsoft.com/office/drawing/2014/main" id="{DF64CF94-6F8A-4E6A-A8C3-F179BC2C35E4}"/>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2" name="直線コネクタ 461">
          <a:extLst>
            <a:ext uri="{FF2B5EF4-FFF2-40B4-BE49-F238E27FC236}">
              <a16:creationId xmlns:a16="http://schemas.microsoft.com/office/drawing/2014/main" id="{2709921E-322A-4DEF-A3A8-92EBBAF85978}"/>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3" name="【市民会館】&#10;一人当たり面積平均値テキスト">
          <a:extLst>
            <a:ext uri="{FF2B5EF4-FFF2-40B4-BE49-F238E27FC236}">
              <a16:creationId xmlns:a16="http://schemas.microsoft.com/office/drawing/2014/main" id="{709A33BA-229C-42EE-BC0E-FD46E0999892}"/>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4" name="フローチャート: 判断 463">
          <a:extLst>
            <a:ext uri="{FF2B5EF4-FFF2-40B4-BE49-F238E27FC236}">
              <a16:creationId xmlns:a16="http://schemas.microsoft.com/office/drawing/2014/main" id="{6B7A0E9B-3C87-4629-883F-A20E764F35E4}"/>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AE148219-D06C-444A-9DBD-417A00DBC19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6" name="フローチャート: 判断 465">
          <a:extLst>
            <a:ext uri="{FF2B5EF4-FFF2-40B4-BE49-F238E27FC236}">
              <a16:creationId xmlns:a16="http://schemas.microsoft.com/office/drawing/2014/main" id="{435B7865-46D6-4D36-BB32-181EBA1CA6C7}"/>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7" name="フローチャート: 判断 466">
          <a:extLst>
            <a:ext uri="{FF2B5EF4-FFF2-40B4-BE49-F238E27FC236}">
              <a16:creationId xmlns:a16="http://schemas.microsoft.com/office/drawing/2014/main" id="{04FE31CC-DBDD-4ADF-9130-051165D3BC40}"/>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8" name="フローチャート: 判断 467">
          <a:extLst>
            <a:ext uri="{FF2B5EF4-FFF2-40B4-BE49-F238E27FC236}">
              <a16:creationId xmlns:a16="http://schemas.microsoft.com/office/drawing/2014/main" id="{8BFC632A-2402-477F-8C9A-E8B4B9ACCF15}"/>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F9953CC-FB0D-43F8-946F-290CF9F8BA1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8B07936-FC07-45D6-BE28-46FA3DA8B30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ED32C540-1655-4513-9F72-355F8E05A32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DF91C77-7F48-4519-B574-18AAE56588B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848E6E0-CFC4-45EB-90F5-958736C5BB8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133986</xdr:rowOff>
    </xdr:from>
    <xdr:to>
      <xdr:col>55</xdr:col>
      <xdr:colOff>50800</xdr:colOff>
      <xdr:row>105</xdr:row>
      <xdr:rowOff>64136</xdr:rowOff>
    </xdr:to>
    <xdr:sp macro="" textlink="">
      <xdr:nvSpPr>
        <xdr:cNvPr id="474" name="楕円 473">
          <a:extLst>
            <a:ext uri="{FF2B5EF4-FFF2-40B4-BE49-F238E27FC236}">
              <a16:creationId xmlns:a16="http://schemas.microsoft.com/office/drawing/2014/main" id="{12D6A3A4-4D93-4B21-912D-365A408CA2A8}"/>
            </a:ext>
          </a:extLst>
        </xdr:cNvPr>
        <xdr:cNvSpPr/>
      </xdr:nvSpPr>
      <xdr:spPr>
        <a:xfrm>
          <a:off x="104267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156863</xdr:rowOff>
    </xdr:from>
    <xdr:ext cx="469744" cy="259045"/>
    <xdr:sp macro="" textlink="">
      <xdr:nvSpPr>
        <xdr:cNvPr id="475" name="【市民会館】&#10;一人当たり面積該当値テキスト">
          <a:extLst>
            <a:ext uri="{FF2B5EF4-FFF2-40B4-BE49-F238E27FC236}">
              <a16:creationId xmlns:a16="http://schemas.microsoft.com/office/drawing/2014/main" id="{FABAC4F3-9C1E-4D0A-B8F9-1DC4696A6185}"/>
            </a:ext>
          </a:extLst>
        </xdr:cNvPr>
        <xdr:cNvSpPr txBox="1"/>
      </xdr:nvSpPr>
      <xdr:spPr>
        <a:xfrm>
          <a:off x="10515600" y="1781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145414</xdr:rowOff>
    </xdr:from>
    <xdr:to>
      <xdr:col>50</xdr:col>
      <xdr:colOff>165100</xdr:colOff>
      <xdr:row>105</xdr:row>
      <xdr:rowOff>75564</xdr:rowOff>
    </xdr:to>
    <xdr:sp macro="" textlink="">
      <xdr:nvSpPr>
        <xdr:cNvPr id="476" name="楕円 475">
          <a:extLst>
            <a:ext uri="{FF2B5EF4-FFF2-40B4-BE49-F238E27FC236}">
              <a16:creationId xmlns:a16="http://schemas.microsoft.com/office/drawing/2014/main" id="{DBB26F6E-77D9-4D3A-BD1B-8DE2C2068C58}"/>
            </a:ext>
          </a:extLst>
        </xdr:cNvPr>
        <xdr:cNvSpPr/>
      </xdr:nvSpPr>
      <xdr:spPr>
        <a:xfrm>
          <a:off x="9588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13336</xdr:rowOff>
    </xdr:from>
    <xdr:to>
      <xdr:col>55</xdr:col>
      <xdr:colOff>0</xdr:colOff>
      <xdr:row>105</xdr:row>
      <xdr:rowOff>24764</xdr:rowOff>
    </xdr:to>
    <xdr:cxnSp macro="">
      <xdr:nvCxnSpPr>
        <xdr:cNvPr id="477" name="直線コネクタ 476">
          <a:extLst>
            <a:ext uri="{FF2B5EF4-FFF2-40B4-BE49-F238E27FC236}">
              <a16:creationId xmlns:a16="http://schemas.microsoft.com/office/drawing/2014/main" id="{890AD7F3-1BEE-4A0C-AE1A-18F85CE09D0A}"/>
            </a:ext>
          </a:extLst>
        </xdr:cNvPr>
        <xdr:cNvCxnSpPr/>
      </xdr:nvCxnSpPr>
      <xdr:spPr>
        <a:xfrm flipV="1">
          <a:off x="9639300" y="1801558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156845</xdr:rowOff>
    </xdr:from>
    <xdr:to>
      <xdr:col>46</xdr:col>
      <xdr:colOff>38100</xdr:colOff>
      <xdr:row>105</xdr:row>
      <xdr:rowOff>86995</xdr:rowOff>
    </xdr:to>
    <xdr:sp macro="" textlink="">
      <xdr:nvSpPr>
        <xdr:cNvPr id="478" name="楕円 477">
          <a:extLst>
            <a:ext uri="{FF2B5EF4-FFF2-40B4-BE49-F238E27FC236}">
              <a16:creationId xmlns:a16="http://schemas.microsoft.com/office/drawing/2014/main" id="{3DE57C6A-8CCE-4A3B-B009-494A4CF1FCBD}"/>
            </a:ext>
          </a:extLst>
        </xdr:cNvPr>
        <xdr:cNvSpPr/>
      </xdr:nvSpPr>
      <xdr:spPr>
        <a:xfrm>
          <a:off x="8699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24764</xdr:rowOff>
    </xdr:from>
    <xdr:to>
      <xdr:col>50</xdr:col>
      <xdr:colOff>114300</xdr:colOff>
      <xdr:row>105</xdr:row>
      <xdr:rowOff>36195</xdr:rowOff>
    </xdr:to>
    <xdr:cxnSp macro="">
      <xdr:nvCxnSpPr>
        <xdr:cNvPr id="479" name="直線コネクタ 478">
          <a:extLst>
            <a:ext uri="{FF2B5EF4-FFF2-40B4-BE49-F238E27FC236}">
              <a16:creationId xmlns:a16="http://schemas.microsoft.com/office/drawing/2014/main" id="{D67F84E2-D901-4F0D-B75D-E6C75E29B52C}"/>
            </a:ext>
          </a:extLst>
        </xdr:cNvPr>
        <xdr:cNvCxnSpPr/>
      </xdr:nvCxnSpPr>
      <xdr:spPr>
        <a:xfrm flipV="1">
          <a:off x="8750300" y="180270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168275</xdr:rowOff>
    </xdr:from>
    <xdr:to>
      <xdr:col>41</xdr:col>
      <xdr:colOff>101600</xdr:colOff>
      <xdr:row>105</xdr:row>
      <xdr:rowOff>98425</xdr:rowOff>
    </xdr:to>
    <xdr:sp macro="" textlink="">
      <xdr:nvSpPr>
        <xdr:cNvPr id="480" name="楕円 479">
          <a:extLst>
            <a:ext uri="{FF2B5EF4-FFF2-40B4-BE49-F238E27FC236}">
              <a16:creationId xmlns:a16="http://schemas.microsoft.com/office/drawing/2014/main" id="{EB8C4861-4BAB-4BF8-9A40-412AF3D08D18}"/>
            </a:ext>
          </a:extLst>
        </xdr:cNvPr>
        <xdr:cNvSpPr/>
      </xdr:nvSpPr>
      <xdr:spPr>
        <a:xfrm>
          <a:off x="7810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36195</xdr:rowOff>
    </xdr:from>
    <xdr:to>
      <xdr:col>45</xdr:col>
      <xdr:colOff>177800</xdr:colOff>
      <xdr:row>105</xdr:row>
      <xdr:rowOff>47625</xdr:rowOff>
    </xdr:to>
    <xdr:cxnSp macro="">
      <xdr:nvCxnSpPr>
        <xdr:cNvPr id="481" name="直線コネクタ 480">
          <a:extLst>
            <a:ext uri="{FF2B5EF4-FFF2-40B4-BE49-F238E27FC236}">
              <a16:creationId xmlns:a16="http://schemas.microsoft.com/office/drawing/2014/main" id="{3C7BF5A0-669C-44B3-9F83-0791A87B4C5F}"/>
            </a:ext>
          </a:extLst>
        </xdr:cNvPr>
        <xdr:cNvCxnSpPr/>
      </xdr:nvCxnSpPr>
      <xdr:spPr>
        <a:xfrm flipV="1">
          <a:off x="7861300" y="180384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82" name="楕円 481">
          <a:extLst>
            <a:ext uri="{FF2B5EF4-FFF2-40B4-BE49-F238E27FC236}">
              <a16:creationId xmlns:a16="http://schemas.microsoft.com/office/drawing/2014/main" id="{94DBC31B-7034-42E7-8322-1F839FA4C477}"/>
            </a:ext>
          </a:extLst>
        </xdr:cNvPr>
        <xdr:cNvSpPr/>
      </xdr:nvSpPr>
      <xdr:spPr>
        <a:xfrm>
          <a:off x="6921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47625</xdr:rowOff>
    </xdr:from>
    <xdr:to>
      <xdr:col>41</xdr:col>
      <xdr:colOff>50800</xdr:colOff>
      <xdr:row>105</xdr:row>
      <xdr:rowOff>59055</xdr:rowOff>
    </xdr:to>
    <xdr:cxnSp macro="">
      <xdr:nvCxnSpPr>
        <xdr:cNvPr id="483" name="直線コネクタ 482">
          <a:extLst>
            <a:ext uri="{FF2B5EF4-FFF2-40B4-BE49-F238E27FC236}">
              <a16:creationId xmlns:a16="http://schemas.microsoft.com/office/drawing/2014/main" id="{2F6CD63A-4A18-4BD0-80C2-E9903E869708}"/>
            </a:ext>
          </a:extLst>
        </xdr:cNvPr>
        <xdr:cNvCxnSpPr/>
      </xdr:nvCxnSpPr>
      <xdr:spPr>
        <a:xfrm flipV="1">
          <a:off x="6972300" y="180498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4" name="n_1aveValue【市民会館】&#10;一人当たり面積">
          <a:extLst>
            <a:ext uri="{FF2B5EF4-FFF2-40B4-BE49-F238E27FC236}">
              <a16:creationId xmlns:a16="http://schemas.microsoft.com/office/drawing/2014/main" id="{F57ABB77-BACD-4292-BDC1-81FCF66BFD7E}"/>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5" name="n_2aveValue【市民会館】&#10;一人当たり面積">
          <a:extLst>
            <a:ext uri="{FF2B5EF4-FFF2-40B4-BE49-F238E27FC236}">
              <a16:creationId xmlns:a16="http://schemas.microsoft.com/office/drawing/2014/main" id="{CF3C86A0-3185-4D5D-B2E6-8A06BA70F30D}"/>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6" name="n_3aveValue【市民会館】&#10;一人当たり面積">
          <a:extLst>
            <a:ext uri="{FF2B5EF4-FFF2-40B4-BE49-F238E27FC236}">
              <a16:creationId xmlns:a16="http://schemas.microsoft.com/office/drawing/2014/main" id="{912D524A-4AE2-42C1-9EE8-69799FDB77B2}"/>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7" name="n_4aveValue【市民会館】&#10;一人当たり面積">
          <a:extLst>
            <a:ext uri="{FF2B5EF4-FFF2-40B4-BE49-F238E27FC236}">
              <a16:creationId xmlns:a16="http://schemas.microsoft.com/office/drawing/2014/main" id="{46BF9F05-3071-4261-A584-D655CFD1BB1E}"/>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92091</xdr:rowOff>
    </xdr:from>
    <xdr:ext cx="469744" cy="259045"/>
    <xdr:sp macro="" textlink="">
      <xdr:nvSpPr>
        <xdr:cNvPr id="488" name="n_1mainValue【市民会館】&#10;一人当たり面積">
          <a:extLst>
            <a:ext uri="{FF2B5EF4-FFF2-40B4-BE49-F238E27FC236}">
              <a16:creationId xmlns:a16="http://schemas.microsoft.com/office/drawing/2014/main" id="{8F6837DD-6170-4995-B453-9FB7A4429067}"/>
            </a:ext>
          </a:extLst>
        </xdr:cNvPr>
        <xdr:cNvSpPr txBox="1"/>
      </xdr:nvSpPr>
      <xdr:spPr>
        <a:xfrm>
          <a:off x="93917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103522</xdr:rowOff>
    </xdr:from>
    <xdr:ext cx="469744" cy="259045"/>
    <xdr:sp macro="" textlink="">
      <xdr:nvSpPr>
        <xdr:cNvPr id="489" name="n_2mainValue【市民会館】&#10;一人当たり面積">
          <a:extLst>
            <a:ext uri="{FF2B5EF4-FFF2-40B4-BE49-F238E27FC236}">
              <a16:creationId xmlns:a16="http://schemas.microsoft.com/office/drawing/2014/main" id="{39CD3842-F24B-4D7F-A18D-4A61D31502BD}"/>
            </a:ext>
          </a:extLst>
        </xdr:cNvPr>
        <xdr:cNvSpPr txBox="1"/>
      </xdr:nvSpPr>
      <xdr:spPr>
        <a:xfrm>
          <a:off x="8515427"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114952</xdr:rowOff>
    </xdr:from>
    <xdr:ext cx="469744" cy="259045"/>
    <xdr:sp macro="" textlink="">
      <xdr:nvSpPr>
        <xdr:cNvPr id="490" name="n_3mainValue【市民会館】&#10;一人当たり面積">
          <a:extLst>
            <a:ext uri="{FF2B5EF4-FFF2-40B4-BE49-F238E27FC236}">
              <a16:creationId xmlns:a16="http://schemas.microsoft.com/office/drawing/2014/main" id="{74EF11ED-DFAC-46A3-9663-E28F8DCB9C4E}"/>
            </a:ext>
          </a:extLst>
        </xdr:cNvPr>
        <xdr:cNvSpPr txBox="1"/>
      </xdr:nvSpPr>
      <xdr:spPr>
        <a:xfrm>
          <a:off x="7626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91" name="n_4mainValue【市民会館】&#10;一人当たり面積">
          <a:extLst>
            <a:ext uri="{FF2B5EF4-FFF2-40B4-BE49-F238E27FC236}">
              <a16:creationId xmlns:a16="http://schemas.microsoft.com/office/drawing/2014/main" id="{9259470A-8942-47EA-B507-6B2B210ED4EE}"/>
            </a:ext>
          </a:extLst>
        </xdr:cNvPr>
        <xdr:cNvSpPr txBox="1"/>
      </xdr:nvSpPr>
      <xdr:spPr>
        <a:xfrm>
          <a:off x="6737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84F5F47C-0B4D-46B0-86C7-4763E8C0DED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F9577636-CA7A-47AD-996B-E867FBE61B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52E6EC17-DEDF-4CA7-A322-5393E97135E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EE6315AC-FA43-4578-A18D-13804686FE2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80418359-4D24-4694-B639-C2BBF506A25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A01B0B5-4110-4D9C-A30A-5F6A93FD645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55E87575-912C-498B-A289-897D619D277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98D26845-43F9-43E2-B940-AD6C6A02B86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204BF88A-71FA-459B-A7C7-B0225B47192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651727A-C90C-4C0E-9C97-7D954441D88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DE1C9B72-F539-4E56-BC41-C6B75F3A86C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E0EC5264-7416-4DED-BBEE-4303C2D3832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4F7F491A-C20C-4CB3-9E2E-2DE784391ED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AE185321-BAB9-4BE2-83CB-65780CDFA3D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C24E1377-3E78-4FE3-93F5-B27B65DD268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7EA1A86B-7542-41CB-B103-2BAE579D413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31FBBFD5-460A-432D-9393-0890250A067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11326A59-400A-42A4-BB5B-A590E9A9E0F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9922BA5A-F770-4229-8966-EA75A486415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6E1A3FF0-4A9E-4295-835C-6D02D87CBC8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CDD538B6-B2A2-4733-88B2-8158C3D5E2C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FEDC21B9-F40F-42C2-A190-B589DF3A868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966828B9-B6F8-4675-9D68-D023FAD6F8E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1B40B0F1-1237-4D1F-B130-339D36738EE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6" name="直線コネクタ 515">
          <a:extLst>
            <a:ext uri="{FF2B5EF4-FFF2-40B4-BE49-F238E27FC236}">
              <a16:creationId xmlns:a16="http://schemas.microsoft.com/office/drawing/2014/main" id="{FC9B183E-61D2-4520-9CD2-731568DAA354}"/>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7" name="【一般廃棄物処理施設】&#10;有形固定資産減価償却率最小値テキスト">
          <a:extLst>
            <a:ext uri="{FF2B5EF4-FFF2-40B4-BE49-F238E27FC236}">
              <a16:creationId xmlns:a16="http://schemas.microsoft.com/office/drawing/2014/main" id="{C7C778A0-42DA-48D5-8664-C3D8FE577DA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8" name="直線コネクタ 517">
          <a:extLst>
            <a:ext uri="{FF2B5EF4-FFF2-40B4-BE49-F238E27FC236}">
              <a16:creationId xmlns:a16="http://schemas.microsoft.com/office/drawing/2014/main" id="{447EA28C-5996-4BAE-A62D-A65EF43DA93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8F3EB143-69DE-4C78-8458-32A9F357648B}"/>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0" name="直線コネクタ 519">
          <a:extLst>
            <a:ext uri="{FF2B5EF4-FFF2-40B4-BE49-F238E27FC236}">
              <a16:creationId xmlns:a16="http://schemas.microsoft.com/office/drawing/2014/main" id="{874DB814-37D3-44CB-9765-204B7616B2FC}"/>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65728E99-C525-4D20-92D2-A231D2442911}"/>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2" name="フローチャート: 判断 521">
          <a:extLst>
            <a:ext uri="{FF2B5EF4-FFF2-40B4-BE49-F238E27FC236}">
              <a16:creationId xmlns:a16="http://schemas.microsoft.com/office/drawing/2014/main" id="{B1B1C4EB-563F-47B9-8942-3A7EFBCC7F64}"/>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3" name="フローチャート: 判断 522">
          <a:extLst>
            <a:ext uri="{FF2B5EF4-FFF2-40B4-BE49-F238E27FC236}">
              <a16:creationId xmlns:a16="http://schemas.microsoft.com/office/drawing/2014/main" id="{5CF624FE-D76B-46D6-B11D-E55ABBCFF6E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4" name="フローチャート: 判断 523">
          <a:extLst>
            <a:ext uri="{FF2B5EF4-FFF2-40B4-BE49-F238E27FC236}">
              <a16:creationId xmlns:a16="http://schemas.microsoft.com/office/drawing/2014/main" id="{E0FC33A7-031A-4785-B9E8-121CE4617992}"/>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5" name="フローチャート: 判断 524">
          <a:extLst>
            <a:ext uri="{FF2B5EF4-FFF2-40B4-BE49-F238E27FC236}">
              <a16:creationId xmlns:a16="http://schemas.microsoft.com/office/drawing/2014/main" id="{C45969F0-AD59-410B-94D1-221716EF3771}"/>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6" name="フローチャート: 判断 525">
          <a:extLst>
            <a:ext uri="{FF2B5EF4-FFF2-40B4-BE49-F238E27FC236}">
              <a16:creationId xmlns:a16="http://schemas.microsoft.com/office/drawing/2014/main" id="{66FA0A27-AF9F-4F57-A119-D8F74C740E4D}"/>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98951CA-19DA-4E0F-843F-BDEFE7B324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9E57EEF-6630-43D3-AF8E-1DC74C75745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DE554D1-5619-4DA7-964A-E669B8A168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024D78F-9005-4817-A526-84B189969E6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7136A61-1379-44FB-89DC-B4E22BCA28E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73025</xdr:rowOff>
    </xdr:from>
    <xdr:to>
      <xdr:col>85</xdr:col>
      <xdr:colOff>177800</xdr:colOff>
      <xdr:row>39</xdr:row>
      <xdr:rowOff>3175</xdr:rowOff>
    </xdr:to>
    <xdr:sp macro="" textlink="">
      <xdr:nvSpPr>
        <xdr:cNvPr id="532" name="楕円 531">
          <a:extLst>
            <a:ext uri="{FF2B5EF4-FFF2-40B4-BE49-F238E27FC236}">
              <a16:creationId xmlns:a16="http://schemas.microsoft.com/office/drawing/2014/main" id="{DF8221EF-9498-42FB-ADDF-687AE887330F}"/>
            </a:ext>
          </a:extLst>
        </xdr:cNvPr>
        <xdr:cNvSpPr/>
      </xdr:nvSpPr>
      <xdr:spPr>
        <a:xfrm>
          <a:off x="16268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51452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516681E3-73C7-4186-B7B0-47C2FC3CEB60}"/>
            </a:ext>
          </a:extLst>
        </xdr:cNvPr>
        <xdr:cNvSpPr txBox="1"/>
      </xdr:nvSpPr>
      <xdr:spPr>
        <a:xfrm>
          <a:off x="16357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33020</xdr:rowOff>
    </xdr:from>
    <xdr:to>
      <xdr:col>81</xdr:col>
      <xdr:colOff>101600</xdr:colOff>
      <xdr:row>38</xdr:row>
      <xdr:rowOff>134620</xdr:rowOff>
    </xdr:to>
    <xdr:sp macro="" textlink="">
      <xdr:nvSpPr>
        <xdr:cNvPr id="534" name="楕円 533">
          <a:extLst>
            <a:ext uri="{FF2B5EF4-FFF2-40B4-BE49-F238E27FC236}">
              <a16:creationId xmlns:a16="http://schemas.microsoft.com/office/drawing/2014/main" id="{71E9D3E3-9F7C-49FA-A91A-FC9D13E08909}"/>
            </a:ext>
          </a:extLst>
        </xdr:cNvPr>
        <xdr:cNvSpPr/>
      </xdr:nvSpPr>
      <xdr:spPr>
        <a:xfrm>
          <a:off x="15430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83820</xdr:rowOff>
    </xdr:from>
    <xdr:to>
      <xdr:col>85</xdr:col>
      <xdr:colOff>127000</xdr:colOff>
      <xdr:row>38</xdr:row>
      <xdr:rowOff>123825</xdr:rowOff>
    </xdr:to>
    <xdr:cxnSp macro="">
      <xdr:nvCxnSpPr>
        <xdr:cNvPr id="535" name="直線コネクタ 534">
          <a:extLst>
            <a:ext uri="{FF2B5EF4-FFF2-40B4-BE49-F238E27FC236}">
              <a16:creationId xmlns:a16="http://schemas.microsoft.com/office/drawing/2014/main" id="{F27E68B3-6289-4778-92BB-819989B849AC}"/>
            </a:ext>
          </a:extLst>
        </xdr:cNvPr>
        <xdr:cNvCxnSpPr/>
      </xdr:nvCxnSpPr>
      <xdr:spPr>
        <a:xfrm>
          <a:off x="15481300" y="65989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164465</xdr:rowOff>
    </xdr:from>
    <xdr:to>
      <xdr:col>76</xdr:col>
      <xdr:colOff>165100</xdr:colOff>
      <xdr:row>38</xdr:row>
      <xdr:rowOff>94615</xdr:rowOff>
    </xdr:to>
    <xdr:sp macro="" textlink="">
      <xdr:nvSpPr>
        <xdr:cNvPr id="536" name="楕円 535">
          <a:extLst>
            <a:ext uri="{FF2B5EF4-FFF2-40B4-BE49-F238E27FC236}">
              <a16:creationId xmlns:a16="http://schemas.microsoft.com/office/drawing/2014/main" id="{4829B492-DE19-44D5-817A-239F071E2D00}"/>
            </a:ext>
          </a:extLst>
        </xdr:cNvPr>
        <xdr:cNvSpPr/>
      </xdr:nvSpPr>
      <xdr:spPr>
        <a:xfrm>
          <a:off x="14541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43815</xdr:rowOff>
    </xdr:from>
    <xdr:to>
      <xdr:col>81</xdr:col>
      <xdr:colOff>50800</xdr:colOff>
      <xdr:row>38</xdr:row>
      <xdr:rowOff>83820</xdr:rowOff>
    </xdr:to>
    <xdr:cxnSp macro="">
      <xdr:nvCxnSpPr>
        <xdr:cNvPr id="537" name="直線コネクタ 536">
          <a:extLst>
            <a:ext uri="{FF2B5EF4-FFF2-40B4-BE49-F238E27FC236}">
              <a16:creationId xmlns:a16="http://schemas.microsoft.com/office/drawing/2014/main" id="{796EAF84-ED87-4AF2-9A2D-CBA38E98B1BB}"/>
            </a:ext>
          </a:extLst>
        </xdr:cNvPr>
        <xdr:cNvCxnSpPr/>
      </xdr:nvCxnSpPr>
      <xdr:spPr>
        <a:xfrm>
          <a:off x="14592300" y="65589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124460</xdr:rowOff>
    </xdr:from>
    <xdr:to>
      <xdr:col>72</xdr:col>
      <xdr:colOff>38100</xdr:colOff>
      <xdr:row>38</xdr:row>
      <xdr:rowOff>54610</xdr:rowOff>
    </xdr:to>
    <xdr:sp macro="" textlink="">
      <xdr:nvSpPr>
        <xdr:cNvPr id="538" name="楕円 537">
          <a:extLst>
            <a:ext uri="{FF2B5EF4-FFF2-40B4-BE49-F238E27FC236}">
              <a16:creationId xmlns:a16="http://schemas.microsoft.com/office/drawing/2014/main" id="{83D1B1D3-1453-4C62-8881-03C897B3B529}"/>
            </a:ext>
          </a:extLst>
        </xdr:cNvPr>
        <xdr:cNvSpPr/>
      </xdr:nvSpPr>
      <xdr:spPr>
        <a:xfrm>
          <a:off x="13652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3810</xdr:rowOff>
    </xdr:from>
    <xdr:to>
      <xdr:col>76</xdr:col>
      <xdr:colOff>114300</xdr:colOff>
      <xdr:row>38</xdr:row>
      <xdr:rowOff>43815</xdr:rowOff>
    </xdr:to>
    <xdr:cxnSp macro="">
      <xdr:nvCxnSpPr>
        <xdr:cNvPr id="539" name="直線コネクタ 538">
          <a:extLst>
            <a:ext uri="{FF2B5EF4-FFF2-40B4-BE49-F238E27FC236}">
              <a16:creationId xmlns:a16="http://schemas.microsoft.com/office/drawing/2014/main" id="{8753BED8-B963-4E29-B0E6-A451D96AAEC8}"/>
            </a:ext>
          </a:extLst>
        </xdr:cNvPr>
        <xdr:cNvCxnSpPr/>
      </xdr:nvCxnSpPr>
      <xdr:spPr>
        <a:xfrm>
          <a:off x="13703300" y="65189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82550</xdr:rowOff>
    </xdr:from>
    <xdr:to>
      <xdr:col>67</xdr:col>
      <xdr:colOff>101600</xdr:colOff>
      <xdr:row>38</xdr:row>
      <xdr:rowOff>12700</xdr:rowOff>
    </xdr:to>
    <xdr:sp macro="" textlink="">
      <xdr:nvSpPr>
        <xdr:cNvPr id="540" name="楕円 539">
          <a:extLst>
            <a:ext uri="{FF2B5EF4-FFF2-40B4-BE49-F238E27FC236}">
              <a16:creationId xmlns:a16="http://schemas.microsoft.com/office/drawing/2014/main" id="{AEC0EE6A-6299-42E8-B3C9-B5E5EE3EAEA0}"/>
            </a:ext>
          </a:extLst>
        </xdr:cNvPr>
        <xdr:cNvSpPr/>
      </xdr:nvSpPr>
      <xdr:spPr>
        <a:xfrm>
          <a:off x="1276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133350</xdr:rowOff>
    </xdr:from>
    <xdr:to>
      <xdr:col>71</xdr:col>
      <xdr:colOff>177800</xdr:colOff>
      <xdr:row>38</xdr:row>
      <xdr:rowOff>3810</xdr:rowOff>
    </xdr:to>
    <xdr:cxnSp macro="">
      <xdr:nvCxnSpPr>
        <xdr:cNvPr id="541" name="直線コネクタ 540">
          <a:extLst>
            <a:ext uri="{FF2B5EF4-FFF2-40B4-BE49-F238E27FC236}">
              <a16:creationId xmlns:a16="http://schemas.microsoft.com/office/drawing/2014/main" id="{2099E14F-20E2-4D51-92C8-93E11E77DF1B}"/>
            </a:ext>
          </a:extLst>
        </xdr:cNvPr>
        <xdr:cNvCxnSpPr/>
      </xdr:nvCxnSpPr>
      <xdr:spPr>
        <a:xfrm>
          <a:off x="12814300" y="64770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98B61D15-5273-49F0-AB30-3D52BC337A04}"/>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65CEE5A7-6967-420D-8FC0-BC52E3F8C44F}"/>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2E6A9570-9851-4CD7-B471-869D82147E92}"/>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4AEB1B52-4C1A-49F7-A17E-9ED6BFE1CFA2}"/>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125747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C24273A1-9DF2-476F-82AF-6D569C9D5CB3}"/>
            </a:ext>
          </a:extLst>
        </xdr:cNvPr>
        <xdr:cNvSpPr txBox="1"/>
      </xdr:nvSpPr>
      <xdr:spPr>
        <a:xfrm>
          <a:off x="152660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85742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B6D12C97-7FBB-4F07-A435-F59C7E8DFB71}"/>
            </a:ext>
          </a:extLst>
        </xdr:cNvPr>
        <xdr:cNvSpPr txBox="1"/>
      </xdr:nvSpPr>
      <xdr:spPr>
        <a:xfrm>
          <a:off x="14389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45737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5D9032C5-0C11-42C0-A927-CA14C066417A}"/>
            </a:ext>
          </a:extLst>
        </xdr:cNvPr>
        <xdr:cNvSpPr txBox="1"/>
      </xdr:nvSpPr>
      <xdr:spPr>
        <a:xfrm>
          <a:off x="13500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6C9EF749-794C-4559-AEA1-C5B58CC79C37}"/>
            </a:ext>
          </a:extLst>
        </xdr:cNvPr>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9F29A18C-E950-4634-A950-2EB2CDF385A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5FB8D561-DB82-40DA-8DA6-894469FD33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A4C569BE-2FE6-430A-AE89-F9FF032BC32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27A2F669-166C-405E-9D94-CF4E35542AB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B1FB537C-0B32-4165-9184-1B2068C4B3F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D8B928F7-0954-4F75-A671-9BC70D5BD70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FAA4C554-8D6E-4CF8-9B0A-41708F3AF27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89F42055-A801-4E7F-9848-C6620D95D4A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C5B002B4-BF61-4306-8F54-D4BA0198D8E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4D5BBB66-D58C-4886-A4D7-58D09DCDA83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AF1E86C8-0DEE-4D13-991D-F1FFAB907DB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EAEB6E71-9DA8-434E-A6C2-D85F137FE41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DDE152CE-C4E6-4AC2-A546-8395B74D3D9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46ACCA78-5B78-496F-962C-FEA9676CD75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7F67C966-9301-4CB0-A132-639F3A9BCF7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7CA09CE4-7904-448E-9FCB-B6DCABE8EE7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B803D712-E1E7-4C41-AB1A-DF1E52B75CE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D865333E-062F-4F01-9AF8-3ED59327405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FCFB144D-45C9-48C7-BDD0-B7059EDBDAF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7E6F7765-0A18-4FF4-9D09-D5053AD2F47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DA6D28CF-8190-4682-A0F3-6C6F4C4A5F7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17AB1563-9183-4FFD-A1F0-9DD0F809B01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FD1BEB4F-C9B2-471E-8210-AE2A1905992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3" name="直線コネクタ 572">
          <a:extLst>
            <a:ext uri="{FF2B5EF4-FFF2-40B4-BE49-F238E27FC236}">
              <a16:creationId xmlns:a16="http://schemas.microsoft.com/office/drawing/2014/main" id="{BD8B5C01-CDCD-4731-BE59-95CE94D501AC}"/>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4" name="【一般廃棄物処理施設】&#10;一人当たり有形固定資産（償却資産）額最小値テキスト">
          <a:extLst>
            <a:ext uri="{FF2B5EF4-FFF2-40B4-BE49-F238E27FC236}">
              <a16:creationId xmlns:a16="http://schemas.microsoft.com/office/drawing/2014/main" id="{AE3EB10A-3DC3-4074-840A-E8C9ACF3F89B}"/>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5" name="直線コネクタ 574">
          <a:extLst>
            <a:ext uri="{FF2B5EF4-FFF2-40B4-BE49-F238E27FC236}">
              <a16:creationId xmlns:a16="http://schemas.microsoft.com/office/drawing/2014/main" id="{EC8E0482-9D90-489D-8DE8-73377D48F742}"/>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EF34FFF4-9E8C-4BFB-9413-137F221DB411}"/>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7" name="直線コネクタ 576">
          <a:extLst>
            <a:ext uri="{FF2B5EF4-FFF2-40B4-BE49-F238E27FC236}">
              <a16:creationId xmlns:a16="http://schemas.microsoft.com/office/drawing/2014/main" id="{19F5ACDC-C7F0-4233-9FA1-4393ABD45F61}"/>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ACAE7BFE-1E5A-47CD-BA65-025208462E3A}"/>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9" name="フローチャート: 判断 578">
          <a:extLst>
            <a:ext uri="{FF2B5EF4-FFF2-40B4-BE49-F238E27FC236}">
              <a16:creationId xmlns:a16="http://schemas.microsoft.com/office/drawing/2014/main" id="{739ED4E3-1F25-49D6-91A5-BF66AB4B6BE5}"/>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80" name="フローチャート: 判断 579">
          <a:extLst>
            <a:ext uri="{FF2B5EF4-FFF2-40B4-BE49-F238E27FC236}">
              <a16:creationId xmlns:a16="http://schemas.microsoft.com/office/drawing/2014/main" id="{9DDF424D-E7F5-4A3F-ABCB-A6D317099250}"/>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1" name="フローチャート: 判断 580">
          <a:extLst>
            <a:ext uri="{FF2B5EF4-FFF2-40B4-BE49-F238E27FC236}">
              <a16:creationId xmlns:a16="http://schemas.microsoft.com/office/drawing/2014/main" id="{B35D9824-D398-45F2-8E8D-ADAEF0749825}"/>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2" name="フローチャート: 判断 581">
          <a:extLst>
            <a:ext uri="{FF2B5EF4-FFF2-40B4-BE49-F238E27FC236}">
              <a16:creationId xmlns:a16="http://schemas.microsoft.com/office/drawing/2014/main" id="{6E77AECC-922F-4898-924C-00883F980760}"/>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3" name="フローチャート: 判断 582">
          <a:extLst>
            <a:ext uri="{FF2B5EF4-FFF2-40B4-BE49-F238E27FC236}">
              <a16:creationId xmlns:a16="http://schemas.microsoft.com/office/drawing/2014/main" id="{AC388E72-79B7-4478-9725-28F71DBD0855}"/>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04641BA-2E24-482A-BD58-800CD797CE3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235ACED-9E73-4BCE-8AC9-8D228D19707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42FFE551-6960-41EB-B2EB-37BB616F0AE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47BBCD4-72ED-403E-B341-D50DBA3761C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D0A5817-7A93-49CD-98CB-5471A026830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18279</xdr:rowOff>
    </xdr:from>
    <xdr:to>
      <xdr:col>116</xdr:col>
      <xdr:colOff>114300</xdr:colOff>
      <xdr:row>39</xdr:row>
      <xdr:rowOff>119879</xdr:rowOff>
    </xdr:to>
    <xdr:sp macro="" textlink="">
      <xdr:nvSpPr>
        <xdr:cNvPr id="589" name="楕円 588">
          <a:extLst>
            <a:ext uri="{FF2B5EF4-FFF2-40B4-BE49-F238E27FC236}">
              <a16:creationId xmlns:a16="http://schemas.microsoft.com/office/drawing/2014/main" id="{6342F256-3F2D-48B9-853A-192DAA06B480}"/>
            </a:ext>
          </a:extLst>
        </xdr:cNvPr>
        <xdr:cNvSpPr/>
      </xdr:nvSpPr>
      <xdr:spPr>
        <a:xfrm>
          <a:off x="22110700" y="670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41156</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B195BBC2-7A21-416F-9338-0F6707EF6F45}"/>
            </a:ext>
          </a:extLst>
        </xdr:cNvPr>
        <xdr:cNvSpPr txBox="1"/>
      </xdr:nvSpPr>
      <xdr:spPr>
        <a:xfrm>
          <a:off x="22199600" y="655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28657</xdr:rowOff>
    </xdr:from>
    <xdr:to>
      <xdr:col>112</xdr:col>
      <xdr:colOff>38100</xdr:colOff>
      <xdr:row>39</xdr:row>
      <xdr:rowOff>130257</xdr:rowOff>
    </xdr:to>
    <xdr:sp macro="" textlink="">
      <xdr:nvSpPr>
        <xdr:cNvPr id="591" name="楕円 590">
          <a:extLst>
            <a:ext uri="{FF2B5EF4-FFF2-40B4-BE49-F238E27FC236}">
              <a16:creationId xmlns:a16="http://schemas.microsoft.com/office/drawing/2014/main" id="{2D49FE68-C0D7-43E3-B419-A59B1CA486D1}"/>
            </a:ext>
          </a:extLst>
        </xdr:cNvPr>
        <xdr:cNvSpPr/>
      </xdr:nvSpPr>
      <xdr:spPr>
        <a:xfrm>
          <a:off x="21272500" y="671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69079</xdr:rowOff>
    </xdr:from>
    <xdr:to>
      <xdr:col>116</xdr:col>
      <xdr:colOff>63500</xdr:colOff>
      <xdr:row>39</xdr:row>
      <xdr:rowOff>79457</xdr:rowOff>
    </xdr:to>
    <xdr:cxnSp macro="">
      <xdr:nvCxnSpPr>
        <xdr:cNvPr id="592" name="直線コネクタ 591">
          <a:extLst>
            <a:ext uri="{FF2B5EF4-FFF2-40B4-BE49-F238E27FC236}">
              <a16:creationId xmlns:a16="http://schemas.microsoft.com/office/drawing/2014/main" id="{D0B82D8E-511D-4E60-AB1E-AC21005B7A4A}"/>
            </a:ext>
          </a:extLst>
        </xdr:cNvPr>
        <xdr:cNvCxnSpPr/>
      </xdr:nvCxnSpPr>
      <xdr:spPr>
        <a:xfrm flipV="1">
          <a:off x="21323300" y="6755629"/>
          <a:ext cx="8382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34072</xdr:rowOff>
    </xdr:from>
    <xdr:to>
      <xdr:col>107</xdr:col>
      <xdr:colOff>101600</xdr:colOff>
      <xdr:row>39</xdr:row>
      <xdr:rowOff>135672</xdr:rowOff>
    </xdr:to>
    <xdr:sp macro="" textlink="">
      <xdr:nvSpPr>
        <xdr:cNvPr id="593" name="楕円 592">
          <a:extLst>
            <a:ext uri="{FF2B5EF4-FFF2-40B4-BE49-F238E27FC236}">
              <a16:creationId xmlns:a16="http://schemas.microsoft.com/office/drawing/2014/main" id="{910264C6-599A-486D-B7D2-8DA4B94C5DC6}"/>
            </a:ext>
          </a:extLst>
        </xdr:cNvPr>
        <xdr:cNvSpPr/>
      </xdr:nvSpPr>
      <xdr:spPr>
        <a:xfrm>
          <a:off x="20383500" y="672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79457</xdr:rowOff>
    </xdr:from>
    <xdr:to>
      <xdr:col>111</xdr:col>
      <xdr:colOff>177800</xdr:colOff>
      <xdr:row>39</xdr:row>
      <xdr:rowOff>84872</xdr:rowOff>
    </xdr:to>
    <xdr:cxnSp macro="">
      <xdr:nvCxnSpPr>
        <xdr:cNvPr id="594" name="直線コネクタ 593">
          <a:extLst>
            <a:ext uri="{FF2B5EF4-FFF2-40B4-BE49-F238E27FC236}">
              <a16:creationId xmlns:a16="http://schemas.microsoft.com/office/drawing/2014/main" id="{AFA14A0A-15FB-4E24-AEEA-4D4CA422344E}"/>
            </a:ext>
          </a:extLst>
        </xdr:cNvPr>
        <xdr:cNvCxnSpPr/>
      </xdr:nvCxnSpPr>
      <xdr:spPr>
        <a:xfrm flipV="1">
          <a:off x="20434300" y="6766007"/>
          <a:ext cx="889000" cy="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40953</xdr:rowOff>
    </xdr:from>
    <xdr:to>
      <xdr:col>102</xdr:col>
      <xdr:colOff>165100</xdr:colOff>
      <xdr:row>39</xdr:row>
      <xdr:rowOff>142553</xdr:rowOff>
    </xdr:to>
    <xdr:sp macro="" textlink="">
      <xdr:nvSpPr>
        <xdr:cNvPr id="595" name="楕円 594">
          <a:extLst>
            <a:ext uri="{FF2B5EF4-FFF2-40B4-BE49-F238E27FC236}">
              <a16:creationId xmlns:a16="http://schemas.microsoft.com/office/drawing/2014/main" id="{C0F8DBBA-F478-43B2-A83B-FC855F38CB98}"/>
            </a:ext>
          </a:extLst>
        </xdr:cNvPr>
        <xdr:cNvSpPr/>
      </xdr:nvSpPr>
      <xdr:spPr>
        <a:xfrm>
          <a:off x="19494500" y="67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84872</xdr:rowOff>
    </xdr:from>
    <xdr:to>
      <xdr:col>107</xdr:col>
      <xdr:colOff>50800</xdr:colOff>
      <xdr:row>39</xdr:row>
      <xdr:rowOff>91753</xdr:rowOff>
    </xdr:to>
    <xdr:cxnSp macro="">
      <xdr:nvCxnSpPr>
        <xdr:cNvPr id="596" name="直線コネクタ 595">
          <a:extLst>
            <a:ext uri="{FF2B5EF4-FFF2-40B4-BE49-F238E27FC236}">
              <a16:creationId xmlns:a16="http://schemas.microsoft.com/office/drawing/2014/main" id="{283200B4-7C31-49DF-AA9B-ED60795A99A1}"/>
            </a:ext>
          </a:extLst>
        </xdr:cNvPr>
        <xdr:cNvCxnSpPr/>
      </xdr:nvCxnSpPr>
      <xdr:spPr>
        <a:xfrm flipV="1">
          <a:off x="19545300" y="6771422"/>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53015</xdr:rowOff>
    </xdr:from>
    <xdr:to>
      <xdr:col>98</xdr:col>
      <xdr:colOff>38100</xdr:colOff>
      <xdr:row>39</xdr:row>
      <xdr:rowOff>154615</xdr:rowOff>
    </xdr:to>
    <xdr:sp macro="" textlink="">
      <xdr:nvSpPr>
        <xdr:cNvPr id="597" name="楕円 596">
          <a:extLst>
            <a:ext uri="{FF2B5EF4-FFF2-40B4-BE49-F238E27FC236}">
              <a16:creationId xmlns:a16="http://schemas.microsoft.com/office/drawing/2014/main" id="{C8773D9A-CAF0-4629-AA6C-F420DA5C0B07}"/>
            </a:ext>
          </a:extLst>
        </xdr:cNvPr>
        <xdr:cNvSpPr/>
      </xdr:nvSpPr>
      <xdr:spPr>
        <a:xfrm>
          <a:off x="18605500" y="67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91753</xdr:rowOff>
    </xdr:from>
    <xdr:to>
      <xdr:col>102</xdr:col>
      <xdr:colOff>114300</xdr:colOff>
      <xdr:row>39</xdr:row>
      <xdr:rowOff>103815</xdr:rowOff>
    </xdr:to>
    <xdr:cxnSp macro="">
      <xdr:nvCxnSpPr>
        <xdr:cNvPr id="598" name="直線コネクタ 597">
          <a:extLst>
            <a:ext uri="{FF2B5EF4-FFF2-40B4-BE49-F238E27FC236}">
              <a16:creationId xmlns:a16="http://schemas.microsoft.com/office/drawing/2014/main" id="{6AFCBC7F-B71D-4A99-BDD7-875B2B08735C}"/>
            </a:ext>
          </a:extLst>
        </xdr:cNvPr>
        <xdr:cNvCxnSpPr/>
      </xdr:nvCxnSpPr>
      <xdr:spPr>
        <a:xfrm flipV="1">
          <a:off x="18656300" y="6778303"/>
          <a:ext cx="889000" cy="1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8BC9F2B2-C48E-4B09-A2E4-BBEA9E8930FC}"/>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C3C99FBC-BA7A-4CE0-9F03-F2A5D84ED809}"/>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EE49EDAD-73C9-4B59-8A0F-2204B7662A35}"/>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id="{81FF6F54-BC74-4F1A-98B9-3F27F3A05A85}"/>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146784</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8F07AA31-299C-4F07-A4A6-3836BA4E5297}"/>
            </a:ext>
          </a:extLst>
        </xdr:cNvPr>
        <xdr:cNvSpPr txBox="1"/>
      </xdr:nvSpPr>
      <xdr:spPr>
        <a:xfrm>
          <a:off x="21011095" y="649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152199</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4B96218E-7A73-430F-86C6-93718A03AF4C}"/>
            </a:ext>
          </a:extLst>
        </xdr:cNvPr>
        <xdr:cNvSpPr txBox="1"/>
      </xdr:nvSpPr>
      <xdr:spPr>
        <a:xfrm>
          <a:off x="20134795" y="649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159080</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91DC18F5-8606-4899-B55B-7ACF07BE4020}"/>
            </a:ext>
          </a:extLst>
        </xdr:cNvPr>
        <xdr:cNvSpPr txBox="1"/>
      </xdr:nvSpPr>
      <xdr:spPr>
        <a:xfrm>
          <a:off x="19245795" y="650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171142</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7EDDC075-1CC6-4ADA-BD1F-811CC433A535}"/>
            </a:ext>
          </a:extLst>
        </xdr:cNvPr>
        <xdr:cNvSpPr txBox="1"/>
      </xdr:nvSpPr>
      <xdr:spPr>
        <a:xfrm>
          <a:off x="18356795" y="65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84847A2-EA00-478C-BA48-4F40E4D7136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9D606334-2541-4878-8FB9-6E53AA2DF86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F9107C42-62F9-4AF9-8281-5C29CFE6B02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300D5E2D-DE61-48F1-AA8D-405A59C7587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30988324-C254-4D72-8767-6D6B7F1AD53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BC49DEC8-1D91-4504-9DE8-922750087D9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80C4533A-57F0-4676-91E3-C80BF370248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96BA3029-B4D3-46A1-8A35-D4D19483E03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51B8D834-DF48-4F4C-9246-891F590FC3C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C5F8D969-7F66-41A1-9E18-70C62D01742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B4F8A399-3EFB-4124-AA9D-521F7CCA068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223E4DD4-EAC4-4346-AA6F-0F15B2B446F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EBF43F14-B4D8-4124-992F-D92E0FEA1B8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29686282-6110-49D0-AB8C-7B965839B1F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782AAD5B-5701-4D33-A2A0-689AAD0835F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338DEC4A-8A4D-45DD-9B6D-61D7B86FE7C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C1322D2C-EE72-4648-A4B4-E335486A167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3D2AE0C7-F9AC-4FC9-B25D-56AFD6AB515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7ED80268-D3C1-49DB-8ACF-3BEF6A0C7F5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52B96ADB-9D7C-478B-A605-0F90E871215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8CD56EEA-74F4-4C60-8456-16BE94436D8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D524264F-3609-42A5-BCE7-19B6D08E1CF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11BE6AD9-79D9-46A9-B4CB-35D2D72B23C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B0CEA599-EB5F-4774-9777-7886D925EC8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096DEB5-A176-4430-A6CB-D1FA8900145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44087</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A73F2907-5871-4C78-A041-6D7E1161BCEA}"/>
            </a:ext>
          </a:extLst>
        </xdr:cNvPr>
        <xdr:cNvCxnSpPr/>
      </xdr:nvCxnSpPr>
      <xdr:spPr>
        <a:xfrm flipV="1">
          <a:off x="16318864" y="9816737"/>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4C32C130-69BE-428A-A6FA-2509E16CF7AA}"/>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60E4AF65-9EF0-44E0-8A07-58E1E80F27B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162214</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D359CAFF-57B7-4543-BA9E-3651301DC272}"/>
            </a:ext>
          </a:extLst>
        </xdr:cNvPr>
        <xdr:cNvSpPr txBox="1"/>
      </xdr:nvSpPr>
      <xdr:spPr>
        <a:xfrm>
          <a:off x="16357600" y="9591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44087</xdr:rowOff>
    </xdr:from>
    <xdr:to>
      <xdr:col>86</xdr:col>
      <xdr:colOff>25400</xdr:colOff>
      <xdr:row>57</xdr:row>
      <xdr:rowOff>44087</xdr:rowOff>
    </xdr:to>
    <xdr:cxnSp macro="">
      <xdr:nvCxnSpPr>
        <xdr:cNvPr id="636" name="直線コネクタ 635">
          <a:extLst>
            <a:ext uri="{FF2B5EF4-FFF2-40B4-BE49-F238E27FC236}">
              <a16:creationId xmlns:a16="http://schemas.microsoft.com/office/drawing/2014/main" id="{AFEF780B-6323-4DE8-8276-98E62159E70D}"/>
            </a:ext>
          </a:extLst>
        </xdr:cNvPr>
        <xdr:cNvCxnSpPr/>
      </xdr:nvCxnSpPr>
      <xdr:spPr>
        <a:xfrm>
          <a:off x="16230600" y="981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19067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D2A141F6-3999-4265-9964-5C92C8A2B9DA}"/>
            </a:ext>
          </a:extLst>
        </xdr:cNvPr>
        <xdr:cNvSpPr txBox="1"/>
      </xdr:nvSpPr>
      <xdr:spPr>
        <a:xfrm>
          <a:off x="16357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38" name="フローチャート: 判断 637">
          <a:extLst>
            <a:ext uri="{FF2B5EF4-FFF2-40B4-BE49-F238E27FC236}">
              <a16:creationId xmlns:a16="http://schemas.microsoft.com/office/drawing/2014/main" id="{BBDBBC45-57D2-4190-9F05-3289FD2318D5}"/>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639" name="フローチャート: 判断 638">
          <a:extLst>
            <a:ext uri="{FF2B5EF4-FFF2-40B4-BE49-F238E27FC236}">
              <a16:creationId xmlns:a16="http://schemas.microsoft.com/office/drawing/2014/main" id="{4A4D0ACE-DA91-4CB5-8BC4-5FF6CF0A0CB6}"/>
            </a:ext>
          </a:extLst>
        </xdr:cNvPr>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640" name="フローチャート: 判断 639">
          <a:extLst>
            <a:ext uri="{FF2B5EF4-FFF2-40B4-BE49-F238E27FC236}">
              <a16:creationId xmlns:a16="http://schemas.microsoft.com/office/drawing/2014/main" id="{F729E5C2-6C7E-425D-A016-447243928725}"/>
            </a:ext>
          </a:extLst>
        </xdr:cNvPr>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1" name="フローチャート: 判断 640">
          <a:extLst>
            <a:ext uri="{FF2B5EF4-FFF2-40B4-BE49-F238E27FC236}">
              <a16:creationId xmlns:a16="http://schemas.microsoft.com/office/drawing/2014/main" id="{23DB6AAF-67F2-41AD-BB07-44386E99152F}"/>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81462</xdr:rowOff>
    </xdr:from>
    <xdr:to>
      <xdr:col>67</xdr:col>
      <xdr:colOff>101600</xdr:colOff>
      <xdr:row>60</xdr:row>
      <xdr:rowOff>11612</xdr:rowOff>
    </xdr:to>
    <xdr:sp macro="" textlink="">
      <xdr:nvSpPr>
        <xdr:cNvPr id="642" name="フローチャート: 判断 641">
          <a:extLst>
            <a:ext uri="{FF2B5EF4-FFF2-40B4-BE49-F238E27FC236}">
              <a16:creationId xmlns:a16="http://schemas.microsoft.com/office/drawing/2014/main" id="{78FE3CC3-4155-43D4-8E72-3CDBB8600A53}"/>
            </a:ext>
          </a:extLst>
        </xdr:cNvPr>
        <xdr:cNvSpPr/>
      </xdr:nvSpPr>
      <xdr:spPr>
        <a:xfrm>
          <a:off x="12763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C31BBB2-82D2-49C8-B054-D4EE473C887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C090D96-C93F-4175-BB59-A670E81187B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879B589-BFCC-4B6B-BC37-9E9C9D05473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9382684-AB6B-471B-B56E-D629FA75ADD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F3495CA-64EE-4C14-A750-30BC4719FF4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1451</xdr:rowOff>
    </xdr:from>
    <xdr:to>
      <xdr:col>85</xdr:col>
      <xdr:colOff>177800</xdr:colOff>
      <xdr:row>57</xdr:row>
      <xdr:rowOff>103051</xdr:rowOff>
    </xdr:to>
    <xdr:sp macro="" textlink="">
      <xdr:nvSpPr>
        <xdr:cNvPr id="648" name="楕円 647">
          <a:extLst>
            <a:ext uri="{FF2B5EF4-FFF2-40B4-BE49-F238E27FC236}">
              <a16:creationId xmlns:a16="http://schemas.microsoft.com/office/drawing/2014/main" id="{4D43DDFC-26F8-477F-9057-6A9C7392D4D0}"/>
            </a:ext>
          </a:extLst>
        </xdr:cNvPr>
        <xdr:cNvSpPr/>
      </xdr:nvSpPr>
      <xdr:spPr>
        <a:xfrm>
          <a:off x="16268700" y="97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117764</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C7E0E634-79CB-4839-91ED-6738C0C7D0F6}"/>
            </a:ext>
          </a:extLst>
        </xdr:cNvPr>
        <xdr:cNvSpPr txBox="1"/>
      </xdr:nvSpPr>
      <xdr:spPr>
        <a:xfrm>
          <a:off x="16357600" y="9718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125549</xdr:rowOff>
    </xdr:from>
    <xdr:to>
      <xdr:col>81</xdr:col>
      <xdr:colOff>101600</xdr:colOff>
      <xdr:row>57</xdr:row>
      <xdr:rowOff>55699</xdr:rowOff>
    </xdr:to>
    <xdr:sp macro="" textlink="">
      <xdr:nvSpPr>
        <xdr:cNvPr id="650" name="楕円 649">
          <a:extLst>
            <a:ext uri="{FF2B5EF4-FFF2-40B4-BE49-F238E27FC236}">
              <a16:creationId xmlns:a16="http://schemas.microsoft.com/office/drawing/2014/main" id="{9E2AE28D-2008-42F4-9E96-BA5CAE1AB0A4}"/>
            </a:ext>
          </a:extLst>
        </xdr:cNvPr>
        <xdr:cNvSpPr/>
      </xdr:nvSpPr>
      <xdr:spPr>
        <a:xfrm>
          <a:off x="154305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4899</xdr:rowOff>
    </xdr:from>
    <xdr:to>
      <xdr:col>85</xdr:col>
      <xdr:colOff>127000</xdr:colOff>
      <xdr:row>57</xdr:row>
      <xdr:rowOff>52251</xdr:rowOff>
    </xdr:to>
    <xdr:cxnSp macro="">
      <xdr:nvCxnSpPr>
        <xdr:cNvPr id="651" name="直線コネクタ 650">
          <a:extLst>
            <a:ext uri="{FF2B5EF4-FFF2-40B4-BE49-F238E27FC236}">
              <a16:creationId xmlns:a16="http://schemas.microsoft.com/office/drawing/2014/main" id="{ECEE5112-7941-4CF5-96D4-90CED27A75A8}"/>
            </a:ext>
          </a:extLst>
        </xdr:cNvPr>
        <xdr:cNvCxnSpPr/>
      </xdr:nvCxnSpPr>
      <xdr:spPr>
        <a:xfrm>
          <a:off x="15481300" y="9777549"/>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79828</xdr:rowOff>
    </xdr:from>
    <xdr:to>
      <xdr:col>76</xdr:col>
      <xdr:colOff>165100</xdr:colOff>
      <xdr:row>57</xdr:row>
      <xdr:rowOff>9978</xdr:rowOff>
    </xdr:to>
    <xdr:sp macro="" textlink="">
      <xdr:nvSpPr>
        <xdr:cNvPr id="652" name="楕円 651">
          <a:extLst>
            <a:ext uri="{FF2B5EF4-FFF2-40B4-BE49-F238E27FC236}">
              <a16:creationId xmlns:a16="http://schemas.microsoft.com/office/drawing/2014/main" id="{0988C8D3-5BE3-4D69-B8DC-2C3D43A21333}"/>
            </a:ext>
          </a:extLst>
        </xdr:cNvPr>
        <xdr:cNvSpPr/>
      </xdr:nvSpPr>
      <xdr:spPr>
        <a:xfrm>
          <a:off x="145415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130628</xdr:rowOff>
    </xdr:from>
    <xdr:to>
      <xdr:col>81</xdr:col>
      <xdr:colOff>50800</xdr:colOff>
      <xdr:row>57</xdr:row>
      <xdr:rowOff>4899</xdr:rowOff>
    </xdr:to>
    <xdr:cxnSp macro="">
      <xdr:nvCxnSpPr>
        <xdr:cNvPr id="653" name="直線コネクタ 652">
          <a:extLst>
            <a:ext uri="{FF2B5EF4-FFF2-40B4-BE49-F238E27FC236}">
              <a16:creationId xmlns:a16="http://schemas.microsoft.com/office/drawing/2014/main" id="{53C54378-F437-492A-AFB2-D703C74FE014}"/>
            </a:ext>
          </a:extLst>
        </xdr:cNvPr>
        <xdr:cNvCxnSpPr/>
      </xdr:nvCxnSpPr>
      <xdr:spPr>
        <a:xfrm>
          <a:off x="14592300" y="97318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32476</xdr:rowOff>
    </xdr:from>
    <xdr:to>
      <xdr:col>72</xdr:col>
      <xdr:colOff>38100</xdr:colOff>
      <xdr:row>56</xdr:row>
      <xdr:rowOff>134076</xdr:rowOff>
    </xdr:to>
    <xdr:sp macro="" textlink="">
      <xdr:nvSpPr>
        <xdr:cNvPr id="654" name="楕円 653">
          <a:extLst>
            <a:ext uri="{FF2B5EF4-FFF2-40B4-BE49-F238E27FC236}">
              <a16:creationId xmlns:a16="http://schemas.microsoft.com/office/drawing/2014/main" id="{7A7E27BC-8756-4E48-98BB-24143BBAF520}"/>
            </a:ext>
          </a:extLst>
        </xdr:cNvPr>
        <xdr:cNvSpPr/>
      </xdr:nvSpPr>
      <xdr:spPr>
        <a:xfrm>
          <a:off x="13652500" y="963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83276</xdr:rowOff>
    </xdr:from>
    <xdr:to>
      <xdr:col>76</xdr:col>
      <xdr:colOff>114300</xdr:colOff>
      <xdr:row>56</xdr:row>
      <xdr:rowOff>130628</xdr:rowOff>
    </xdr:to>
    <xdr:cxnSp macro="">
      <xdr:nvCxnSpPr>
        <xdr:cNvPr id="655" name="直線コネクタ 654">
          <a:extLst>
            <a:ext uri="{FF2B5EF4-FFF2-40B4-BE49-F238E27FC236}">
              <a16:creationId xmlns:a16="http://schemas.microsoft.com/office/drawing/2014/main" id="{ADD8F98E-DB55-470F-8E5B-7B965DE1C0F4}"/>
            </a:ext>
          </a:extLst>
        </xdr:cNvPr>
        <xdr:cNvCxnSpPr/>
      </xdr:nvCxnSpPr>
      <xdr:spPr>
        <a:xfrm>
          <a:off x="13703300" y="968447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122283</xdr:rowOff>
    </xdr:from>
    <xdr:to>
      <xdr:col>67</xdr:col>
      <xdr:colOff>101600</xdr:colOff>
      <xdr:row>59</xdr:row>
      <xdr:rowOff>52433</xdr:rowOff>
    </xdr:to>
    <xdr:sp macro="" textlink="">
      <xdr:nvSpPr>
        <xdr:cNvPr id="656" name="楕円 655">
          <a:extLst>
            <a:ext uri="{FF2B5EF4-FFF2-40B4-BE49-F238E27FC236}">
              <a16:creationId xmlns:a16="http://schemas.microsoft.com/office/drawing/2014/main" id="{E308A439-6717-4E1A-9E9E-3757E1A9C01F}"/>
            </a:ext>
          </a:extLst>
        </xdr:cNvPr>
        <xdr:cNvSpPr/>
      </xdr:nvSpPr>
      <xdr:spPr>
        <a:xfrm>
          <a:off x="12763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83276</xdr:rowOff>
    </xdr:from>
    <xdr:to>
      <xdr:col>71</xdr:col>
      <xdr:colOff>177800</xdr:colOff>
      <xdr:row>59</xdr:row>
      <xdr:rowOff>1633</xdr:rowOff>
    </xdr:to>
    <xdr:cxnSp macro="">
      <xdr:nvCxnSpPr>
        <xdr:cNvPr id="657" name="直線コネクタ 656">
          <a:extLst>
            <a:ext uri="{FF2B5EF4-FFF2-40B4-BE49-F238E27FC236}">
              <a16:creationId xmlns:a16="http://schemas.microsoft.com/office/drawing/2014/main" id="{AE2D30B4-C437-4C7F-A6E6-3C7DF01C2750}"/>
            </a:ext>
          </a:extLst>
        </xdr:cNvPr>
        <xdr:cNvCxnSpPr/>
      </xdr:nvCxnSpPr>
      <xdr:spPr>
        <a:xfrm flipV="1">
          <a:off x="12814300" y="9684476"/>
          <a:ext cx="889000" cy="43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107242</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D57BCDCB-0C1C-40B6-A1F5-2AA88138C970}"/>
            </a:ext>
          </a:extLst>
        </xdr:cNvPr>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71318</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7BB9AB47-DCF0-4CA2-92E2-96AC5C0F8FF4}"/>
            </a:ext>
          </a:extLst>
        </xdr:cNvPr>
        <xdr:cNvSpPr txBox="1"/>
      </xdr:nvSpPr>
      <xdr:spPr>
        <a:xfrm>
          <a:off x="14389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8207E5C1-3DBD-4674-AEAE-2FA8902E9A81}"/>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2739</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1FB60719-63B9-42CC-A75F-C3ABAA5854BF}"/>
            </a:ext>
          </a:extLst>
        </xdr:cNvPr>
        <xdr:cNvSpPr txBox="1"/>
      </xdr:nvSpPr>
      <xdr:spPr>
        <a:xfrm>
          <a:off x="12611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72226</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B4089F72-3E34-4F19-AB60-5E37DC9BC246}"/>
            </a:ext>
          </a:extLst>
        </xdr:cNvPr>
        <xdr:cNvSpPr txBox="1"/>
      </xdr:nvSpPr>
      <xdr:spPr>
        <a:xfrm>
          <a:off x="15266044" y="950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26505</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3F6A4551-3EB2-4C15-945E-72EAAD29D1A8}"/>
            </a:ext>
          </a:extLst>
        </xdr:cNvPr>
        <xdr:cNvSpPr txBox="1"/>
      </xdr:nvSpPr>
      <xdr:spPr>
        <a:xfrm>
          <a:off x="14389744" y="945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150603</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C15AE937-08AA-4C77-BE0A-67A35C06C0C2}"/>
            </a:ext>
          </a:extLst>
        </xdr:cNvPr>
        <xdr:cNvSpPr txBox="1"/>
      </xdr:nvSpPr>
      <xdr:spPr>
        <a:xfrm>
          <a:off x="13500744" y="940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68960</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EBC0F57C-533D-4D51-9A6A-AA99651B51B6}"/>
            </a:ext>
          </a:extLst>
        </xdr:cNvPr>
        <xdr:cNvSpPr txBox="1"/>
      </xdr:nvSpPr>
      <xdr:spPr>
        <a:xfrm>
          <a:off x="12611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5FD87886-9123-4413-97DD-5A268DCC489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B471738F-EDF7-4D04-B88A-490751FA2FF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D1698AAD-91E8-4DA2-89B6-156253631C3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5A9C2360-C171-461B-B684-77DE8E31A88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3559765B-B985-4032-BAE5-F03F534062E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CF6C5EA6-4A35-4A53-A16E-7BAEAE756F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D30CE2C1-E6B4-41FC-946C-AA5D901A037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B497B979-9661-4DD1-8205-48B70A9E059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4B406D9B-8D2F-4387-905D-A8548135BB0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C02FF9C3-02CB-4ECF-9159-F9442AE69FE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2C51B281-DB61-4C37-936F-C4C7CF8CD4B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30CAB17E-DC28-440C-B6D3-DBF8042A83A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7652FD14-E9A9-404A-84FC-C059690D6BF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98F7244-0FEE-4117-9FCF-7F707109A58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F94FDE38-2BDA-42FC-8D52-4911B4D6254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9B6CD899-DBB8-4344-BBD6-01E4E7FEE53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F3616AB1-C9F0-490B-9633-553C8BA5A7C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5440846F-B9AE-4894-8B60-92C57D99758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63B69141-C3BB-467F-B2A8-8DE0BA57B98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CF92F6CD-9C75-47DD-8157-AEC4424D1E8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B5F98644-5DD1-4648-8445-2A51DD7F4F6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CF6AC208-30E6-4EC4-AC7E-75A351FC859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424F2E75-4833-40A1-B416-A6F797A40F3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9" name="直線コネクタ 688">
          <a:extLst>
            <a:ext uri="{FF2B5EF4-FFF2-40B4-BE49-F238E27FC236}">
              <a16:creationId xmlns:a16="http://schemas.microsoft.com/office/drawing/2014/main" id="{84A949E2-6BD7-4DF1-80C9-B68966A83258}"/>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5DCC08ED-DDE1-44C6-AD5D-297ED4E5DA4E}"/>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a:extLst>
            <a:ext uri="{FF2B5EF4-FFF2-40B4-BE49-F238E27FC236}">
              <a16:creationId xmlns:a16="http://schemas.microsoft.com/office/drawing/2014/main" id="{02A8887F-CA78-43E8-9B9D-4D6445F02087}"/>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264AA292-B783-4D02-9483-A41875269C6F}"/>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3" name="直線コネクタ 692">
          <a:extLst>
            <a:ext uri="{FF2B5EF4-FFF2-40B4-BE49-F238E27FC236}">
              <a16:creationId xmlns:a16="http://schemas.microsoft.com/office/drawing/2014/main" id="{B9CAFD8D-2E7F-44A3-879A-FE59AD4D9828}"/>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17CE520A-9CB4-4D9A-A28A-176EB220A591}"/>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5" name="フローチャート: 判断 694">
          <a:extLst>
            <a:ext uri="{FF2B5EF4-FFF2-40B4-BE49-F238E27FC236}">
              <a16:creationId xmlns:a16="http://schemas.microsoft.com/office/drawing/2014/main" id="{391A64AE-5CCD-4829-930A-F06AB86398CE}"/>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6" name="フローチャート: 判断 695">
          <a:extLst>
            <a:ext uri="{FF2B5EF4-FFF2-40B4-BE49-F238E27FC236}">
              <a16:creationId xmlns:a16="http://schemas.microsoft.com/office/drawing/2014/main" id="{0A020E2D-A3C7-4290-A131-FC0B9AFBEE09}"/>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7" name="フローチャート: 判断 696">
          <a:extLst>
            <a:ext uri="{FF2B5EF4-FFF2-40B4-BE49-F238E27FC236}">
              <a16:creationId xmlns:a16="http://schemas.microsoft.com/office/drawing/2014/main" id="{5948FFA8-D5A5-484C-A0B5-CE0585A82995}"/>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8" name="フローチャート: 判断 697">
          <a:extLst>
            <a:ext uri="{FF2B5EF4-FFF2-40B4-BE49-F238E27FC236}">
              <a16:creationId xmlns:a16="http://schemas.microsoft.com/office/drawing/2014/main" id="{254DF066-0CB7-49CD-BA60-4873779228EB}"/>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9" name="フローチャート: 判断 698">
          <a:extLst>
            <a:ext uri="{FF2B5EF4-FFF2-40B4-BE49-F238E27FC236}">
              <a16:creationId xmlns:a16="http://schemas.microsoft.com/office/drawing/2014/main" id="{490D7E6E-B989-411E-B1A6-2067B6BB3360}"/>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C88A4165-4C4E-4A7A-8066-6CF91F5367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A1FB86E-C2A0-452A-807A-FC914D9720F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06FA13F-5925-488E-8C83-EED8A15EB7D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BFFA752-E3DA-4CC7-90C4-08D3E360C9F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B72D6E9-A9FF-4A4B-A4EA-02A06BFFC99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48260</xdr:rowOff>
    </xdr:from>
    <xdr:to>
      <xdr:col>116</xdr:col>
      <xdr:colOff>114300</xdr:colOff>
      <xdr:row>62</xdr:row>
      <xdr:rowOff>149860</xdr:rowOff>
    </xdr:to>
    <xdr:sp macro="" textlink="">
      <xdr:nvSpPr>
        <xdr:cNvPr id="705" name="楕円 704">
          <a:extLst>
            <a:ext uri="{FF2B5EF4-FFF2-40B4-BE49-F238E27FC236}">
              <a16:creationId xmlns:a16="http://schemas.microsoft.com/office/drawing/2014/main" id="{FD1AC726-698A-4EC9-90E8-EABE2221FDFD}"/>
            </a:ext>
          </a:extLst>
        </xdr:cNvPr>
        <xdr:cNvSpPr/>
      </xdr:nvSpPr>
      <xdr:spPr>
        <a:xfrm>
          <a:off x="22110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71137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5E3FDD16-A0AD-4300-833C-8621928FC831}"/>
            </a:ext>
          </a:extLst>
        </xdr:cNvPr>
        <xdr:cNvSpPr txBox="1"/>
      </xdr:nvSpPr>
      <xdr:spPr>
        <a:xfrm>
          <a:off x="22199600"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55880</xdr:rowOff>
    </xdr:from>
    <xdr:to>
      <xdr:col>112</xdr:col>
      <xdr:colOff>38100</xdr:colOff>
      <xdr:row>62</xdr:row>
      <xdr:rowOff>157480</xdr:rowOff>
    </xdr:to>
    <xdr:sp macro="" textlink="">
      <xdr:nvSpPr>
        <xdr:cNvPr id="707" name="楕円 706">
          <a:extLst>
            <a:ext uri="{FF2B5EF4-FFF2-40B4-BE49-F238E27FC236}">
              <a16:creationId xmlns:a16="http://schemas.microsoft.com/office/drawing/2014/main" id="{A5AD5893-C061-49D4-A0DF-9FE836D407A6}"/>
            </a:ext>
          </a:extLst>
        </xdr:cNvPr>
        <xdr:cNvSpPr/>
      </xdr:nvSpPr>
      <xdr:spPr>
        <a:xfrm>
          <a:off x="21272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99060</xdr:rowOff>
    </xdr:from>
    <xdr:to>
      <xdr:col>116</xdr:col>
      <xdr:colOff>63500</xdr:colOff>
      <xdr:row>62</xdr:row>
      <xdr:rowOff>106680</xdr:rowOff>
    </xdr:to>
    <xdr:cxnSp macro="">
      <xdr:nvCxnSpPr>
        <xdr:cNvPr id="708" name="直線コネクタ 707">
          <a:extLst>
            <a:ext uri="{FF2B5EF4-FFF2-40B4-BE49-F238E27FC236}">
              <a16:creationId xmlns:a16="http://schemas.microsoft.com/office/drawing/2014/main" id="{49303B3E-4F41-494F-89D9-8A3B6B079878}"/>
            </a:ext>
          </a:extLst>
        </xdr:cNvPr>
        <xdr:cNvCxnSpPr/>
      </xdr:nvCxnSpPr>
      <xdr:spPr>
        <a:xfrm flipV="1">
          <a:off x="21323300" y="107289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59690</xdr:rowOff>
    </xdr:from>
    <xdr:to>
      <xdr:col>107</xdr:col>
      <xdr:colOff>101600</xdr:colOff>
      <xdr:row>62</xdr:row>
      <xdr:rowOff>161290</xdr:rowOff>
    </xdr:to>
    <xdr:sp macro="" textlink="">
      <xdr:nvSpPr>
        <xdr:cNvPr id="709" name="楕円 708">
          <a:extLst>
            <a:ext uri="{FF2B5EF4-FFF2-40B4-BE49-F238E27FC236}">
              <a16:creationId xmlns:a16="http://schemas.microsoft.com/office/drawing/2014/main" id="{4AFF8E13-52A4-498E-8E50-88C728A92B4C}"/>
            </a:ext>
          </a:extLst>
        </xdr:cNvPr>
        <xdr:cNvSpPr/>
      </xdr:nvSpPr>
      <xdr:spPr>
        <a:xfrm>
          <a:off x="20383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106680</xdr:rowOff>
    </xdr:from>
    <xdr:to>
      <xdr:col>111</xdr:col>
      <xdr:colOff>177800</xdr:colOff>
      <xdr:row>62</xdr:row>
      <xdr:rowOff>110490</xdr:rowOff>
    </xdr:to>
    <xdr:cxnSp macro="">
      <xdr:nvCxnSpPr>
        <xdr:cNvPr id="710" name="直線コネクタ 709">
          <a:extLst>
            <a:ext uri="{FF2B5EF4-FFF2-40B4-BE49-F238E27FC236}">
              <a16:creationId xmlns:a16="http://schemas.microsoft.com/office/drawing/2014/main" id="{0B25F7D6-3388-4921-9625-8CA5B2A1ACAE}"/>
            </a:ext>
          </a:extLst>
        </xdr:cNvPr>
        <xdr:cNvCxnSpPr/>
      </xdr:nvCxnSpPr>
      <xdr:spPr>
        <a:xfrm flipV="1">
          <a:off x="20434300" y="107365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67310</xdr:rowOff>
    </xdr:from>
    <xdr:to>
      <xdr:col>102</xdr:col>
      <xdr:colOff>165100</xdr:colOff>
      <xdr:row>62</xdr:row>
      <xdr:rowOff>168910</xdr:rowOff>
    </xdr:to>
    <xdr:sp macro="" textlink="">
      <xdr:nvSpPr>
        <xdr:cNvPr id="711" name="楕円 710">
          <a:extLst>
            <a:ext uri="{FF2B5EF4-FFF2-40B4-BE49-F238E27FC236}">
              <a16:creationId xmlns:a16="http://schemas.microsoft.com/office/drawing/2014/main" id="{45CCF3CC-6A39-4D48-B924-56370349612D}"/>
            </a:ext>
          </a:extLst>
        </xdr:cNvPr>
        <xdr:cNvSpPr/>
      </xdr:nvSpPr>
      <xdr:spPr>
        <a:xfrm>
          <a:off x="19494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110490</xdr:rowOff>
    </xdr:from>
    <xdr:to>
      <xdr:col>107</xdr:col>
      <xdr:colOff>50800</xdr:colOff>
      <xdr:row>62</xdr:row>
      <xdr:rowOff>118110</xdr:rowOff>
    </xdr:to>
    <xdr:cxnSp macro="">
      <xdr:nvCxnSpPr>
        <xdr:cNvPr id="712" name="直線コネクタ 711">
          <a:extLst>
            <a:ext uri="{FF2B5EF4-FFF2-40B4-BE49-F238E27FC236}">
              <a16:creationId xmlns:a16="http://schemas.microsoft.com/office/drawing/2014/main" id="{5B0E11F9-0C21-42C4-89A7-1A8DA0D8A086}"/>
            </a:ext>
          </a:extLst>
        </xdr:cNvPr>
        <xdr:cNvCxnSpPr/>
      </xdr:nvCxnSpPr>
      <xdr:spPr>
        <a:xfrm flipV="1">
          <a:off x="19545300" y="107403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93980</xdr:rowOff>
    </xdr:from>
    <xdr:to>
      <xdr:col>98</xdr:col>
      <xdr:colOff>38100</xdr:colOff>
      <xdr:row>64</xdr:row>
      <xdr:rowOff>24130</xdr:rowOff>
    </xdr:to>
    <xdr:sp macro="" textlink="">
      <xdr:nvSpPr>
        <xdr:cNvPr id="713" name="楕円 712">
          <a:extLst>
            <a:ext uri="{FF2B5EF4-FFF2-40B4-BE49-F238E27FC236}">
              <a16:creationId xmlns:a16="http://schemas.microsoft.com/office/drawing/2014/main" id="{3095066B-DDFE-4460-A281-FA0535C34ED4}"/>
            </a:ext>
          </a:extLst>
        </xdr:cNvPr>
        <xdr:cNvSpPr/>
      </xdr:nvSpPr>
      <xdr:spPr>
        <a:xfrm>
          <a:off x="18605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118110</xdr:rowOff>
    </xdr:from>
    <xdr:to>
      <xdr:col>102</xdr:col>
      <xdr:colOff>114300</xdr:colOff>
      <xdr:row>63</xdr:row>
      <xdr:rowOff>144780</xdr:rowOff>
    </xdr:to>
    <xdr:cxnSp macro="">
      <xdr:nvCxnSpPr>
        <xdr:cNvPr id="714" name="直線コネクタ 713">
          <a:extLst>
            <a:ext uri="{FF2B5EF4-FFF2-40B4-BE49-F238E27FC236}">
              <a16:creationId xmlns:a16="http://schemas.microsoft.com/office/drawing/2014/main" id="{CC17C7C1-53D7-49B5-B6D7-4C81C89C4848}"/>
            </a:ext>
          </a:extLst>
        </xdr:cNvPr>
        <xdr:cNvCxnSpPr/>
      </xdr:nvCxnSpPr>
      <xdr:spPr>
        <a:xfrm flipV="1">
          <a:off x="18656300" y="1074801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5" name="n_1aveValue【保健センター・保健所】&#10;一人当たり面積">
          <a:extLst>
            <a:ext uri="{FF2B5EF4-FFF2-40B4-BE49-F238E27FC236}">
              <a16:creationId xmlns:a16="http://schemas.microsoft.com/office/drawing/2014/main" id="{E701E5F1-BBEF-4963-A6EF-4EC7BA7EE67E}"/>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6" name="n_2aveValue【保健センター・保健所】&#10;一人当たり面積">
          <a:extLst>
            <a:ext uri="{FF2B5EF4-FFF2-40B4-BE49-F238E27FC236}">
              <a16:creationId xmlns:a16="http://schemas.microsoft.com/office/drawing/2014/main" id="{122BDCED-F342-4F0C-97FA-C6C0D4F288F8}"/>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7" name="n_3aveValue【保健センター・保健所】&#10;一人当たり面積">
          <a:extLst>
            <a:ext uri="{FF2B5EF4-FFF2-40B4-BE49-F238E27FC236}">
              <a16:creationId xmlns:a16="http://schemas.microsoft.com/office/drawing/2014/main" id="{7B74EBF8-0600-438D-A6E8-D9490828D150}"/>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8" name="n_4aveValue【保健センター・保健所】&#10;一人当たり面積">
          <a:extLst>
            <a:ext uri="{FF2B5EF4-FFF2-40B4-BE49-F238E27FC236}">
              <a16:creationId xmlns:a16="http://schemas.microsoft.com/office/drawing/2014/main" id="{66A9B4E9-78E6-420E-87F7-D3B7D62A870D}"/>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2557</xdr:rowOff>
    </xdr:from>
    <xdr:ext cx="469744" cy="259045"/>
    <xdr:sp macro="" textlink="">
      <xdr:nvSpPr>
        <xdr:cNvPr id="719" name="n_1mainValue【保健センター・保健所】&#10;一人当たり面積">
          <a:extLst>
            <a:ext uri="{FF2B5EF4-FFF2-40B4-BE49-F238E27FC236}">
              <a16:creationId xmlns:a16="http://schemas.microsoft.com/office/drawing/2014/main" id="{1BF2BA63-0954-44D7-9CAF-0ABE8DED6BC6}"/>
            </a:ext>
          </a:extLst>
        </xdr:cNvPr>
        <xdr:cNvSpPr txBox="1"/>
      </xdr:nvSpPr>
      <xdr:spPr>
        <a:xfrm>
          <a:off x="210757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6367</xdr:rowOff>
    </xdr:from>
    <xdr:ext cx="469744" cy="259045"/>
    <xdr:sp macro="" textlink="">
      <xdr:nvSpPr>
        <xdr:cNvPr id="720" name="n_2mainValue【保健センター・保健所】&#10;一人当たり面積">
          <a:extLst>
            <a:ext uri="{FF2B5EF4-FFF2-40B4-BE49-F238E27FC236}">
              <a16:creationId xmlns:a16="http://schemas.microsoft.com/office/drawing/2014/main" id="{2907E03E-CF3C-4B62-8622-1D109C2E7173}"/>
            </a:ext>
          </a:extLst>
        </xdr:cNvPr>
        <xdr:cNvSpPr txBox="1"/>
      </xdr:nvSpPr>
      <xdr:spPr>
        <a:xfrm>
          <a:off x="20199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13987</xdr:rowOff>
    </xdr:from>
    <xdr:ext cx="469744" cy="259045"/>
    <xdr:sp macro="" textlink="">
      <xdr:nvSpPr>
        <xdr:cNvPr id="721" name="n_3mainValue【保健センター・保健所】&#10;一人当たり面積">
          <a:extLst>
            <a:ext uri="{FF2B5EF4-FFF2-40B4-BE49-F238E27FC236}">
              <a16:creationId xmlns:a16="http://schemas.microsoft.com/office/drawing/2014/main" id="{084F7292-521F-42D4-8F17-454599F4F5E4}"/>
            </a:ext>
          </a:extLst>
        </xdr:cNvPr>
        <xdr:cNvSpPr txBox="1"/>
      </xdr:nvSpPr>
      <xdr:spPr>
        <a:xfrm>
          <a:off x="193104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15257</xdr:rowOff>
    </xdr:from>
    <xdr:ext cx="469744" cy="259045"/>
    <xdr:sp macro="" textlink="">
      <xdr:nvSpPr>
        <xdr:cNvPr id="722" name="n_4mainValue【保健センター・保健所】&#10;一人当たり面積">
          <a:extLst>
            <a:ext uri="{FF2B5EF4-FFF2-40B4-BE49-F238E27FC236}">
              <a16:creationId xmlns:a16="http://schemas.microsoft.com/office/drawing/2014/main" id="{8E72629C-5C27-42A1-8D22-3C3A5C582DC3}"/>
            </a:ext>
          </a:extLst>
        </xdr:cNvPr>
        <xdr:cNvSpPr txBox="1"/>
      </xdr:nvSpPr>
      <xdr:spPr>
        <a:xfrm>
          <a:off x="18421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E6A94A6D-3F4C-4A4C-99AC-C9EAA52E926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30B4FCDF-ACA2-46A4-BCA2-1A0CCEB017A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6BE020C1-74B3-4400-8D2D-75757C816F5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954C510F-67E1-4EBF-B63D-DAE07CD29BA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318AA49C-C3E9-472C-A7DC-F63D76448A2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674A5D9D-C672-4530-A720-FA2609628EB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F3948649-C82E-4E99-93E5-AFF3114A313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FEC15392-9CB1-492A-B85D-EC6E609A985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785059EE-F15D-4705-95AC-BDF44D96C9C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875A5960-C836-4B27-B839-F1046D48826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E27A96E4-B2B4-4B23-B7BD-CE7D8DA803C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834CA269-E0C9-429C-8204-937974B13F5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411651BD-49A6-47B6-9EDB-633AF301537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EFA3BE64-2405-4102-B1B3-E0F0951503E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D720E174-CCC5-41F2-9ED4-690290579B9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F327B382-FA1C-4D48-9E22-ED8822FE604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CD846B21-E45A-4133-87C8-ADFF357E60B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E9B34DA2-4B59-4733-BE8B-ED0B14CBEA7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3161A0B3-A69C-4B6B-8890-8ED0930C55F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A768293C-1AC7-4E7F-8EF5-45AFDA5A830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a:extLst>
            <a:ext uri="{FF2B5EF4-FFF2-40B4-BE49-F238E27FC236}">
              <a16:creationId xmlns:a16="http://schemas.microsoft.com/office/drawing/2014/main" id="{3173BD67-4402-4B61-B4DA-F015A3D5277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CF48EDA8-C7AA-4867-A978-FB50C4DFBDD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id="{27174DA7-05F9-4CDE-A1C1-4772946CDB6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A43DDD21-1D64-4FC3-846B-F4341E4D18E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7" name="直線コネクタ 746">
          <a:extLst>
            <a:ext uri="{FF2B5EF4-FFF2-40B4-BE49-F238E27FC236}">
              <a16:creationId xmlns:a16="http://schemas.microsoft.com/office/drawing/2014/main" id="{B8ABCC11-FE73-42DF-8B2D-5BAADB8EE55D}"/>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8" name="【消防施設】&#10;有形固定資産減価償却率最小値テキスト">
          <a:extLst>
            <a:ext uri="{FF2B5EF4-FFF2-40B4-BE49-F238E27FC236}">
              <a16:creationId xmlns:a16="http://schemas.microsoft.com/office/drawing/2014/main" id="{E122E54D-622E-40B6-AC8F-3E49749A558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9" name="直線コネクタ 748">
          <a:extLst>
            <a:ext uri="{FF2B5EF4-FFF2-40B4-BE49-F238E27FC236}">
              <a16:creationId xmlns:a16="http://schemas.microsoft.com/office/drawing/2014/main" id="{65B0636A-CBD5-4505-B67D-DD55E2CEE6C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50" name="【消防施設】&#10;有形固定資産減価償却率最大値テキスト">
          <a:extLst>
            <a:ext uri="{FF2B5EF4-FFF2-40B4-BE49-F238E27FC236}">
              <a16:creationId xmlns:a16="http://schemas.microsoft.com/office/drawing/2014/main" id="{F397F78C-3BCC-469C-8081-6BBC32057F4C}"/>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51" name="直線コネクタ 750">
          <a:extLst>
            <a:ext uri="{FF2B5EF4-FFF2-40B4-BE49-F238E27FC236}">
              <a16:creationId xmlns:a16="http://schemas.microsoft.com/office/drawing/2014/main" id="{48242342-67D9-4EAA-982C-0A6A39DC1C93}"/>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8676F1BD-60A8-46BB-B575-DCCA278A3CF2}"/>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3" name="フローチャート: 判断 752">
          <a:extLst>
            <a:ext uri="{FF2B5EF4-FFF2-40B4-BE49-F238E27FC236}">
              <a16:creationId xmlns:a16="http://schemas.microsoft.com/office/drawing/2014/main" id="{B0E1F67C-07D3-4D3B-9327-1919F4F33DC7}"/>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4" name="フローチャート: 判断 753">
          <a:extLst>
            <a:ext uri="{FF2B5EF4-FFF2-40B4-BE49-F238E27FC236}">
              <a16:creationId xmlns:a16="http://schemas.microsoft.com/office/drawing/2014/main" id="{A0778C92-DF91-4E2B-B88E-ADE691C8B9F6}"/>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5" name="フローチャート: 判断 754">
          <a:extLst>
            <a:ext uri="{FF2B5EF4-FFF2-40B4-BE49-F238E27FC236}">
              <a16:creationId xmlns:a16="http://schemas.microsoft.com/office/drawing/2014/main" id="{5EE8DD0C-5999-4821-B3CE-B01375EAE336}"/>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6" name="フローチャート: 判断 755">
          <a:extLst>
            <a:ext uri="{FF2B5EF4-FFF2-40B4-BE49-F238E27FC236}">
              <a16:creationId xmlns:a16="http://schemas.microsoft.com/office/drawing/2014/main" id="{C6919AB7-472A-472C-A37C-DBD649082319}"/>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7" name="フローチャート: 判断 756">
          <a:extLst>
            <a:ext uri="{FF2B5EF4-FFF2-40B4-BE49-F238E27FC236}">
              <a16:creationId xmlns:a16="http://schemas.microsoft.com/office/drawing/2014/main" id="{B0BE9ABC-227F-471B-871B-A31A94118B75}"/>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9BCF860-7ADA-4A80-B978-FD57EF2B912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5BCC16A8-A4B7-4626-BB0E-F7EF86D6DB4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9FB42F7-1899-4B46-9129-5BE47DF39F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770128D-F46D-438C-BCAF-44013E884A9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CABE859-FD17-4D66-A5C7-E8C2C1E0F68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135889</xdr:rowOff>
    </xdr:from>
    <xdr:to>
      <xdr:col>85</xdr:col>
      <xdr:colOff>177800</xdr:colOff>
      <xdr:row>79</xdr:row>
      <xdr:rowOff>66039</xdr:rowOff>
    </xdr:to>
    <xdr:sp macro="" textlink="">
      <xdr:nvSpPr>
        <xdr:cNvPr id="763" name="楕円 762">
          <a:extLst>
            <a:ext uri="{FF2B5EF4-FFF2-40B4-BE49-F238E27FC236}">
              <a16:creationId xmlns:a16="http://schemas.microsoft.com/office/drawing/2014/main" id="{D5F01AA0-BA80-48BC-802D-B601D77AF9C8}"/>
            </a:ext>
          </a:extLst>
        </xdr:cNvPr>
        <xdr:cNvSpPr/>
      </xdr:nvSpPr>
      <xdr:spPr>
        <a:xfrm>
          <a:off x="162687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158766</xdr:rowOff>
    </xdr:from>
    <xdr:ext cx="405111" cy="259045"/>
    <xdr:sp macro="" textlink="">
      <xdr:nvSpPr>
        <xdr:cNvPr id="764" name="【消防施設】&#10;有形固定資産減価償却率該当値テキスト">
          <a:extLst>
            <a:ext uri="{FF2B5EF4-FFF2-40B4-BE49-F238E27FC236}">
              <a16:creationId xmlns:a16="http://schemas.microsoft.com/office/drawing/2014/main" id="{CECFDC63-93A1-4078-B550-71EF57428100}"/>
            </a:ext>
          </a:extLst>
        </xdr:cNvPr>
        <xdr:cNvSpPr txBox="1"/>
      </xdr:nvSpPr>
      <xdr:spPr>
        <a:xfrm>
          <a:off x="16357600"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109220</xdr:rowOff>
    </xdr:from>
    <xdr:to>
      <xdr:col>81</xdr:col>
      <xdr:colOff>101600</xdr:colOff>
      <xdr:row>79</xdr:row>
      <xdr:rowOff>39370</xdr:rowOff>
    </xdr:to>
    <xdr:sp macro="" textlink="">
      <xdr:nvSpPr>
        <xdr:cNvPr id="765" name="楕円 764">
          <a:extLst>
            <a:ext uri="{FF2B5EF4-FFF2-40B4-BE49-F238E27FC236}">
              <a16:creationId xmlns:a16="http://schemas.microsoft.com/office/drawing/2014/main" id="{85FBA5F0-E122-4589-9CFD-1962B8B327B7}"/>
            </a:ext>
          </a:extLst>
        </xdr:cNvPr>
        <xdr:cNvSpPr/>
      </xdr:nvSpPr>
      <xdr:spPr>
        <a:xfrm>
          <a:off x="15430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160020</xdr:rowOff>
    </xdr:from>
    <xdr:to>
      <xdr:col>85</xdr:col>
      <xdr:colOff>127000</xdr:colOff>
      <xdr:row>79</xdr:row>
      <xdr:rowOff>15239</xdr:rowOff>
    </xdr:to>
    <xdr:cxnSp macro="">
      <xdr:nvCxnSpPr>
        <xdr:cNvPr id="766" name="直線コネクタ 765">
          <a:extLst>
            <a:ext uri="{FF2B5EF4-FFF2-40B4-BE49-F238E27FC236}">
              <a16:creationId xmlns:a16="http://schemas.microsoft.com/office/drawing/2014/main" id="{8D55D2F0-F744-4B72-A0F7-9C57F94247BF}"/>
            </a:ext>
          </a:extLst>
        </xdr:cNvPr>
        <xdr:cNvCxnSpPr/>
      </xdr:nvCxnSpPr>
      <xdr:spPr>
        <a:xfrm>
          <a:off x="15481300" y="135331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69214</xdr:rowOff>
    </xdr:from>
    <xdr:to>
      <xdr:col>76</xdr:col>
      <xdr:colOff>165100</xdr:colOff>
      <xdr:row>78</xdr:row>
      <xdr:rowOff>170814</xdr:rowOff>
    </xdr:to>
    <xdr:sp macro="" textlink="">
      <xdr:nvSpPr>
        <xdr:cNvPr id="767" name="楕円 766">
          <a:extLst>
            <a:ext uri="{FF2B5EF4-FFF2-40B4-BE49-F238E27FC236}">
              <a16:creationId xmlns:a16="http://schemas.microsoft.com/office/drawing/2014/main" id="{F2B5A91B-DB9B-4FEF-96A7-0B5F514375AF}"/>
            </a:ext>
          </a:extLst>
        </xdr:cNvPr>
        <xdr:cNvSpPr/>
      </xdr:nvSpPr>
      <xdr:spPr>
        <a:xfrm>
          <a:off x="145415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120014</xdr:rowOff>
    </xdr:from>
    <xdr:to>
      <xdr:col>81</xdr:col>
      <xdr:colOff>50800</xdr:colOff>
      <xdr:row>78</xdr:row>
      <xdr:rowOff>160020</xdr:rowOff>
    </xdr:to>
    <xdr:cxnSp macro="">
      <xdr:nvCxnSpPr>
        <xdr:cNvPr id="768" name="直線コネクタ 767">
          <a:extLst>
            <a:ext uri="{FF2B5EF4-FFF2-40B4-BE49-F238E27FC236}">
              <a16:creationId xmlns:a16="http://schemas.microsoft.com/office/drawing/2014/main" id="{E4721A06-BD06-4927-8BB4-478F6ED82311}"/>
            </a:ext>
          </a:extLst>
        </xdr:cNvPr>
        <xdr:cNvCxnSpPr/>
      </xdr:nvCxnSpPr>
      <xdr:spPr>
        <a:xfrm>
          <a:off x="14592300" y="134931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46355</xdr:rowOff>
    </xdr:from>
    <xdr:to>
      <xdr:col>72</xdr:col>
      <xdr:colOff>38100</xdr:colOff>
      <xdr:row>78</xdr:row>
      <xdr:rowOff>147955</xdr:rowOff>
    </xdr:to>
    <xdr:sp macro="" textlink="">
      <xdr:nvSpPr>
        <xdr:cNvPr id="769" name="楕円 768">
          <a:extLst>
            <a:ext uri="{FF2B5EF4-FFF2-40B4-BE49-F238E27FC236}">
              <a16:creationId xmlns:a16="http://schemas.microsoft.com/office/drawing/2014/main" id="{2395B519-14C0-402F-9D7F-E83A1E414476}"/>
            </a:ext>
          </a:extLst>
        </xdr:cNvPr>
        <xdr:cNvSpPr/>
      </xdr:nvSpPr>
      <xdr:spPr>
        <a:xfrm>
          <a:off x="13652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97155</xdr:rowOff>
    </xdr:from>
    <xdr:to>
      <xdr:col>76</xdr:col>
      <xdr:colOff>114300</xdr:colOff>
      <xdr:row>78</xdr:row>
      <xdr:rowOff>120014</xdr:rowOff>
    </xdr:to>
    <xdr:cxnSp macro="">
      <xdr:nvCxnSpPr>
        <xdr:cNvPr id="770" name="直線コネクタ 769">
          <a:extLst>
            <a:ext uri="{FF2B5EF4-FFF2-40B4-BE49-F238E27FC236}">
              <a16:creationId xmlns:a16="http://schemas.microsoft.com/office/drawing/2014/main" id="{9742D48E-502B-4059-BDA0-FCDD044C86F2}"/>
            </a:ext>
          </a:extLst>
        </xdr:cNvPr>
        <xdr:cNvCxnSpPr/>
      </xdr:nvCxnSpPr>
      <xdr:spPr>
        <a:xfrm>
          <a:off x="13703300" y="134702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13970</xdr:rowOff>
    </xdr:from>
    <xdr:to>
      <xdr:col>67</xdr:col>
      <xdr:colOff>101600</xdr:colOff>
      <xdr:row>78</xdr:row>
      <xdr:rowOff>115570</xdr:rowOff>
    </xdr:to>
    <xdr:sp macro="" textlink="">
      <xdr:nvSpPr>
        <xdr:cNvPr id="771" name="楕円 770">
          <a:extLst>
            <a:ext uri="{FF2B5EF4-FFF2-40B4-BE49-F238E27FC236}">
              <a16:creationId xmlns:a16="http://schemas.microsoft.com/office/drawing/2014/main" id="{4B4C904A-17E5-4A06-9CBD-10E9AC5537D3}"/>
            </a:ext>
          </a:extLst>
        </xdr:cNvPr>
        <xdr:cNvSpPr/>
      </xdr:nvSpPr>
      <xdr:spPr>
        <a:xfrm>
          <a:off x="127635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64770</xdr:rowOff>
    </xdr:from>
    <xdr:to>
      <xdr:col>71</xdr:col>
      <xdr:colOff>177800</xdr:colOff>
      <xdr:row>78</xdr:row>
      <xdr:rowOff>97155</xdr:rowOff>
    </xdr:to>
    <xdr:cxnSp macro="">
      <xdr:nvCxnSpPr>
        <xdr:cNvPr id="772" name="直線コネクタ 771">
          <a:extLst>
            <a:ext uri="{FF2B5EF4-FFF2-40B4-BE49-F238E27FC236}">
              <a16:creationId xmlns:a16="http://schemas.microsoft.com/office/drawing/2014/main" id="{1A9A227B-DD37-410A-8987-635068264721}"/>
            </a:ext>
          </a:extLst>
        </xdr:cNvPr>
        <xdr:cNvCxnSpPr/>
      </xdr:nvCxnSpPr>
      <xdr:spPr>
        <a:xfrm>
          <a:off x="12814300" y="134378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3" name="n_1aveValue【消防施設】&#10;有形固定資産減価償却率">
          <a:extLst>
            <a:ext uri="{FF2B5EF4-FFF2-40B4-BE49-F238E27FC236}">
              <a16:creationId xmlns:a16="http://schemas.microsoft.com/office/drawing/2014/main" id="{B39B3907-73CE-4A40-98E5-129ADCC01BC5}"/>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4" name="n_2aveValue【消防施設】&#10;有形固定資産減価償却率">
          <a:extLst>
            <a:ext uri="{FF2B5EF4-FFF2-40B4-BE49-F238E27FC236}">
              <a16:creationId xmlns:a16="http://schemas.microsoft.com/office/drawing/2014/main" id="{CDC10833-F359-4CAA-A767-2D82C93ACAFA}"/>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5" name="n_3aveValue【消防施設】&#10;有形固定資産減価償却率">
          <a:extLst>
            <a:ext uri="{FF2B5EF4-FFF2-40B4-BE49-F238E27FC236}">
              <a16:creationId xmlns:a16="http://schemas.microsoft.com/office/drawing/2014/main" id="{BA93874D-0BE7-4BE3-A119-6D01AD0A168C}"/>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6" name="n_4aveValue【消防施設】&#10;有形固定資産減価償却率">
          <a:extLst>
            <a:ext uri="{FF2B5EF4-FFF2-40B4-BE49-F238E27FC236}">
              <a16:creationId xmlns:a16="http://schemas.microsoft.com/office/drawing/2014/main" id="{64C9725F-A6F1-46D8-9477-8D559894D979}"/>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55897</xdr:rowOff>
    </xdr:from>
    <xdr:ext cx="405111" cy="259045"/>
    <xdr:sp macro="" textlink="">
      <xdr:nvSpPr>
        <xdr:cNvPr id="777" name="n_1mainValue【消防施設】&#10;有形固定資産減価償却率">
          <a:extLst>
            <a:ext uri="{FF2B5EF4-FFF2-40B4-BE49-F238E27FC236}">
              <a16:creationId xmlns:a16="http://schemas.microsoft.com/office/drawing/2014/main" id="{2D4ED2A2-FB48-4492-8B2F-9628F9FFDCC5}"/>
            </a:ext>
          </a:extLst>
        </xdr:cNvPr>
        <xdr:cNvSpPr txBox="1"/>
      </xdr:nvSpPr>
      <xdr:spPr>
        <a:xfrm>
          <a:off x="152660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15891</xdr:rowOff>
    </xdr:from>
    <xdr:ext cx="405111" cy="259045"/>
    <xdr:sp macro="" textlink="">
      <xdr:nvSpPr>
        <xdr:cNvPr id="778" name="n_2mainValue【消防施設】&#10;有形固定資産減価償却率">
          <a:extLst>
            <a:ext uri="{FF2B5EF4-FFF2-40B4-BE49-F238E27FC236}">
              <a16:creationId xmlns:a16="http://schemas.microsoft.com/office/drawing/2014/main" id="{A83F254C-0D25-4C28-8FE6-4A2CA9BFDD9F}"/>
            </a:ext>
          </a:extLst>
        </xdr:cNvPr>
        <xdr:cNvSpPr txBox="1"/>
      </xdr:nvSpPr>
      <xdr:spPr>
        <a:xfrm>
          <a:off x="14389744" y="132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164482</xdr:rowOff>
    </xdr:from>
    <xdr:ext cx="405111" cy="259045"/>
    <xdr:sp macro="" textlink="">
      <xdr:nvSpPr>
        <xdr:cNvPr id="779" name="n_3mainValue【消防施設】&#10;有形固定資産減価償却率">
          <a:extLst>
            <a:ext uri="{FF2B5EF4-FFF2-40B4-BE49-F238E27FC236}">
              <a16:creationId xmlns:a16="http://schemas.microsoft.com/office/drawing/2014/main" id="{BFF4BBB7-6818-40C8-8246-400D6E6FAE24}"/>
            </a:ext>
          </a:extLst>
        </xdr:cNvPr>
        <xdr:cNvSpPr txBox="1"/>
      </xdr:nvSpPr>
      <xdr:spPr>
        <a:xfrm>
          <a:off x="13500744" y="1319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132097</xdr:rowOff>
    </xdr:from>
    <xdr:ext cx="405111" cy="259045"/>
    <xdr:sp macro="" textlink="">
      <xdr:nvSpPr>
        <xdr:cNvPr id="780" name="n_4mainValue【消防施設】&#10;有形固定資産減価償却率">
          <a:extLst>
            <a:ext uri="{FF2B5EF4-FFF2-40B4-BE49-F238E27FC236}">
              <a16:creationId xmlns:a16="http://schemas.microsoft.com/office/drawing/2014/main" id="{26B674FF-8A11-4A95-8F73-DDD9C6C7E062}"/>
            </a:ext>
          </a:extLst>
        </xdr:cNvPr>
        <xdr:cNvSpPr txBox="1"/>
      </xdr:nvSpPr>
      <xdr:spPr>
        <a:xfrm>
          <a:off x="12611744"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92774604-8304-4D55-B970-F6E36C159DC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02DF822B-1923-4AEE-8B3F-772BA8B31E7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68AA51EA-5BBA-4F98-9E2E-96A797B5E16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41825D36-C378-4747-A215-6353D43FB5D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54CA73F9-01A5-4CDF-AE5F-AEB52818381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BFBB9F63-F2A5-4083-9292-8A86C1BA8CC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11B7AB60-CD3B-48EC-878E-C732A1F2984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09C687A2-2076-4596-B6BE-4F47B8DC712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23F6ADDE-F692-4FE4-978A-35FC2B481FB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8224B440-8714-4C6C-A83A-0709F506C75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a:extLst>
            <a:ext uri="{FF2B5EF4-FFF2-40B4-BE49-F238E27FC236}">
              <a16:creationId xmlns:a16="http://schemas.microsoft.com/office/drawing/2014/main" id="{8E5818CD-24F0-4334-82E4-15B1365AD49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a:extLst>
            <a:ext uri="{FF2B5EF4-FFF2-40B4-BE49-F238E27FC236}">
              <a16:creationId xmlns:a16="http://schemas.microsoft.com/office/drawing/2014/main" id="{0B32916C-6E63-4796-871E-B4D8F24D980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a:extLst>
            <a:ext uri="{FF2B5EF4-FFF2-40B4-BE49-F238E27FC236}">
              <a16:creationId xmlns:a16="http://schemas.microsoft.com/office/drawing/2014/main" id="{876E5F44-0F31-4D72-AE18-8392AF953C6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a:extLst>
            <a:ext uri="{FF2B5EF4-FFF2-40B4-BE49-F238E27FC236}">
              <a16:creationId xmlns:a16="http://schemas.microsoft.com/office/drawing/2014/main" id="{98BFB363-ED0D-4DB9-8CA9-7EF2E9AAA09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a:extLst>
            <a:ext uri="{FF2B5EF4-FFF2-40B4-BE49-F238E27FC236}">
              <a16:creationId xmlns:a16="http://schemas.microsoft.com/office/drawing/2014/main" id="{12F20F10-2EAC-40DB-AF5A-B96BDE4F99A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a:extLst>
            <a:ext uri="{FF2B5EF4-FFF2-40B4-BE49-F238E27FC236}">
              <a16:creationId xmlns:a16="http://schemas.microsoft.com/office/drawing/2014/main" id="{8CF0FC41-4F4F-4764-B25F-FAF156C98F2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a:extLst>
            <a:ext uri="{FF2B5EF4-FFF2-40B4-BE49-F238E27FC236}">
              <a16:creationId xmlns:a16="http://schemas.microsoft.com/office/drawing/2014/main" id="{E9562493-78D2-43B8-BDE8-288AE91EA50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a:extLst>
            <a:ext uri="{FF2B5EF4-FFF2-40B4-BE49-F238E27FC236}">
              <a16:creationId xmlns:a16="http://schemas.microsoft.com/office/drawing/2014/main" id="{246FB239-B5E2-4D5E-AF99-C829F785386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a:extLst>
            <a:ext uri="{FF2B5EF4-FFF2-40B4-BE49-F238E27FC236}">
              <a16:creationId xmlns:a16="http://schemas.microsoft.com/office/drawing/2014/main" id="{4914E057-C51A-457A-8DCF-427F82C4F66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a:extLst>
            <a:ext uri="{FF2B5EF4-FFF2-40B4-BE49-F238E27FC236}">
              <a16:creationId xmlns:a16="http://schemas.microsoft.com/office/drawing/2014/main" id="{815124DA-6DB3-4106-BB13-1778519090E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a:extLst>
            <a:ext uri="{FF2B5EF4-FFF2-40B4-BE49-F238E27FC236}">
              <a16:creationId xmlns:a16="http://schemas.microsoft.com/office/drawing/2014/main" id="{B74E37D1-DE8F-4DBB-BC7D-607DF233AFA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a:extLst>
            <a:ext uri="{FF2B5EF4-FFF2-40B4-BE49-F238E27FC236}">
              <a16:creationId xmlns:a16="http://schemas.microsoft.com/office/drawing/2014/main" id="{D6802648-A289-448D-914E-ED1F9D91474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65C82A7B-30BF-4BC7-9CE1-2B67978A143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15FE0900-E4FE-4616-B71F-375CDBF6572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40C6D3D5-8CE9-4514-9C3C-48C3CF52146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6" name="直線コネクタ 805">
          <a:extLst>
            <a:ext uri="{FF2B5EF4-FFF2-40B4-BE49-F238E27FC236}">
              <a16:creationId xmlns:a16="http://schemas.microsoft.com/office/drawing/2014/main" id="{93183AD5-DE51-4C2A-A9EA-567526A668F0}"/>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7" name="【消防施設】&#10;一人当たり面積最小値テキスト">
          <a:extLst>
            <a:ext uri="{FF2B5EF4-FFF2-40B4-BE49-F238E27FC236}">
              <a16:creationId xmlns:a16="http://schemas.microsoft.com/office/drawing/2014/main" id="{F8866FF1-BD39-4E4C-B94E-896FA1E79A2A}"/>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8" name="直線コネクタ 807">
          <a:extLst>
            <a:ext uri="{FF2B5EF4-FFF2-40B4-BE49-F238E27FC236}">
              <a16:creationId xmlns:a16="http://schemas.microsoft.com/office/drawing/2014/main" id="{FD837E7B-CA53-4309-BB14-4236AD98ED1F}"/>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9" name="【消防施設】&#10;一人当たり面積最大値テキスト">
          <a:extLst>
            <a:ext uri="{FF2B5EF4-FFF2-40B4-BE49-F238E27FC236}">
              <a16:creationId xmlns:a16="http://schemas.microsoft.com/office/drawing/2014/main" id="{DA645FB2-0AC1-4C34-BB2F-9EC7F79F9F62}"/>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10" name="直線コネクタ 809">
          <a:extLst>
            <a:ext uri="{FF2B5EF4-FFF2-40B4-BE49-F238E27FC236}">
              <a16:creationId xmlns:a16="http://schemas.microsoft.com/office/drawing/2014/main" id="{E11DEFAA-B8F5-4CBC-8387-18ABBF2AD3CC}"/>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11" name="【消防施設】&#10;一人当たり面積平均値テキスト">
          <a:extLst>
            <a:ext uri="{FF2B5EF4-FFF2-40B4-BE49-F238E27FC236}">
              <a16:creationId xmlns:a16="http://schemas.microsoft.com/office/drawing/2014/main" id="{9EB68613-3A89-48B0-A75E-A3C768051896}"/>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2" name="フローチャート: 判断 811">
          <a:extLst>
            <a:ext uri="{FF2B5EF4-FFF2-40B4-BE49-F238E27FC236}">
              <a16:creationId xmlns:a16="http://schemas.microsoft.com/office/drawing/2014/main" id="{68EC8C08-03C1-4D63-A8AD-0725C439BDFC}"/>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3" name="フローチャート: 判断 812">
          <a:extLst>
            <a:ext uri="{FF2B5EF4-FFF2-40B4-BE49-F238E27FC236}">
              <a16:creationId xmlns:a16="http://schemas.microsoft.com/office/drawing/2014/main" id="{58E14698-0899-42BF-A7BA-94AA28410C8D}"/>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4" name="フローチャート: 判断 813">
          <a:extLst>
            <a:ext uri="{FF2B5EF4-FFF2-40B4-BE49-F238E27FC236}">
              <a16:creationId xmlns:a16="http://schemas.microsoft.com/office/drawing/2014/main" id="{6136CC87-F9FF-4CC1-8EE6-65204EFD402C}"/>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5" name="フローチャート: 判断 814">
          <a:extLst>
            <a:ext uri="{FF2B5EF4-FFF2-40B4-BE49-F238E27FC236}">
              <a16:creationId xmlns:a16="http://schemas.microsoft.com/office/drawing/2014/main" id="{76CEFB52-D07A-4A4D-912C-A8AA56CC3E27}"/>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6" name="フローチャート: 判断 815">
          <a:extLst>
            <a:ext uri="{FF2B5EF4-FFF2-40B4-BE49-F238E27FC236}">
              <a16:creationId xmlns:a16="http://schemas.microsoft.com/office/drawing/2014/main" id="{C53225BE-446D-4E21-963A-2AC8FE102CF7}"/>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66E1C06-34EB-40EE-AF39-98CBB121854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1F68787-3143-4B7A-9AA1-961D0F2544F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ABEC88F-90DA-4F3B-B886-4D9A3585E73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0E86D62-E25C-4D2D-BBEA-3EC09BF06B6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99F969A7-E8A7-4497-A07A-528A9934C1C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91802</xdr:rowOff>
    </xdr:from>
    <xdr:to>
      <xdr:col>116</xdr:col>
      <xdr:colOff>114300</xdr:colOff>
      <xdr:row>84</xdr:row>
      <xdr:rowOff>21952</xdr:rowOff>
    </xdr:to>
    <xdr:sp macro="" textlink="">
      <xdr:nvSpPr>
        <xdr:cNvPr id="822" name="楕円 821">
          <a:extLst>
            <a:ext uri="{FF2B5EF4-FFF2-40B4-BE49-F238E27FC236}">
              <a16:creationId xmlns:a16="http://schemas.microsoft.com/office/drawing/2014/main" id="{F3F9C50C-C947-48D7-9576-27F8D4F27776}"/>
            </a:ext>
          </a:extLst>
        </xdr:cNvPr>
        <xdr:cNvSpPr/>
      </xdr:nvSpPr>
      <xdr:spPr>
        <a:xfrm>
          <a:off x="221107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114679</xdr:rowOff>
    </xdr:from>
    <xdr:ext cx="469744" cy="259045"/>
    <xdr:sp macro="" textlink="">
      <xdr:nvSpPr>
        <xdr:cNvPr id="823" name="【消防施設】&#10;一人当たり面積該当値テキスト">
          <a:extLst>
            <a:ext uri="{FF2B5EF4-FFF2-40B4-BE49-F238E27FC236}">
              <a16:creationId xmlns:a16="http://schemas.microsoft.com/office/drawing/2014/main" id="{B70A5865-6318-4F35-A401-55D18B04CBC0}"/>
            </a:ext>
          </a:extLst>
        </xdr:cNvPr>
        <xdr:cNvSpPr txBox="1"/>
      </xdr:nvSpPr>
      <xdr:spPr>
        <a:xfrm>
          <a:off x="22199600" y="141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150586</xdr:rowOff>
    </xdr:from>
    <xdr:to>
      <xdr:col>112</xdr:col>
      <xdr:colOff>38100</xdr:colOff>
      <xdr:row>83</xdr:row>
      <xdr:rowOff>80736</xdr:rowOff>
    </xdr:to>
    <xdr:sp macro="" textlink="">
      <xdr:nvSpPr>
        <xdr:cNvPr id="824" name="楕円 823">
          <a:extLst>
            <a:ext uri="{FF2B5EF4-FFF2-40B4-BE49-F238E27FC236}">
              <a16:creationId xmlns:a16="http://schemas.microsoft.com/office/drawing/2014/main" id="{FAF53E93-98A9-49AE-B059-60269EB83EBB}"/>
            </a:ext>
          </a:extLst>
        </xdr:cNvPr>
        <xdr:cNvSpPr/>
      </xdr:nvSpPr>
      <xdr:spPr>
        <a:xfrm>
          <a:off x="21272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29936</xdr:rowOff>
    </xdr:from>
    <xdr:to>
      <xdr:col>116</xdr:col>
      <xdr:colOff>63500</xdr:colOff>
      <xdr:row>83</xdr:row>
      <xdr:rowOff>142602</xdr:rowOff>
    </xdr:to>
    <xdr:cxnSp macro="">
      <xdr:nvCxnSpPr>
        <xdr:cNvPr id="825" name="直線コネクタ 824">
          <a:extLst>
            <a:ext uri="{FF2B5EF4-FFF2-40B4-BE49-F238E27FC236}">
              <a16:creationId xmlns:a16="http://schemas.microsoft.com/office/drawing/2014/main" id="{43188977-F4ED-402E-9EE1-4FB243CF4434}"/>
            </a:ext>
          </a:extLst>
        </xdr:cNvPr>
        <xdr:cNvCxnSpPr/>
      </xdr:nvCxnSpPr>
      <xdr:spPr>
        <a:xfrm>
          <a:off x="21323300" y="14260286"/>
          <a:ext cx="838200" cy="11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160382</xdr:rowOff>
    </xdr:from>
    <xdr:to>
      <xdr:col>107</xdr:col>
      <xdr:colOff>101600</xdr:colOff>
      <xdr:row>83</xdr:row>
      <xdr:rowOff>90532</xdr:rowOff>
    </xdr:to>
    <xdr:sp macro="" textlink="">
      <xdr:nvSpPr>
        <xdr:cNvPr id="826" name="楕円 825">
          <a:extLst>
            <a:ext uri="{FF2B5EF4-FFF2-40B4-BE49-F238E27FC236}">
              <a16:creationId xmlns:a16="http://schemas.microsoft.com/office/drawing/2014/main" id="{B25A6A3B-5F1B-474A-A14A-2F0C36011579}"/>
            </a:ext>
          </a:extLst>
        </xdr:cNvPr>
        <xdr:cNvSpPr/>
      </xdr:nvSpPr>
      <xdr:spPr>
        <a:xfrm>
          <a:off x="20383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29936</xdr:rowOff>
    </xdr:from>
    <xdr:to>
      <xdr:col>111</xdr:col>
      <xdr:colOff>177800</xdr:colOff>
      <xdr:row>83</xdr:row>
      <xdr:rowOff>39732</xdr:rowOff>
    </xdr:to>
    <xdr:cxnSp macro="">
      <xdr:nvCxnSpPr>
        <xdr:cNvPr id="827" name="直線コネクタ 826">
          <a:extLst>
            <a:ext uri="{FF2B5EF4-FFF2-40B4-BE49-F238E27FC236}">
              <a16:creationId xmlns:a16="http://schemas.microsoft.com/office/drawing/2014/main" id="{3FACD3F3-55E2-451E-BC15-F469983D4ABB}"/>
            </a:ext>
          </a:extLst>
        </xdr:cNvPr>
        <xdr:cNvCxnSpPr/>
      </xdr:nvCxnSpPr>
      <xdr:spPr>
        <a:xfrm flipV="1">
          <a:off x="20434300" y="1426028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1995</xdr:rowOff>
    </xdr:from>
    <xdr:to>
      <xdr:col>102</xdr:col>
      <xdr:colOff>165100</xdr:colOff>
      <xdr:row>83</xdr:row>
      <xdr:rowOff>103595</xdr:rowOff>
    </xdr:to>
    <xdr:sp macro="" textlink="">
      <xdr:nvSpPr>
        <xdr:cNvPr id="828" name="楕円 827">
          <a:extLst>
            <a:ext uri="{FF2B5EF4-FFF2-40B4-BE49-F238E27FC236}">
              <a16:creationId xmlns:a16="http://schemas.microsoft.com/office/drawing/2014/main" id="{5B95877F-02D2-484E-AA13-9620621945B1}"/>
            </a:ext>
          </a:extLst>
        </xdr:cNvPr>
        <xdr:cNvSpPr/>
      </xdr:nvSpPr>
      <xdr:spPr>
        <a:xfrm>
          <a:off x="19494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39732</xdr:rowOff>
    </xdr:from>
    <xdr:to>
      <xdr:col>107</xdr:col>
      <xdr:colOff>50800</xdr:colOff>
      <xdr:row>83</xdr:row>
      <xdr:rowOff>52795</xdr:rowOff>
    </xdr:to>
    <xdr:cxnSp macro="">
      <xdr:nvCxnSpPr>
        <xdr:cNvPr id="829" name="直線コネクタ 828">
          <a:extLst>
            <a:ext uri="{FF2B5EF4-FFF2-40B4-BE49-F238E27FC236}">
              <a16:creationId xmlns:a16="http://schemas.microsoft.com/office/drawing/2014/main" id="{4F0C9750-AFF6-4374-BCE2-5FDDE9CE7083}"/>
            </a:ext>
          </a:extLst>
        </xdr:cNvPr>
        <xdr:cNvCxnSpPr/>
      </xdr:nvCxnSpPr>
      <xdr:spPr>
        <a:xfrm flipV="1">
          <a:off x="19545300" y="1427008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13426</xdr:rowOff>
    </xdr:from>
    <xdr:to>
      <xdr:col>98</xdr:col>
      <xdr:colOff>38100</xdr:colOff>
      <xdr:row>83</xdr:row>
      <xdr:rowOff>115026</xdr:rowOff>
    </xdr:to>
    <xdr:sp macro="" textlink="">
      <xdr:nvSpPr>
        <xdr:cNvPr id="830" name="楕円 829">
          <a:extLst>
            <a:ext uri="{FF2B5EF4-FFF2-40B4-BE49-F238E27FC236}">
              <a16:creationId xmlns:a16="http://schemas.microsoft.com/office/drawing/2014/main" id="{C2C288E9-7367-474C-8616-A83B8E0C7274}"/>
            </a:ext>
          </a:extLst>
        </xdr:cNvPr>
        <xdr:cNvSpPr/>
      </xdr:nvSpPr>
      <xdr:spPr>
        <a:xfrm>
          <a:off x="18605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52795</xdr:rowOff>
    </xdr:from>
    <xdr:to>
      <xdr:col>102</xdr:col>
      <xdr:colOff>114300</xdr:colOff>
      <xdr:row>83</xdr:row>
      <xdr:rowOff>64226</xdr:rowOff>
    </xdr:to>
    <xdr:cxnSp macro="">
      <xdr:nvCxnSpPr>
        <xdr:cNvPr id="831" name="直線コネクタ 830">
          <a:extLst>
            <a:ext uri="{FF2B5EF4-FFF2-40B4-BE49-F238E27FC236}">
              <a16:creationId xmlns:a16="http://schemas.microsoft.com/office/drawing/2014/main" id="{8558CE06-1785-4024-836C-87DBF36F1D7A}"/>
            </a:ext>
          </a:extLst>
        </xdr:cNvPr>
        <xdr:cNvCxnSpPr/>
      </xdr:nvCxnSpPr>
      <xdr:spPr>
        <a:xfrm flipV="1">
          <a:off x="18656300" y="1428314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2" name="n_1aveValue【消防施設】&#10;一人当たり面積">
          <a:extLst>
            <a:ext uri="{FF2B5EF4-FFF2-40B4-BE49-F238E27FC236}">
              <a16:creationId xmlns:a16="http://schemas.microsoft.com/office/drawing/2014/main" id="{283C5ECB-7AE3-492A-AB7D-1CB359120BD5}"/>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3" name="n_2aveValue【消防施設】&#10;一人当たり面積">
          <a:extLst>
            <a:ext uri="{FF2B5EF4-FFF2-40B4-BE49-F238E27FC236}">
              <a16:creationId xmlns:a16="http://schemas.microsoft.com/office/drawing/2014/main" id="{7739C61B-D3C9-43C6-8808-EB1F7F46E789}"/>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4" name="n_3aveValue【消防施設】&#10;一人当たり面積">
          <a:extLst>
            <a:ext uri="{FF2B5EF4-FFF2-40B4-BE49-F238E27FC236}">
              <a16:creationId xmlns:a16="http://schemas.microsoft.com/office/drawing/2014/main" id="{9F652517-FDAC-4009-8439-976D60494C90}"/>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5" name="n_4aveValue【消防施設】&#10;一人当たり面積">
          <a:extLst>
            <a:ext uri="{FF2B5EF4-FFF2-40B4-BE49-F238E27FC236}">
              <a16:creationId xmlns:a16="http://schemas.microsoft.com/office/drawing/2014/main" id="{F467F998-A77B-422F-98C7-F54DA04F3B43}"/>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97263</xdr:rowOff>
    </xdr:from>
    <xdr:ext cx="469744" cy="259045"/>
    <xdr:sp macro="" textlink="">
      <xdr:nvSpPr>
        <xdr:cNvPr id="836" name="n_1mainValue【消防施設】&#10;一人当たり面積">
          <a:extLst>
            <a:ext uri="{FF2B5EF4-FFF2-40B4-BE49-F238E27FC236}">
              <a16:creationId xmlns:a16="http://schemas.microsoft.com/office/drawing/2014/main" id="{176F5585-4423-4009-914A-BBD39E92E64F}"/>
            </a:ext>
          </a:extLst>
        </xdr:cNvPr>
        <xdr:cNvSpPr txBox="1"/>
      </xdr:nvSpPr>
      <xdr:spPr>
        <a:xfrm>
          <a:off x="210757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107059</xdr:rowOff>
    </xdr:from>
    <xdr:ext cx="469744" cy="259045"/>
    <xdr:sp macro="" textlink="">
      <xdr:nvSpPr>
        <xdr:cNvPr id="837" name="n_2mainValue【消防施設】&#10;一人当たり面積">
          <a:extLst>
            <a:ext uri="{FF2B5EF4-FFF2-40B4-BE49-F238E27FC236}">
              <a16:creationId xmlns:a16="http://schemas.microsoft.com/office/drawing/2014/main" id="{7AF2E4E6-5DE8-47D0-BFC8-91BACF148A0C}"/>
            </a:ext>
          </a:extLst>
        </xdr:cNvPr>
        <xdr:cNvSpPr txBox="1"/>
      </xdr:nvSpPr>
      <xdr:spPr>
        <a:xfrm>
          <a:off x="20199427" y="139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120122</xdr:rowOff>
    </xdr:from>
    <xdr:ext cx="469744" cy="259045"/>
    <xdr:sp macro="" textlink="">
      <xdr:nvSpPr>
        <xdr:cNvPr id="838" name="n_3mainValue【消防施設】&#10;一人当たり面積">
          <a:extLst>
            <a:ext uri="{FF2B5EF4-FFF2-40B4-BE49-F238E27FC236}">
              <a16:creationId xmlns:a16="http://schemas.microsoft.com/office/drawing/2014/main" id="{BBC18013-69E1-4098-97F8-97153F61722A}"/>
            </a:ext>
          </a:extLst>
        </xdr:cNvPr>
        <xdr:cNvSpPr txBox="1"/>
      </xdr:nvSpPr>
      <xdr:spPr>
        <a:xfrm>
          <a:off x="19310427" y="140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131553</xdr:rowOff>
    </xdr:from>
    <xdr:ext cx="469744" cy="259045"/>
    <xdr:sp macro="" textlink="">
      <xdr:nvSpPr>
        <xdr:cNvPr id="839" name="n_4mainValue【消防施設】&#10;一人当たり面積">
          <a:extLst>
            <a:ext uri="{FF2B5EF4-FFF2-40B4-BE49-F238E27FC236}">
              <a16:creationId xmlns:a16="http://schemas.microsoft.com/office/drawing/2014/main" id="{0E9FB1A1-55C6-4332-AED8-4FA3DF2C2185}"/>
            </a:ext>
          </a:extLst>
        </xdr:cNvPr>
        <xdr:cNvSpPr txBox="1"/>
      </xdr:nvSpPr>
      <xdr:spPr>
        <a:xfrm>
          <a:off x="18421427" y="1401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26086709-BAB7-4CC8-8312-1594E0267AB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35AF8EA4-B978-4353-AA15-A34B434DECD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6DD541B1-63AE-42AD-9F39-74A5F852850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C4673B3C-4E8C-41EB-A747-2D767B1B0EA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16CE71E2-B103-41B7-B0D2-B77E3B3823F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5C3C81BE-547A-460E-BEF7-9AF09D784B3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29E4CC6-80FD-4DA1-8E1D-96D36988A63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56A9FA0E-C6E2-4747-B767-1BD5ACDCFBF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4FD2A9F-97FA-4F33-A217-DE7D4A1F8D9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4D94BDBF-DD75-4986-B171-100C677F2B1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BB068BCA-B181-44D9-A059-D857436E5CC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9EAF55AC-D687-4C2A-93FE-D515C466910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DD0ECA97-DCC0-42F0-9F86-2D88FF0D5D9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27E2C3DD-5E98-4311-A46D-9CA5BCBF394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11180822-3F0B-45FF-974A-4D1C6C00F24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0A600332-7CF2-4F02-834D-A931D7B5514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7ECCA69F-8010-4E13-B3AA-A956E53CC88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063420FB-0B0B-4130-8E61-5C63089C86A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1201C679-DF2D-4A8B-B05A-BFEBDEEFF55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E9448FAB-8638-446E-8AEF-774F9CCEF31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0" name="テキスト ボックス 859">
          <a:extLst>
            <a:ext uri="{FF2B5EF4-FFF2-40B4-BE49-F238E27FC236}">
              <a16:creationId xmlns:a16="http://schemas.microsoft.com/office/drawing/2014/main" id="{57310E7D-8AEB-420E-A2CE-982F0C78AECB}"/>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AA3C19FF-0575-4D42-BCD8-BFCCCD184CC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60B6655F-1741-43E0-A29D-029C63668B5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3" name="直線コネクタ 862">
          <a:extLst>
            <a:ext uri="{FF2B5EF4-FFF2-40B4-BE49-F238E27FC236}">
              <a16:creationId xmlns:a16="http://schemas.microsoft.com/office/drawing/2014/main" id="{93DC015B-6C0D-47DE-A185-515A0EBCE61D}"/>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4" name="【庁舎】&#10;有形固定資産減価償却率最小値テキスト">
          <a:extLst>
            <a:ext uri="{FF2B5EF4-FFF2-40B4-BE49-F238E27FC236}">
              <a16:creationId xmlns:a16="http://schemas.microsoft.com/office/drawing/2014/main" id="{6946B979-4DCA-4820-85E2-E8FA2DBFABD3}"/>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5" name="直線コネクタ 864">
          <a:extLst>
            <a:ext uri="{FF2B5EF4-FFF2-40B4-BE49-F238E27FC236}">
              <a16:creationId xmlns:a16="http://schemas.microsoft.com/office/drawing/2014/main" id="{5770A19C-8FF5-4FF9-B629-912F32A5781B}"/>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6" name="【庁舎】&#10;有形固定資産減価償却率最大値テキスト">
          <a:extLst>
            <a:ext uri="{FF2B5EF4-FFF2-40B4-BE49-F238E27FC236}">
              <a16:creationId xmlns:a16="http://schemas.microsoft.com/office/drawing/2014/main" id="{6A03F92C-DA5E-4FBA-AC03-7EB2796A2FB5}"/>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7" name="直線コネクタ 866">
          <a:extLst>
            <a:ext uri="{FF2B5EF4-FFF2-40B4-BE49-F238E27FC236}">
              <a16:creationId xmlns:a16="http://schemas.microsoft.com/office/drawing/2014/main" id="{CF85BDCD-A503-4C2A-B8D2-880E006907C3}"/>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8" name="【庁舎】&#10;有形固定資産減価償却率平均値テキスト">
          <a:extLst>
            <a:ext uri="{FF2B5EF4-FFF2-40B4-BE49-F238E27FC236}">
              <a16:creationId xmlns:a16="http://schemas.microsoft.com/office/drawing/2014/main" id="{B8D429FB-B54D-4171-8627-E5DDC3BC83FF}"/>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9" name="フローチャート: 判断 868">
          <a:extLst>
            <a:ext uri="{FF2B5EF4-FFF2-40B4-BE49-F238E27FC236}">
              <a16:creationId xmlns:a16="http://schemas.microsoft.com/office/drawing/2014/main" id="{EB7A994F-D546-4A87-BD65-0F255211FB01}"/>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70" name="フローチャート: 判断 869">
          <a:extLst>
            <a:ext uri="{FF2B5EF4-FFF2-40B4-BE49-F238E27FC236}">
              <a16:creationId xmlns:a16="http://schemas.microsoft.com/office/drawing/2014/main" id="{D71F34B4-A8E5-405C-95F7-934A6E0189E2}"/>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71" name="フローチャート: 判断 870">
          <a:extLst>
            <a:ext uri="{FF2B5EF4-FFF2-40B4-BE49-F238E27FC236}">
              <a16:creationId xmlns:a16="http://schemas.microsoft.com/office/drawing/2014/main" id="{270A0EC4-ABCD-4FFB-A5A8-B5FA4DDB1339}"/>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2" name="フローチャート: 判断 871">
          <a:extLst>
            <a:ext uri="{FF2B5EF4-FFF2-40B4-BE49-F238E27FC236}">
              <a16:creationId xmlns:a16="http://schemas.microsoft.com/office/drawing/2014/main" id="{EFD93B13-3DB3-4439-B5E1-CDB6574016B5}"/>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3" name="フローチャート: 判断 872">
          <a:extLst>
            <a:ext uri="{FF2B5EF4-FFF2-40B4-BE49-F238E27FC236}">
              <a16:creationId xmlns:a16="http://schemas.microsoft.com/office/drawing/2014/main" id="{740B8AC6-8451-4FA1-8E6C-064A0D8BDC8E}"/>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BAD026E-8822-47D4-9994-AC4ED9F95F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DCA13F1-0319-4338-92E8-6DD2236629D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07742D0-34E7-4FBA-BC7E-65BE241F931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788401F-901D-4FE2-82A3-C468A929BAB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34C67CA-E6FE-4739-B7B6-3943C87A921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100330</xdr:rowOff>
    </xdr:from>
    <xdr:to>
      <xdr:col>85</xdr:col>
      <xdr:colOff>177800</xdr:colOff>
      <xdr:row>106</xdr:row>
      <xdr:rowOff>30480</xdr:rowOff>
    </xdr:to>
    <xdr:sp macro="" textlink="">
      <xdr:nvSpPr>
        <xdr:cNvPr id="879" name="楕円 878">
          <a:extLst>
            <a:ext uri="{FF2B5EF4-FFF2-40B4-BE49-F238E27FC236}">
              <a16:creationId xmlns:a16="http://schemas.microsoft.com/office/drawing/2014/main" id="{5894DF74-4AEA-442F-AD28-066B0F58D068}"/>
            </a:ext>
          </a:extLst>
        </xdr:cNvPr>
        <xdr:cNvSpPr/>
      </xdr:nvSpPr>
      <xdr:spPr>
        <a:xfrm>
          <a:off x="16268700" y="1810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78757</xdr:rowOff>
    </xdr:from>
    <xdr:ext cx="405111" cy="259045"/>
    <xdr:sp macro="" textlink="">
      <xdr:nvSpPr>
        <xdr:cNvPr id="880" name="【庁舎】&#10;有形固定資産減価償却率該当値テキスト">
          <a:extLst>
            <a:ext uri="{FF2B5EF4-FFF2-40B4-BE49-F238E27FC236}">
              <a16:creationId xmlns:a16="http://schemas.microsoft.com/office/drawing/2014/main" id="{4B1AD904-B9F1-400C-A44F-1A5122D2CC53}"/>
            </a:ext>
          </a:extLst>
        </xdr:cNvPr>
        <xdr:cNvSpPr txBox="1"/>
      </xdr:nvSpPr>
      <xdr:spPr>
        <a:xfrm>
          <a:off x="16357600" y="1808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74930</xdr:rowOff>
    </xdr:from>
    <xdr:to>
      <xdr:col>81</xdr:col>
      <xdr:colOff>101600</xdr:colOff>
      <xdr:row>106</xdr:row>
      <xdr:rowOff>5080</xdr:rowOff>
    </xdr:to>
    <xdr:sp macro="" textlink="">
      <xdr:nvSpPr>
        <xdr:cNvPr id="881" name="楕円 880">
          <a:extLst>
            <a:ext uri="{FF2B5EF4-FFF2-40B4-BE49-F238E27FC236}">
              <a16:creationId xmlns:a16="http://schemas.microsoft.com/office/drawing/2014/main" id="{407DEB53-64BD-4EE5-9195-948DCB4C7BCC}"/>
            </a:ext>
          </a:extLst>
        </xdr:cNvPr>
        <xdr:cNvSpPr/>
      </xdr:nvSpPr>
      <xdr:spPr>
        <a:xfrm>
          <a:off x="15430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125730</xdr:rowOff>
    </xdr:from>
    <xdr:to>
      <xdr:col>85</xdr:col>
      <xdr:colOff>127000</xdr:colOff>
      <xdr:row>105</xdr:row>
      <xdr:rowOff>151130</xdr:rowOff>
    </xdr:to>
    <xdr:cxnSp macro="">
      <xdr:nvCxnSpPr>
        <xdr:cNvPr id="882" name="直線コネクタ 881">
          <a:extLst>
            <a:ext uri="{FF2B5EF4-FFF2-40B4-BE49-F238E27FC236}">
              <a16:creationId xmlns:a16="http://schemas.microsoft.com/office/drawing/2014/main" id="{56490B90-8B5E-41C8-B882-12FBA47F2770}"/>
            </a:ext>
          </a:extLst>
        </xdr:cNvPr>
        <xdr:cNvCxnSpPr/>
      </xdr:nvCxnSpPr>
      <xdr:spPr>
        <a:xfrm>
          <a:off x="15481300" y="1812798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83" name="楕円 882">
          <a:extLst>
            <a:ext uri="{FF2B5EF4-FFF2-40B4-BE49-F238E27FC236}">
              <a16:creationId xmlns:a16="http://schemas.microsoft.com/office/drawing/2014/main" id="{BAF1397F-53CC-4528-B741-EFF47FD9FC0C}"/>
            </a:ext>
          </a:extLst>
        </xdr:cNvPr>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105</xdr:row>
      <xdr:rowOff>125730</xdr:rowOff>
    </xdr:to>
    <xdr:cxnSp macro="">
      <xdr:nvCxnSpPr>
        <xdr:cNvPr id="884" name="直線コネクタ 883">
          <a:extLst>
            <a:ext uri="{FF2B5EF4-FFF2-40B4-BE49-F238E27FC236}">
              <a16:creationId xmlns:a16="http://schemas.microsoft.com/office/drawing/2014/main" id="{63B8DB47-AEED-46BB-845B-2A7C24F4752B}"/>
            </a:ext>
          </a:extLst>
        </xdr:cNvPr>
        <xdr:cNvCxnSpPr/>
      </xdr:nvCxnSpPr>
      <xdr:spPr>
        <a:xfrm>
          <a:off x="14592300" y="181013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33020</xdr:rowOff>
    </xdr:from>
    <xdr:to>
      <xdr:col>72</xdr:col>
      <xdr:colOff>38100</xdr:colOff>
      <xdr:row>105</xdr:row>
      <xdr:rowOff>134620</xdr:rowOff>
    </xdr:to>
    <xdr:sp macro="" textlink="">
      <xdr:nvSpPr>
        <xdr:cNvPr id="885" name="楕円 884">
          <a:extLst>
            <a:ext uri="{FF2B5EF4-FFF2-40B4-BE49-F238E27FC236}">
              <a16:creationId xmlns:a16="http://schemas.microsoft.com/office/drawing/2014/main" id="{2CC19523-30F8-411A-A3F1-02DE4883C40B}"/>
            </a:ext>
          </a:extLst>
        </xdr:cNvPr>
        <xdr:cNvSpPr/>
      </xdr:nvSpPr>
      <xdr:spPr>
        <a:xfrm>
          <a:off x="13652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83820</xdr:rowOff>
    </xdr:from>
    <xdr:to>
      <xdr:col>76</xdr:col>
      <xdr:colOff>114300</xdr:colOff>
      <xdr:row>105</xdr:row>
      <xdr:rowOff>99061</xdr:rowOff>
    </xdr:to>
    <xdr:cxnSp macro="">
      <xdr:nvCxnSpPr>
        <xdr:cNvPr id="886" name="直線コネクタ 885">
          <a:extLst>
            <a:ext uri="{FF2B5EF4-FFF2-40B4-BE49-F238E27FC236}">
              <a16:creationId xmlns:a16="http://schemas.microsoft.com/office/drawing/2014/main" id="{E9335DF8-2EAB-4501-BEDD-2499C2897E83}"/>
            </a:ext>
          </a:extLst>
        </xdr:cNvPr>
        <xdr:cNvCxnSpPr/>
      </xdr:nvCxnSpPr>
      <xdr:spPr>
        <a:xfrm>
          <a:off x="13703300" y="180860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74930</xdr:rowOff>
    </xdr:from>
    <xdr:to>
      <xdr:col>67</xdr:col>
      <xdr:colOff>101600</xdr:colOff>
      <xdr:row>106</xdr:row>
      <xdr:rowOff>5080</xdr:rowOff>
    </xdr:to>
    <xdr:sp macro="" textlink="">
      <xdr:nvSpPr>
        <xdr:cNvPr id="887" name="楕円 886">
          <a:extLst>
            <a:ext uri="{FF2B5EF4-FFF2-40B4-BE49-F238E27FC236}">
              <a16:creationId xmlns:a16="http://schemas.microsoft.com/office/drawing/2014/main" id="{A67F56A0-8A17-453D-B85E-17A9FCB95A33}"/>
            </a:ext>
          </a:extLst>
        </xdr:cNvPr>
        <xdr:cNvSpPr/>
      </xdr:nvSpPr>
      <xdr:spPr>
        <a:xfrm>
          <a:off x="12763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83820</xdr:rowOff>
    </xdr:from>
    <xdr:to>
      <xdr:col>71</xdr:col>
      <xdr:colOff>177800</xdr:colOff>
      <xdr:row>105</xdr:row>
      <xdr:rowOff>125730</xdr:rowOff>
    </xdr:to>
    <xdr:cxnSp macro="">
      <xdr:nvCxnSpPr>
        <xdr:cNvPr id="888" name="直線コネクタ 887">
          <a:extLst>
            <a:ext uri="{FF2B5EF4-FFF2-40B4-BE49-F238E27FC236}">
              <a16:creationId xmlns:a16="http://schemas.microsoft.com/office/drawing/2014/main" id="{6C3546BA-277E-45BF-BAAC-2405D1462F47}"/>
            </a:ext>
          </a:extLst>
        </xdr:cNvPr>
        <xdr:cNvCxnSpPr/>
      </xdr:nvCxnSpPr>
      <xdr:spPr>
        <a:xfrm flipV="1">
          <a:off x="12814300" y="180860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9" name="n_1aveValue【庁舎】&#10;有形固定資産減価償却率">
          <a:extLst>
            <a:ext uri="{FF2B5EF4-FFF2-40B4-BE49-F238E27FC236}">
              <a16:creationId xmlns:a16="http://schemas.microsoft.com/office/drawing/2014/main" id="{92B7881A-3F5E-4D72-B0B4-CCD8B7B57B39}"/>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90" name="n_2aveValue【庁舎】&#10;有形固定資産減価償却率">
          <a:extLst>
            <a:ext uri="{FF2B5EF4-FFF2-40B4-BE49-F238E27FC236}">
              <a16:creationId xmlns:a16="http://schemas.microsoft.com/office/drawing/2014/main" id="{6DDB8BF7-82D1-4D45-91B6-5C2C8E556CF4}"/>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91" name="n_3aveValue【庁舎】&#10;有形固定資産減価償却率">
          <a:extLst>
            <a:ext uri="{FF2B5EF4-FFF2-40B4-BE49-F238E27FC236}">
              <a16:creationId xmlns:a16="http://schemas.microsoft.com/office/drawing/2014/main" id="{3F5A2797-337C-4339-B203-AED4ADDFACB5}"/>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2" name="n_4aveValue【庁舎】&#10;有形固定資産減価償却率">
          <a:extLst>
            <a:ext uri="{FF2B5EF4-FFF2-40B4-BE49-F238E27FC236}">
              <a16:creationId xmlns:a16="http://schemas.microsoft.com/office/drawing/2014/main" id="{5920D3CF-24B4-4A09-9E9E-2527188956E2}"/>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167657</xdr:rowOff>
    </xdr:from>
    <xdr:ext cx="405111" cy="259045"/>
    <xdr:sp macro="" textlink="">
      <xdr:nvSpPr>
        <xdr:cNvPr id="893" name="n_1mainValue【庁舎】&#10;有形固定資産減価償却率">
          <a:extLst>
            <a:ext uri="{FF2B5EF4-FFF2-40B4-BE49-F238E27FC236}">
              <a16:creationId xmlns:a16="http://schemas.microsoft.com/office/drawing/2014/main" id="{339E6C48-0B8C-4CDE-AE7B-64D50DF34364}"/>
            </a:ext>
          </a:extLst>
        </xdr:cNvPr>
        <xdr:cNvSpPr txBox="1"/>
      </xdr:nvSpPr>
      <xdr:spPr>
        <a:xfrm>
          <a:off x="152660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894" name="n_2mainValue【庁舎】&#10;有形固定資産減価償却率">
          <a:extLst>
            <a:ext uri="{FF2B5EF4-FFF2-40B4-BE49-F238E27FC236}">
              <a16:creationId xmlns:a16="http://schemas.microsoft.com/office/drawing/2014/main" id="{01752E80-7BA6-48C1-8C48-323BF1862EA1}"/>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125747</xdr:rowOff>
    </xdr:from>
    <xdr:ext cx="405111" cy="259045"/>
    <xdr:sp macro="" textlink="">
      <xdr:nvSpPr>
        <xdr:cNvPr id="895" name="n_3mainValue【庁舎】&#10;有形固定資産減価償却率">
          <a:extLst>
            <a:ext uri="{FF2B5EF4-FFF2-40B4-BE49-F238E27FC236}">
              <a16:creationId xmlns:a16="http://schemas.microsoft.com/office/drawing/2014/main" id="{6B4D3B1C-2BAD-4F4A-BCBB-948F835A2840}"/>
            </a:ext>
          </a:extLst>
        </xdr:cNvPr>
        <xdr:cNvSpPr txBox="1"/>
      </xdr:nvSpPr>
      <xdr:spPr>
        <a:xfrm>
          <a:off x="135007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167657</xdr:rowOff>
    </xdr:from>
    <xdr:ext cx="405111" cy="259045"/>
    <xdr:sp macro="" textlink="">
      <xdr:nvSpPr>
        <xdr:cNvPr id="896" name="n_4mainValue【庁舎】&#10;有形固定資産減価償却率">
          <a:extLst>
            <a:ext uri="{FF2B5EF4-FFF2-40B4-BE49-F238E27FC236}">
              <a16:creationId xmlns:a16="http://schemas.microsoft.com/office/drawing/2014/main" id="{F18BE561-7EA4-47EF-A4AA-E340D19E7EE1}"/>
            </a:ext>
          </a:extLst>
        </xdr:cNvPr>
        <xdr:cNvSpPr txBox="1"/>
      </xdr:nvSpPr>
      <xdr:spPr>
        <a:xfrm>
          <a:off x="12611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FE979FE6-022B-4F35-B0CD-42657C04C7B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A08BF41B-8E2C-44F3-B011-87896AC4A84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8A58A917-8E4A-4C62-8F62-939483A3AD1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BB87339A-B891-48A0-A289-D654B6B487E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2BD6B768-90E6-45E0-9BA0-10109D98E84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905C6B08-6F16-427B-A21D-996EB78A546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571EAE4C-267E-4EC9-9C74-8031ECCAE1D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88F3AA4D-87B8-4982-B31B-7A6445F9EB1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A2E80C0F-2FBA-4630-9962-0A2046E2604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6AE71B6C-5DA0-4113-B6C7-023A376CE19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FA42DFDF-82B4-4773-A238-0276C4020F8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94B96060-2B15-477D-93C1-ECF3E9716A5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25CCDF25-9674-4693-926C-9BA51EDD3AB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2DDF9940-382D-4D45-B6B9-1440F9E07FC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7383EBF4-F6B0-4191-8ADE-B8B4D789275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B4459896-8C6A-48E0-A4BD-C73AAF17952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292AFC3C-FDCF-4384-AC44-CB7725C4FED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A07BCDD7-567A-4750-BFED-991EA141A1B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6EE55D73-F931-4883-B2D7-6E4BD8834DE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8799F140-02DD-469C-BDC7-88085E31D4E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32B41678-AC7A-423D-9B30-4954977F897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39FC16E2-EA66-448D-A1D9-6FF71B48093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D22EE5A3-FDC7-4780-BB1A-177D1A0EE31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20" name="直線コネクタ 919">
          <a:extLst>
            <a:ext uri="{FF2B5EF4-FFF2-40B4-BE49-F238E27FC236}">
              <a16:creationId xmlns:a16="http://schemas.microsoft.com/office/drawing/2014/main" id="{E115B000-8528-413E-A466-DA24EE5CC4E2}"/>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21" name="【庁舎】&#10;一人当たり面積最小値テキスト">
          <a:extLst>
            <a:ext uri="{FF2B5EF4-FFF2-40B4-BE49-F238E27FC236}">
              <a16:creationId xmlns:a16="http://schemas.microsoft.com/office/drawing/2014/main" id="{B46AE838-F2F8-4926-AE0B-6ECB0B1C3ED6}"/>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2" name="直線コネクタ 921">
          <a:extLst>
            <a:ext uri="{FF2B5EF4-FFF2-40B4-BE49-F238E27FC236}">
              <a16:creationId xmlns:a16="http://schemas.microsoft.com/office/drawing/2014/main" id="{8A122209-C8D4-4503-ADAD-A65F45728D59}"/>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3" name="【庁舎】&#10;一人当たり面積最大値テキスト">
          <a:extLst>
            <a:ext uri="{FF2B5EF4-FFF2-40B4-BE49-F238E27FC236}">
              <a16:creationId xmlns:a16="http://schemas.microsoft.com/office/drawing/2014/main" id="{C2A558B2-55AA-4B23-9F60-C75446360C16}"/>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4" name="直線コネクタ 923">
          <a:extLst>
            <a:ext uri="{FF2B5EF4-FFF2-40B4-BE49-F238E27FC236}">
              <a16:creationId xmlns:a16="http://schemas.microsoft.com/office/drawing/2014/main" id="{07E634AB-9242-4989-8CA4-F451427D8AEA}"/>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5" name="【庁舎】&#10;一人当たり面積平均値テキスト">
          <a:extLst>
            <a:ext uri="{FF2B5EF4-FFF2-40B4-BE49-F238E27FC236}">
              <a16:creationId xmlns:a16="http://schemas.microsoft.com/office/drawing/2014/main" id="{373B196F-CA34-4F2D-9E9E-9A68B09171C4}"/>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6" name="フローチャート: 判断 925">
          <a:extLst>
            <a:ext uri="{FF2B5EF4-FFF2-40B4-BE49-F238E27FC236}">
              <a16:creationId xmlns:a16="http://schemas.microsoft.com/office/drawing/2014/main" id="{AAD8C640-D885-4649-A6E6-4550096806F0}"/>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7" name="フローチャート: 判断 926">
          <a:extLst>
            <a:ext uri="{FF2B5EF4-FFF2-40B4-BE49-F238E27FC236}">
              <a16:creationId xmlns:a16="http://schemas.microsoft.com/office/drawing/2014/main" id="{9D35F9C3-8DA2-4E17-AE16-29DBD25A34FB}"/>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8" name="フローチャート: 判断 927">
          <a:extLst>
            <a:ext uri="{FF2B5EF4-FFF2-40B4-BE49-F238E27FC236}">
              <a16:creationId xmlns:a16="http://schemas.microsoft.com/office/drawing/2014/main" id="{7F39182D-03E2-4BDA-8224-2741E1E353BF}"/>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9" name="フローチャート: 判断 928">
          <a:extLst>
            <a:ext uri="{FF2B5EF4-FFF2-40B4-BE49-F238E27FC236}">
              <a16:creationId xmlns:a16="http://schemas.microsoft.com/office/drawing/2014/main" id="{1DA2B839-EB70-4D5E-8997-E5F26CF97C23}"/>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30" name="フローチャート: 判断 929">
          <a:extLst>
            <a:ext uri="{FF2B5EF4-FFF2-40B4-BE49-F238E27FC236}">
              <a16:creationId xmlns:a16="http://schemas.microsoft.com/office/drawing/2014/main" id="{F6F09627-38FB-4DFC-8576-C475E1AB9722}"/>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55DEBE72-9A37-473A-9A08-EC26CF9AA20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C578B47-B71D-4A6F-9B9E-47B90130C00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B62D544D-B667-46CB-997C-FF177E64CB1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C5A86E9-E748-4658-8281-4C5D235A82A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F1CF889-2EBC-47FE-967A-D1EE9DCE1F4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87630</xdr:rowOff>
    </xdr:from>
    <xdr:to>
      <xdr:col>116</xdr:col>
      <xdr:colOff>114300</xdr:colOff>
      <xdr:row>105</xdr:row>
      <xdr:rowOff>17780</xdr:rowOff>
    </xdr:to>
    <xdr:sp macro="" textlink="">
      <xdr:nvSpPr>
        <xdr:cNvPr id="936" name="楕円 935">
          <a:extLst>
            <a:ext uri="{FF2B5EF4-FFF2-40B4-BE49-F238E27FC236}">
              <a16:creationId xmlns:a16="http://schemas.microsoft.com/office/drawing/2014/main" id="{057CD5F1-7FAD-455A-BAD5-ADC38D981C5A}"/>
            </a:ext>
          </a:extLst>
        </xdr:cNvPr>
        <xdr:cNvSpPr/>
      </xdr:nvSpPr>
      <xdr:spPr>
        <a:xfrm>
          <a:off x="221107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110507</xdr:rowOff>
    </xdr:from>
    <xdr:ext cx="469744" cy="259045"/>
    <xdr:sp macro="" textlink="">
      <xdr:nvSpPr>
        <xdr:cNvPr id="937" name="【庁舎】&#10;一人当たり面積該当値テキスト">
          <a:extLst>
            <a:ext uri="{FF2B5EF4-FFF2-40B4-BE49-F238E27FC236}">
              <a16:creationId xmlns:a16="http://schemas.microsoft.com/office/drawing/2014/main" id="{0ABE67FF-CC4C-4409-B797-A759E32DB867}"/>
            </a:ext>
          </a:extLst>
        </xdr:cNvPr>
        <xdr:cNvSpPr txBox="1"/>
      </xdr:nvSpPr>
      <xdr:spPr>
        <a:xfrm>
          <a:off x="22199600"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121920</xdr:rowOff>
    </xdr:from>
    <xdr:to>
      <xdr:col>112</xdr:col>
      <xdr:colOff>38100</xdr:colOff>
      <xdr:row>105</xdr:row>
      <xdr:rowOff>52070</xdr:rowOff>
    </xdr:to>
    <xdr:sp macro="" textlink="">
      <xdr:nvSpPr>
        <xdr:cNvPr id="938" name="楕円 937">
          <a:extLst>
            <a:ext uri="{FF2B5EF4-FFF2-40B4-BE49-F238E27FC236}">
              <a16:creationId xmlns:a16="http://schemas.microsoft.com/office/drawing/2014/main" id="{63839370-6137-433D-AC61-D551DD0A71CC}"/>
            </a:ext>
          </a:extLst>
        </xdr:cNvPr>
        <xdr:cNvSpPr/>
      </xdr:nvSpPr>
      <xdr:spPr>
        <a:xfrm>
          <a:off x="21272500" y="179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138430</xdr:rowOff>
    </xdr:from>
    <xdr:to>
      <xdr:col>116</xdr:col>
      <xdr:colOff>63500</xdr:colOff>
      <xdr:row>105</xdr:row>
      <xdr:rowOff>1270</xdr:rowOff>
    </xdr:to>
    <xdr:cxnSp macro="">
      <xdr:nvCxnSpPr>
        <xdr:cNvPr id="939" name="直線コネクタ 938">
          <a:extLst>
            <a:ext uri="{FF2B5EF4-FFF2-40B4-BE49-F238E27FC236}">
              <a16:creationId xmlns:a16="http://schemas.microsoft.com/office/drawing/2014/main" id="{B47B8070-4F00-4E35-9498-9BC95F7C62A6}"/>
            </a:ext>
          </a:extLst>
        </xdr:cNvPr>
        <xdr:cNvCxnSpPr/>
      </xdr:nvCxnSpPr>
      <xdr:spPr>
        <a:xfrm flipV="1">
          <a:off x="21323300" y="179692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132080</xdr:rowOff>
    </xdr:from>
    <xdr:to>
      <xdr:col>107</xdr:col>
      <xdr:colOff>101600</xdr:colOff>
      <xdr:row>105</xdr:row>
      <xdr:rowOff>62230</xdr:rowOff>
    </xdr:to>
    <xdr:sp macro="" textlink="">
      <xdr:nvSpPr>
        <xdr:cNvPr id="940" name="楕円 939">
          <a:extLst>
            <a:ext uri="{FF2B5EF4-FFF2-40B4-BE49-F238E27FC236}">
              <a16:creationId xmlns:a16="http://schemas.microsoft.com/office/drawing/2014/main" id="{63FFC41B-3D4C-4062-A5FF-978C5166C1A4}"/>
            </a:ext>
          </a:extLst>
        </xdr:cNvPr>
        <xdr:cNvSpPr/>
      </xdr:nvSpPr>
      <xdr:spPr>
        <a:xfrm>
          <a:off x="20383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1270</xdr:rowOff>
    </xdr:from>
    <xdr:to>
      <xdr:col>111</xdr:col>
      <xdr:colOff>177800</xdr:colOff>
      <xdr:row>105</xdr:row>
      <xdr:rowOff>11430</xdr:rowOff>
    </xdr:to>
    <xdr:cxnSp macro="">
      <xdr:nvCxnSpPr>
        <xdr:cNvPr id="941" name="直線コネクタ 940">
          <a:extLst>
            <a:ext uri="{FF2B5EF4-FFF2-40B4-BE49-F238E27FC236}">
              <a16:creationId xmlns:a16="http://schemas.microsoft.com/office/drawing/2014/main" id="{B7D80AB9-F1A5-4B48-B7F1-68E75BAA4599}"/>
            </a:ext>
          </a:extLst>
        </xdr:cNvPr>
        <xdr:cNvCxnSpPr/>
      </xdr:nvCxnSpPr>
      <xdr:spPr>
        <a:xfrm flipV="1">
          <a:off x="20434300" y="180035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144780</xdr:rowOff>
    </xdr:from>
    <xdr:to>
      <xdr:col>102</xdr:col>
      <xdr:colOff>165100</xdr:colOff>
      <xdr:row>105</xdr:row>
      <xdr:rowOff>74930</xdr:rowOff>
    </xdr:to>
    <xdr:sp macro="" textlink="">
      <xdr:nvSpPr>
        <xdr:cNvPr id="942" name="楕円 941">
          <a:extLst>
            <a:ext uri="{FF2B5EF4-FFF2-40B4-BE49-F238E27FC236}">
              <a16:creationId xmlns:a16="http://schemas.microsoft.com/office/drawing/2014/main" id="{D3E6854E-0E53-4D9C-829C-56A38EDC41DC}"/>
            </a:ext>
          </a:extLst>
        </xdr:cNvPr>
        <xdr:cNvSpPr/>
      </xdr:nvSpPr>
      <xdr:spPr>
        <a:xfrm>
          <a:off x="19494500" y="179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11430</xdr:rowOff>
    </xdr:from>
    <xdr:to>
      <xdr:col>107</xdr:col>
      <xdr:colOff>50800</xdr:colOff>
      <xdr:row>105</xdr:row>
      <xdr:rowOff>24130</xdr:rowOff>
    </xdr:to>
    <xdr:cxnSp macro="">
      <xdr:nvCxnSpPr>
        <xdr:cNvPr id="943" name="直線コネクタ 942">
          <a:extLst>
            <a:ext uri="{FF2B5EF4-FFF2-40B4-BE49-F238E27FC236}">
              <a16:creationId xmlns:a16="http://schemas.microsoft.com/office/drawing/2014/main" id="{516EB5BF-C4B7-426C-A081-DF5D7F03338F}"/>
            </a:ext>
          </a:extLst>
        </xdr:cNvPr>
        <xdr:cNvCxnSpPr/>
      </xdr:nvCxnSpPr>
      <xdr:spPr>
        <a:xfrm flipV="1">
          <a:off x="19545300" y="1801368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944" name="楕円 943">
          <a:extLst>
            <a:ext uri="{FF2B5EF4-FFF2-40B4-BE49-F238E27FC236}">
              <a16:creationId xmlns:a16="http://schemas.microsoft.com/office/drawing/2014/main" id="{D054C5EB-9AE2-41C2-BF93-95CB447904AC}"/>
            </a:ext>
          </a:extLst>
        </xdr:cNvPr>
        <xdr:cNvSpPr/>
      </xdr:nvSpPr>
      <xdr:spPr>
        <a:xfrm>
          <a:off x="18605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24130</xdr:rowOff>
    </xdr:from>
    <xdr:to>
      <xdr:col>102</xdr:col>
      <xdr:colOff>114300</xdr:colOff>
      <xdr:row>105</xdr:row>
      <xdr:rowOff>57150</xdr:rowOff>
    </xdr:to>
    <xdr:cxnSp macro="">
      <xdr:nvCxnSpPr>
        <xdr:cNvPr id="945" name="直線コネクタ 944">
          <a:extLst>
            <a:ext uri="{FF2B5EF4-FFF2-40B4-BE49-F238E27FC236}">
              <a16:creationId xmlns:a16="http://schemas.microsoft.com/office/drawing/2014/main" id="{B65D9278-2F6D-4BE3-8B2F-6B3872C07556}"/>
            </a:ext>
          </a:extLst>
        </xdr:cNvPr>
        <xdr:cNvCxnSpPr/>
      </xdr:nvCxnSpPr>
      <xdr:spPr>
        <a:xfrm flipV="1">
          <a:off x="18656300" y="1802638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6" name="n_1aveValue【庁舎】&#10;一人当たり面積">
          <a:extLst>
            <a:ext uri="{FF2B5EF4-FFF2-40B4-BE49-F238E27FC236}">
              <a16:creationId xmlns:a16="http://schemas.microsoft.com/office/drawing/2014/main" id="{F62345A1-AD26-4701-8238-2CDD5F3522EF}"/>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7" name="n_2aveValue【庁舎】&#10;一人当たり面積">
          <a:extLst>
            <a:ext uri="{FF2B5EF4-FFF2-40B4-BE49-F238E27FC236}">
              <a16:creationId xmlns:a16="http://schemas.microsoft.com/office/drawing/2014/main" id="{7CC5E7C5-9943-46B2-85F7-717BE4689822}"/>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8" name="n_3aveValue【庁舎】&#10;一人当たり面積">
          <a:extLst>
            <a:ext uri="{FF2B5EF4-FFF2-40B4-BE49-F238E27FC236}">
              <a16:creationId xmlns:a16="http://schemas.microsoft.com/office/drawing/2014/main" id="{31C993CE-AEFB-496E-BC6F-EF2CC750373F}"/>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9" name="n_4aveValue【庁舎】&#10;一人当たり面積">
          <a:extLst>
            <a:ext uri="{FF2B5EF4-FFF2-40B4-BE49-F238E27FC236}">
              <a16:creationId xmlns:a16="http://schemas.microsoft.com/office/drawing/2014/main" id="{987999EE-6154-4E2D-8462-152BE3395D70}"/>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68597</xdr:rowOff>
    </xdr:from>
    <xdr:ext cx="469744" cy="259045"/>
    <xdr:sp macro="" textlink="">
      <xdr:nvSpPr>
        <xdr:cNvPr id="950" name="n_1mainValue【庁舎】&#10;一人当たり面積">
          <a:extLst>
            <a:ext uri="{FF2B5EF4-FFF2-40B4-BE49-F238E27FC236}">
              <a16:creationId xmlns:a16="http://schemas.microsoft.com/office/drawing/2014/main" id="{B137D34C-34BD-4177-8F7D-D77133149CA1}"/>
            </a:ext>
          </a:extLst>
        </xdr:cNvPr>
        <xdr:cNvSpPr txBox="1"/>
      </xdr:nvSpPr>
      <xdr:spPr>
        <a:xfrm>
          <a:off x="21075727" y="177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78757</xdr:rowOff>
    </xdr:from>
    <xdr:ext cx="469744" cy="259045"/>
    <xdr:sp macro="" textlink="">
      <xdr:nvSpPr>
        <xdr:cNvPr id="951" name="n_2mainValue【庁舎】&#10;一人当たり面積">
          <a:extLst>
            <a:ext uri="{FF2B5EF4-FFF2-40B4-BE49-F238E27FC236}">
              <a16:creationId xmlns:a16="http://schemas.microsoft.com/office/drawing/2014/main" id="{E76E0BD7-98B5-4D91-9254-F8D317DC0C6A}"/>
            </a:ext>
          </a:extLst>
        </xdr:cNvPr>
        <xdr:cNvSpPr txBox="1"/>
      </xdr:nvSpPr>
      <xdr:spPr>
        <a:xfrm>
          <a:off x="20199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91457</xdr:rowOff>
    </xdr:from>
    <xdr:ext cx="469744" cy="259045"/>
    <xdr:sp macro="" textlink="">
      <xdr:nvSpPr>
        <xdr:cNvPr id="952" name="n_3mainValue【庁舎】&#10;一人当たり面積">
          <a:extLst>
            <a:ext uri="{FF2B5EF4-FFF2-40B4-BE49-F238E27FC236}">
              <a16:creationId xmlns:a16="http://schemas.microsoft.com/office/drawing/2014/main" id="{CCBFF725-EF3A-4437-B555-7E5A772F7FEE}"/>
            </a:ext>
          </a:extLst>
        </xdr:cNvPr>
        <xdr:cNvSpPr txBox="1"/>
      </xdr:nvSpPr>
      <xdr:spPr>
        <a:xfrm>
          <a:off x="19310427" y="1775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953" name="n_4mainValue【庁舎】&#10;一人当たり面積">
          <a:extLst>
            <a:ext uri="{FF2B5EF4-FFF2-40B4-BE49-F238E27FC236}">
              <a16:creationId xmlns:a16="http://schemas.microsoft.com/office/drawing/2014/main" id="{17268934-EDE8-4793-98BC-BE1EA5FBB069}"/>
            </a:ext>
          </a:extLst>
        </xdr:cNvPr>
        <xdr:cNvSpPr txBox="1"/>
      </xdr:nvSpPr>
      <xdr:spPr>
        <a:xfrm>
          <a:off x="18421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24594158-547A-4D12-BC5B-49A3959084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592DD3A7-299A-44E9-B463-EE80028BF23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66BF302F-9511-428B-ADE3-3C5610FA3B8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類似団体と比較して、庁舎の有形固定資産減価償却率が特に高く、本庁舎が昭和５６年、福島支所が昭和３３年、鷹島支所が昭和４９年に建設されており、建設後かなりの年数が経過している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公共施設等総合管理計画に基づき、集約化、複合化を含め老朽化対策に取り組んでいく必要がある。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20,983
20,679
130.55
19,639,273
19,008,455
491,268
9,255,267
17,312,645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dk1"/>
              </a:solidFill>
              <a:effectLst/>
              <a:latin typeface="+mn-lt"/>
              <a:ea typeface="+mn-ea"/>
              <a:cs typeface="+mn-cs"/>
            </a:rPr>
            <a:t>R2</a:t>
          </a:r>
          <a:r>
            <a:rPr kumimoji="1" lang="ja-JP" altLang="ja-JP" sz="1050">
              <a:solidFill>
                <a:schemeClr val="dk1"/>
              </a:solidFill>
              <a:effectLst/>
              <a:latin typeface="+mn-lt"/>
              <a:ea typeface="+mn-ea"/>
              <a:cs typeface="+mn-cs"/>
            </a:rPr>
            <a:t>年度に固定資産税収が増加したこと</a:t>
          </a:r>
          <a:r>
            <a:rPr kumimoji="1" lang="ja-JP" altLang="en-US" sz="1050">
              <a:solidFill>
                <a:schemeClr val="dk1"/>
              </a:solidFill>
              <a:effectLst/>
              <a:latin typeface="+mn-lt"/>
              <a:ea typeface="+mn-ea"/>
              <a:cs typeface="+mn-cs"/>
            </a:rPr>
            <a:t>により基準財政収入額が増加し</a:t>
          </a:r>
          <a:r>
            <a:rPr kumimoji="1" lang="en-US" altLang="ja-JP" sz="1050">
              <a:solidFill>
                <a:schemeClr val="dk1"/>
              </a:solidFill>
              <a:effectLst/>
              <a:latin typeface="+mn-lt"/>
              <a:ea typeface="+mn-ea"/>
              <a:cs typeface="+mn-cs"/>
            </a:rPr>
            <a:t>R4</a:t>
          </a:r>
          <a:r>
            <a:rPr kumimoji="1" lang="ja-JP" altLang="en-US" sz="1050">
              <a:solidFill>
                <a:schemeClr val="dk1"/>
              </a:solidFill>
              <a:effectLst/>
              <a:latin typeface="+mn-lt"/>
              <a:ea typeface="+mn-ea"/>
              <a:cs typeface="+mn-cs"/>
            </a:rPr>
            <a:t>年度までは財政力指数も</a:t>
          </a:r>
          <a:r>
            <a:rPr kumimoji="1" lang="ja-JP" altLang="ja-JP" sz="1050">
              <a:solidFill>
                <a:schemeClr val="dk1"/>
              </a:solidFill>
              <a:effectLst/>
              <a:latin typeface="+mn-lt"/>
              <a:ea typeface="+mn-ea"/>
              <a:cs typeface="+mn-cs"/>
            </a:rPr>
            <a:t>上昇し</a:t>
          </a:r>
          <a:r>
            <a:rPr kumimoji="1" lang="ja-JP" altLang="en-US" sz="1050">
              <a:solidFill>
                <a:schemeClr val="dk1"/>
              </a:solidFill>
              <a:effectLst/>
              <a:latin typeface="+mn-lt"/>
              <a:ea typeface="+mn-ea"/>
              <a:cs typeface="+mn-cs"/>
            </a:rPr>
            <a:t>ている。（過去</a:t>
          </a:r>
          <a:r>
            <a:rPr kumimoji="1" lang="en-US" altLang="ja-JP" sz="1050">
              <a:solidFill>
                <a:schemeClr val="dk1"/>
              </a:solidFill>
              <a:effectLst/>
              <a:latin typeface="+mn-lt"/>
              <a:ea typeface="+mn-ea"/>
              <a:cs typeface="+mn-cs"/>
            </a:rPr>
            <a:t>3</a:t>
          </a:r>
          <a:r>
            <a:rPr kumimoji="1" lang="ja-JP" altLang="en-US" sz="1050">
              <a:solidFill>
                <a:schemeClr val="dk1"/>
              </a:solidFill>
              <a:effectLst/>
              <a:latin typeface="+mn-lt"/>
              <a:ea typeface="+mn-ea"/>
              <a:cs typeface="+mn-cs"/>
            </a:rPr>
            <a:t>ヶ年平均のため）しかし、</a:t>
          </a:r>
          <a:r>
            <a:rPr kumimoji="1" lang="en-US" altLang="ja-JP" sz="1050">
              <a:solidFill>
                <a:schemeClr val="dk1"/>
              </a:solidFill>
              <a:effectLst/>
              <a:latin typeface="+mn-lt"/>
              <a:ea typeface="+mn-ea"/>
              <a:cs typeface="+mn-cs"/>
            </a:rPr>
            <a:t>R3</a:t>
          </a:r>
          <a:r>
            <a:rPr kumimoji="1" lang="ja-JP" altLang="en-US" sz="1050">
              <a:solidFill>
                <a:schemeClr val="dk1"/>
              </a:solidFill>
              <a:effectLst/>
              <a:latin typeface="+mn-lt"/>
              <a:ea typeface="+mn-ea"/>
              <a:cs typeface="+mn-cs"/>
            </a:rPr>
            <a:t>年度以降は</a:t>
          </a:r>
          <a:r>
            <a:rPr kumimoji="1" lang="ja-JP" altLang="ja-JP" sz="1050" b="0" i="0" baseline="0">
              <a:solidFill>
                <a:schemeClr val="dk1"/>
              </a:solidFill>
              <a:effectLst/>
              <a:latin typeface="+mn-lt"/>
              <a:ea typeface="+mn-ea"/>
              <a:cs typeface="+mn-cs"/>
            </a:rPr>
            <a:t>固定資産税の減価償却による税収の減少や人口減少によ</a:t>
          </a:r>
          <a:r>
            <a:rPr kumimoji="1" lang="ja-JP" altLang="en-US" sz="1050" b="0" i="0" baseline="0">
              <a:solidFill>
                <a:schemeClr val="dk1"/>
              </a:solidFill>
              <a:effectLst/>
              <a:latin typeface="+mn-lt"/>
              <a:ea typeface="+mn-ea"/>
              <a:cs typeface="+mn-cs"/>
            </a:rPr>
            <a:t>る</a:t>
          </a:r>
          <a:r>
            <a:rPr kumimoji="1" lang="ja-JP" altLang="ja-JP" sz="1050" b="0" i="0" baseline="0">
              <a:solidFill>
                <a:schemeClr val="dk1"/>
              </a:solidFill>
              <a:effectLst/>
              <a:latin typeface="+mn-lt"/>
              <a:ea typeface="+mn-ea"/>
              <a:cs typeface="+mn-cs"/>
            </a:rPr>
            <a:t>収入の減少</a:t>
          </a:r>
          <a:r>
            <a:rPr kumimoji="1" lang="ja-JP" altLang="en-US" sz="1050" b="0" i="0" baseline="0">
              <a:solidFill>
                <a:schemeClr val="dk1"/>
              </a:solidFill>
              <a:effectLst/>
              <a:latin typeface="+mn-lt"/>
              <a:ea typeface="+mn-ea"/>
              <a:cs typeface="+mn-cs"/>
            </a:rPr>
            <a:t>のため、</a:t>
          </a:r>
          <a:r>
            <a:rPr kumimoji="1" lang="en-US" altLang="ja-JP" sz="1050" b="0" i="0" baseline="0">
              <a:solidFill>
                <a:schemeClr val="dk1"/>
              </a:solidFill>
              <a:effectLst/>
              <a:latin typeface="+mn-lt"/>
              <a:ea typeface="+mn-ea"/>
              <a:cs typeface="+mn-cs"/>
            </a:rPr>
            <a:t>R5</a:t>
          </a:r>
          <a:r>
            <a:rPr kumimoji="1" lang="ja-JP" altLang="en-US" sz="1050" b="0" i="0" baseline="0">
              <a:solidFill>
                <a:schemeClr val="dk1"/>
              </a:solidFill>
              <a:effectLst/>
              <a:latin typeface="+mn-lt"/>
              <a:ea typeface="+mn-ea"/>
              <a:cs typeface="+mn-cs"/>
            </a:rPr>
            <a:t>年度は前年度比△</a:t>
          </a:r>
          <a:r>
            <a:rPr kumimoji="1" lang="en-US" altLang="ja-JP" sz="1050" b="0" i="0" baseline="0">
              <a:solidFill>
                <a:schemeClr val="dk1"/>
              </a:solidFill>
              <a:effectLst/>
              <a:latin typeface="+mn-lt"/>
              <a:ea typeface="+mn-ea"/>
              <a:cs typeface="+mn-cs"/>
            </a:rPr>
            <a:t>0.04</a:t>
          </a:r>
          <a:r>
            <a:rPr kumimoji="1" lang="ja-JP" altLang="en-US" sz="1050" b="0" i="0" baseline="0">
              <a:solidFill>
                <a:schemeClr val="dk1"/>
              </a:solidFill>
              <a:effectLst/>
              <a:latin typeface="+mn-lt"/>
              <a:ea typeface="+mn-ea"/>
              <a:cs typeface="+mn-cs"/>
            </a:rPr>
            <a:t>ポイントと下降に転じている。固定資産税の減価償却は今後も続くことから、引き続き</a:t>
          </a:r>
          <a:r>
            <a:rPr kumimoji="1" lang="ja-JP" altLang="ja-JP" sz="1050">
              <a:solidFill>
                <a:schemeClr val="dk1"/>
              </a:solidFill>
              <a:effectLst/>
              <a:latin typeface="+mn-lt"/>
              <a:ea typeface="+mn-ea"/>
              <a:cs typeface="+mn-cs"/>
            </a:rPr>
            <a:t>自主財源の確保に努め、国や県の補助金等を活用しながら、市民所得の向上や経済基盤の発展につなげるための施策に取り組</a:t>
          </a:r>
          <a:r>
            <a:rPr kumimoji="1" lang="ja-JP" altLang="en-US" sz="1050">
              <a:solidFill>
                <a:schemeClr val="dk1"/>
              </a:solidFill>
              <a:effectLst/>
              <a:latin typeface="+mn-lt"/>
              <a:ea typeface="+mn-ea"/>
              <a:cs typeface="+mn-cs"/>
            </a:rPr>
            <a:t>むとともに</a:t>
          </a:r>
          <a:r>
            <a:rPr kumimoji="1" lang="ja-JP" altLang="ja-JP" sz="1050">
              <a:solidFill>
                <a:schemeClr val="dk1"/>
              </a:solidFill>
              <a:effectLst/>
              <a:latin typeface="+mn-lt"/>
              <a:ea typeface="+mn-ea"/>
              <a:cs typeface="+mn-cs"/>
            </a:rPr>
            <a:t>限られた財源の有効活用と市税の徴収強化により収入確保に努める</a:t>
          </a:r>
          <a:r>
            <a:rPr kumimoji="1" lang="ja-JP" altLang="en-US" sz="1050">
              <a:solidFill>
                <a:schemeClr val="dk1"/>
              </a:solidFill>
              <a:effectLst/>
              <a:latin typeface="+mn-lt"/>
              <a:ea typeface="+mn-ea"/>
              <a:cs typeface="+mn-cs"/>
            </a:rPr>
            <a:t>必要がある</a:t>
          </a:r>
          <a:r>
            <a:rPr kumimoji="1" lang="ja-JP" altLang="ja-JP" sz="1050">
              <a:solidFill>
                <a:schemeClr val="dk1"/>
              </a:solidFill>
              <a:effectLst/>
              <a:latin typeface="+mn-lt"/>
              <a:ea typeface="+mn-ea"/>
              <a:cs typeface="+mn-cs"/>
            </a:rPr>
            <a:t>。</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129540</xdr:rowOff>
    </xdr:from>
    <xdr:to>
      <xdr:col>23</xdr:col>
      <xdr:colOff>133350</xdr:colOff>
      <xdr:row>40</xdr:row>
      <xdr:rowOff>54610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1609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40</xdr:row>
      <xdr:rowOff>30480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68160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30480</xdr:rowOff>
    </xdr:from>
    <xdr:to>
      <xdr:col>15</xdr:col>
      <xdr:colOff>82550</xdr:colOff>
      <xdr:row>40</xdr:row>
      <xdr:rowOff>127000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68884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41</xdr:row>
      <xdr:rowOff>124460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98500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3810</xdr:rowOff>
    </xdr:from>
    <xdr:to>
      <xdr:col>23</xdr:col>
      <xdr:colOff>184150</xdr:colOff>
      <xdr:row>40</xdr:row>
      <xdr:rowOff>105410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20337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151130</xdr:rowOff>
    </xdr:from>
    <xdr:to>
      <xdr:col>15</xdr:col>
      <xdr:colOff>133350</xdr:colOff>
      <xdr:row>40</xdr:row>
      <xdr:rowOff>81280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91457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73660</xdr:rowOff>
    </xdr:from>
    <xdr:to>
      <xdr:col>7</xdr:col>
      <xdr:colOff>31750</xdr:colOff>
      <xdr:row>42</xdr:row>
      <xdr:rowOff>3810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年度に固定資産税収が増加したことや経常経費の削減により</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年度までは改善傾向にあったが、固定資産税の減価償却による減少や人口減少に伴い交付税の</a:t>
          </a:r>
          <a:r>
            <a:rPr kumimoji="1" lang="ja-JP" altLang="en-US" sz="1100">
              <a:solidFill>
                <a:schemeClr val="dk1"/>
              </a:solidFill>
              <a:effectLst/>
              <a:latin typeface="+mn-lt"/>
              <a:ea typeface="+mn-ea"/>
              <a:cs typeface="+mn-cs"/>
            </a:rPr>
            <a:t>大幅な増加は</a:t>
          </a:r>
          <a:r>
            <a:rPr kumimoji="1" lang="ja-JP" altLang="ja-JP" sz="1100">
              <a:solidFill>
                <a:schemeClr val="dk1"/>
              </a:solidFill>
              <a:effectLst/>
              <a:latin typeface="+mn-lt"/>
              <a:ea typeface="+mn-ea"/>
              <a:cs typeface="+mn-cs"/>
            </a:rPr>
            <a:t>見込</a:t>
          </a:r>
          <a:r>
            <a:rPr kumimoji="1" lang="ja-JP" altLang="en-US" sz="1100">
              <a:solidFill>
                <a:schemeClr val="dk1"/>
              </a:solidFill>
              <a:effectLst/>
              <a:latin typeface="+mn-lt"/>
              <a:ea typeface="+mn-ea"/>
              <a:cs typeface="+mn-cs"/>
            </a:rPr>
            <a:t>めないことから、</a:t>
          </a:r>
          <a:r>
            <a:rPr kumimoji="1" lang="ja-JP" altLang="ja-JP" sz="1100">
              <a:solidFill>
                <a:schemeClr val="dk1"/>
              </a:solidFill>
              <a:effectLst/>
              <a:latin typeface="+mn-lt"/>
              <a:ea typeface="+mn-ea"/>
              <a:cs typeface="+mn-cs"/>
            </a:rPr>
            <a:t>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年度以降は再び経常収支比率</a:t>
          </a:r>
          <a:r>
            <a:rPr kumimoji="1" lang="ja-JP" altLang="en-US" sz="1100">
              <a:solidFill>
                <a:schemeClr val="dk1"/>
              </a:solidFill>
              <a:effectLst/>
              <a:latin typeface="+mn-lt"/>
              <a:ea typeface="+mn-ea"/>
              <a:cs typeface="+mn-cs"/>
            </a:rPr>
            <a:t>が悪化傾向にある</a:t>
          </a:r>
          <a:r>
            <a:rPr kumimoji="1" lang="ja-JP" altLang="ja-JP" sz="1100">
              <a:solidFill>
                <a:schemeClr val="dk1"/>
              </a:solidFill>
              <a:effectLst/>
              <a:latin typeface="+mn-lt"/>
              <a:ea typeface="+mn-ea"/>
              <a:cs typeface="+mn-cs"/>
            </a:rPr>
            <a:t>。今後も引き続き経常経費の削減に努めていく必要がある。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35741</xdr:rowOff>
    </xdr:from>
    <xdr:to>
      <xdr:col>23</xdr:col>
      <xdr:colOff>133350</xdr:colOff>
      <xdr:row>60</xdr:row>
      <xdr:rowOff>59872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22741"/>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58965</xdr:rowOff>
    </xdr:from>
    <xdr:to>
      <xdr:col>19</xdr:col>
      <xdr:colOff>133350</xdr:colOff>
      <xdr:row>60</xdr:row>
      <xdr:rowOff>35741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74515"/>
          <a:ext cx="889000" cy="14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58965</xdr:rowOff>
    </xdr:from>
    <xdr:to>
      <xdr:col>15</xdr:col>
      <xdr:colOff>82550</xdr:colOff>
      <xdr:row>60</xdr:row>
      <xdr:rowOff>25400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74515"/>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25400</xdr:rowOff>
    </xdr:from>
    <xdr:to>
      <xdr:col>11</xdr:col>
      <xdr:colOff>31750</xdr:colOff>
      <xdr:row>61</xdr:row>
      <xdr:rowOff>102144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12400"/>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9072</xdr:rowOff>
    </xdr:from>
    <xdr:to>
      <xdr:col>23</xdr:col>
      <xdr:colOff>184150</xdr:colOff>
      <xdr:row>60</xdr:row>
      <xdr:rowOff>110672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25599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4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156391</xdr:rowOff>
    </xdr:from>
    <xdr:to>
      <xdr:col>19</xdr:col>
      <xdr:colOff>184150</xdr:colOff>
      <xdr:row>60</xdr:row>
      <xdr:rowOff>86541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96718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40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8165</xdr:rowOff>
    </xdr:from>
    <xdr:to>
      <xdr:col>15</xdr:col>
      <xdr:colOff>133350</xdr:colOff>
      <xdr:row>59</xdr:row>
      <xdr:rowOff>109765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119942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146050</xdr:rowOff>
    </xdr:from>
    <xdr:to>
      <xdr:col>11</xdr:col>
      <xdr:colOff>82550</xdr:colOff>
      <xdr:row>60</xdr:row>
      <xdr:rowOff>76200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51344</xdr:rowOff>
    </xdr:from>
    <xdr:to>
      <xdr:col>7</xdr:col>
      <xdr:colOff>31750</xdr:colOff>
      <xdr:row>61</xdr:row>
      <xdr:rowOff>152944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137721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[273,473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飛び地・離島地域による市町村合併をしたことで地理的要因や合併後の均衡ある発展、更に災害・原子力対策のため各支所に一定数の職員配置が必要であることから、類似団体平均値を大きく上回っている。これまでも事務事業の見直しや枠配分予算の設定等による物件費の抑制や人件費の削減に努めてきたが、今後は人口減少が進む中で各種事業の廃止や縮小、民間委託や指定管理制度の導入など、あらゆる角度からの削減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151881</xdr:rowOff>
    </xdr:from>
    <xdr:to>
      <xdr:col>23</xdr:col>
      <xdr:colOff>133350</xdr:colOff>
      <xdr:row>82</xdr:row>
      <xdr:rowOff>155665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10781"/>
          <a:ext cx="838200" cy="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137971</xdr:rowOff>
    </xdr:from>
    <xdr:to>
      <xdr:col>19</xdr:col>
      <xdr:colOff>133350</xdr:colOff>
      <xdr:row>82</xdr:row>
      <xdr:rowOff>151881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96871"/>
          <a:ext cx="889000" cy="1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131088</xdr:rowOff>
    </xdr:from>
    <xdr:to>
      <xdr:col>15</xdr:col>
      <xdr:colOff>82550</xdr:colOff>
      <xdr:row>82</xdr:row>
      <xdr:rowOff>137971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89988"/>
          <a:ext cx="8890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108986</xdr:rowOff>
    </xdr:from>
    <xdr:to>
      <xdr:col>11</xdr:col>
      <xdr:colOff>31750</xdr:colOff>
      <xdr:row>82</xdr:row>
      <xdr:rowOff>131088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67886"/>
          <a:ext cx="889000" cy="2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104865</xdr:rowOff>
    </xdr:from>
    <xdr:to>
      <xdr:col>23</xdr:col>
      <xdr:colOff>184150</xdr:colOff>
      <xdr:row>83</xdr:row>
      <xdr:rowOff>35015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6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76942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3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101081</xdr:rowOff>
    </xdr:from>
    <xdr:to>
      <xdr:col>19</xdr:col>
      <xdr:colOff>184150</xdr:colOff>
      <xdr:row>83</xdr:row>
      <xdr:rowOff>31231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5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16008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46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87171</xdr:rowOff>
    </xdr:from>
    <xdr:to>
      <xdr:col>15</xdr:col>
      <xdr:colOff>133350</xdr:colOff>
      <xdr:row>83</xdr:row>
      <xdr:rowOff>17321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4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2098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80288</xdr:rowOff>
    </xdr:from>
    <xdr:to>
      <xdr:col>11</xdr:col>
      <xdr:colOff>82550</xdr:colOff>
      <xdr:row>83</xdr:row>
      <xdr:rowOff>10438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3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166665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2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58186</xdr:rowOff>
    </xdr:from>
    <xdr:to>
      <xdr:col>7</xdr:col>
      <xdr:colOff>31750</xdr:colOff>
      <xdr:row>82</xdr:row>
      <xdr:rowOff>159786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1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144563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0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以前から類似団体平均値を上回っているため、今後は職能と成果を重視する給与体系へと移行を図るとともに、昇進・昇給の適正化を図っていく。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104422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0716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104422</xdr:rowOff>
    </xdr:from>
    <xdr:to>
      <xdr:col>77</xdr:col>
      <xdr:colOff>44450</xdr:colOff>
      <xdr:row>88</xdr:row>
      <xdr:rowOff>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0205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0473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473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53622</xdr:rowOff>
    </xdr:from>
    <xdr:to>
      <xdr:col>77</xdr:col>
      <xdr:colOff>95250</xdr:colOff>
      <xdr:row>87</xdr:row>
      <xdr:rowOff>155222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139999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5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本市は、本土地域及び飛び地・離島地域による新設合併のため、各支所にもある程度の職員配置が必要</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ため、類似団体の平均を上回っている。</a:t>
          </a:r>
          <a:r>
            <a:rPr kumimoji="1" lang="ja-JP" altLang="en-US" sz="1100">
              <a:solidFill>
                <a:schemeClr val="dk1"/>
              </a:solidFill>
              <a:effectLst/>
              <a:latin typeface="+mn-lt"/>
              <a:ea typeface="+mn-ea"/>
              <a:cs typeface="+mn-cs"/>
            </a:rPr>
            <a:t>現状ではおおむね必要最小限の定員であると認識しているが、今後の行政需要や財政状況等を踏まえ、定年延長に伴う影響を含め社会情勢や市民サービスに与える影響などを加味したうえで定員管理を行う。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114427</xdr:rowOff>
    </xdr:from>
    <xdr:to>
      <xdr:col>81</xdr:col>
      <xdr:colOff>44450</xdr:colOff>
      <xdr:row>62</xdr:row>
      <xdr:rowOff>139361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44327"/>
          <a:ext cx="8382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114427</xdr:rowOff>
    </xdr:from>
    <xdr:to>
      <xdr:col>77</xdr:col>
      <xdr:colOff>44450</xdr:colOff>
      <xdr:row>62</xdr:row>
      <xdr:rowOff>129709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744327"/>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106383</xdr:rowOff>
    </xdr:from>
    <xdr:to>
      <xdr:col>72</xdr:col>
      <xdr:colOff>203200</xdr:colOff>
      <xdr:row>62</xdr:row>
      <xdr:rowOff>129709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36283"/>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93514</xdr:rowOff>
    </xdr:from>
    <xdr:to>
      <xdr:col>68</xdr:col>
      <xdr:colOff>152400</xdr:colOff>
      <xdr:row>62</xdr:row>
      <xdr:rowOff>106383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723414"/>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88561</xdr:rowOff>
    </xdr:from>
    <xdr:to>
      <xdr:col>81</xdr:col>
      <xdr:colOff>95250</xdr:colOff>
      <xdr:row>63</xdr:row>
      <xdr:rowOff>18711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60638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9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63627</xdr:rowOff>
    </xdr:from>
    <xdr:to>
      <xdr:col>77</xdr:col>
      <xdr:colOff>95250</xdr:colOff>
      <xdr:row>62</xdr:row>
      <xdr:rowOff>165227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150004</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79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78909</xdr:rowOff>
    </xdr:from>
    <xdr:to>
      <xdr:col>73</xdr:col>
      <xdr:colOff>44450</xdr:colOff>
      <xdr:row>63</xdr:row>
      <xdr:rowOff>9059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0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165286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79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55583</xdr:rowOff>
    </xdr:from>
    <xdr:to>
      <xdr:col>68</xdr:col>
      <xdr:colOff>203200</xdr:colOff>
      <xdr:row>62</xdr:row>
      <xdr:rowOff>157183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8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141960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7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42714</xdr:rowOff>
    </xdr:from>
    <xdr:to>
      <xdr:col>64</xdr:col>
      <xdr:colOff>152400</xdr:colOff>
      <xdr:row>62</xdr:row>
      <xdr:rowOff>144314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7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129091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5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年度以降、標準税収入額が増加したことや</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繰上償還したことにより改善している。ただし、今後は地方債を活用した大型事業が予定されており、それらの起債償還が始まると比率が悪化する見込みである。今後も引き続き事業の厳選化・重点化を図りつつ、市債の発行にあたっても当該年度の元金償還金以下に抑制するとともに、将来の負担を検証し極力有利な起債を活用するなど公債費の抑制が必要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52176</xdr:rowOff>
    </xdr:from>
    <xdr:to>
      <xdr:col>81</xdr:col>
      <xdr:colOff>44450</xdr:colOff>
      <xdr:row>37</xdr:row>
      <xdr:rowOff>52176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958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52176</xdr:rowOff>
    </xdr:from>
    <xdr:to>
      <xdr:col>77</xdr:col>
      <xdr:colOff>44450</xdr:colOff>
      <xdr:row>37</xdr:row>
      <xdr:rowOff>54187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9582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68263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9783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68263</xdr:rowOff>
    </xdr:from>
    <xdr:to>
      <xdr:col>68</xdr:col>
      <xdr:colOff>152400</xdr:colOff>
      <xdr:row>37</xdr:row>
      <xdr:rowOff>84349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1191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1376</xdr:rowOff>
    </xdr:from>
    <xdr:to>
      <xdr:col>81</xdr:col>
      <xdr:colOff>95250</xdr:colOff>
      <xdr:row>37</xdr:row>
      <xdr:rowOff>102976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144903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1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1376</xdr:rowOff>
    </xdr:from>
    <xdr:to>
      <xdr:col>77</xdr:col>
      <xdr:colOff>95250</xdr:colOff>
      <xdr:row>37</xdr:row>
      <xdr:rowOff>102976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87753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3387</xdr:rowOff>
    </xdr:from>
    <xdr:to>
      <xdr:col>73</xdr:col>
      <xdr:colOff>44450</xdr:colOff>
      <xdr:row>37</xdr:row>
      <xdr:rowOff>104987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89764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17463</xdr:rowOff>
    </xdr:from>
    <xdr:to>
      <xdr:col>68</xdr:col>
      <xdr:colOff>203200</xdr:colOff>
      <xdr:row>37</xdr:row>
      <xdr:rowOff>119063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103840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33549</xdr:rowOff>
    </xdr:from>
    <xdr:to>
      <xdr:col>64</xdr:col>
      <xdr:colOff>152400</xdr:colOff>
      <xdr:row>37</xdr:row>
      <xdr:rowOff>135149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119926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充当可能基金の増加、</a:t>
          </a:r>
          <a:r>
            <a:rPr lang="ja-JP" altLang="ja-JP" sz="1100">
              <a:solidFill>
                <a:schemeClr val="dk1"/>
              </a:solidFill>
              <a:effectLst/>
              <a:latin typeface="+mn-lt"/>
              <a:ea typeface="+mn-ea"/>
              <a:cs typeface="+mn-cs"/>
            </a:rPr>
            <a:t>地方債の新規発行の抑制及び繰上償還により地方債の現在高が減少したこと</a:t>
          </a:r>
          <a:r>
            <a:rPr kumimoji="1" lang="ja-JP" altLang="ja-JP" sz="1100">
              <a:solidFill>
                <a:schemeClr val="dk1"/>
              </a:solidFill>
              <a:effectLst/>
              <a:latin typeface="+mn-lt"/>
              <a:ea typeface="+mn-ea"/>
              <a:cs typeface="+mn-cs"/>
            </a:rPr>
            <a:t>で将来負担比率は前年度に比べ減少している。</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標準財政規模は減少していく見込みであることから、標準財政規模に見合った支出を心がけていくとともに、引き続き公債費の抑制を図り財政健全化に努める。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48260</xdr:rowOff>
    </xdr:from>
    <xdr:to>
      <xdr:col>81</xdr:col>
      <xdr:colOff>44450</xdr:colOff>
      <xdr:row>15</xdr:row>
      <xdr:rowOff>100542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20010"/>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100542</xdr:rowOff>
    </xdr:from>
    <xdr:to>
      <xdr:col>77</xdr:col>
      <xdr:colOff>44450</xdr:colOff>
      <xdr:row>16</xdr:row>
      <xdr:rowOff>14351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72292"/>
          <a:ext cx="889000" cy="8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14351</xdr:rowOff>
    </xdr:from>
    <xdr:to>
      <xdr:col>72</xdr:col>
      <xdr:colOff>203200</xdr:colOff>
      <xdr:row>17</xdr:row>
      <xdr:rowOff>68919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57551"/>
          <a:ext cx="889000" cy="22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68919</xdr:rowOff>
    </xdr:from>
    <xdr:to>
      <xdr:col>68</xdr:col>
      <xdr:colOff>152400</xdr:colOff>
      <xdr:row>17</xdr:row>
      <xdr:rowOff>125222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83569"/>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168910</xdr:rowOff>
    </xdr:from>
    <xdr:to>
      <xdr:col>81</xdr:col>
      <xdr:colOff>95250</xdr:colOff>
      <xdr:row>15</xdr:row>
      <xdr:rowOff>99060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140987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4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49742</xdr:rowOff>
    </xdr:from>
    <xdr:to>
      <xdr:col>77</xdr:col>
      <xdr:colOff>95250</xdr:colOff>
      <xdr:row>15</xdr:row>
      <xdr:rowOff>151342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136119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07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135001</xdr:rowOff>
    </xdr:from>
    <xdr:to>
      <xdr:col>73</xdr:col>
      <xdr:colOff>44450</xdr:colOff>
      <xdr:row>16</xdr:row>
      <xdr:rowOff>65151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49928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9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18119</xdr:rowOff>
    </xdr:from>
    <xdr:to>
      <xdr:col>68</xdr:col>
      <xdr:colOff>203200</xdr:colOff>
      <xdr:row>17</xdr:row>
      <xdr:rowOff>119719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3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104496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1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74422</xdr:rowOff>
    </xdr:from>
    <xdr:to>
      <xdr:col>64</xdr:col>
      <xdr:colOff>152400</xdr:colOff>
      <xdr:row>18</xdr:row>
      <xdr:rowOff>4572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8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160799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7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20,983
20,679
130.55
19,639,273
19,008,455
491,268
9,255,267
17,312,645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職員数の削減に加え、時間外勤務手当の削減、各種委員の見直しなど経常的な人件費の抑制を継続的に取り組んでいるが、飛び地・離島地域による市町村合併をしたことで地理的要因や合併後の均衡ある発展、更に災害・原子力対策のため各支所に一定数の職員配置が必要であるため、類似団体平均値をやや上回っている。今後は人口推移を注視し人口規模に見合った適正な職員配置を行い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38</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887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97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38</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97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27940</xdr:rowOff>
    </xdr:from>
    <xdr:to>
      <xdr:col>11</xdr:col>
      <xdr:colOff>9525</xdr:colOff>
      <xdr:row>38</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4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事務事業の見直しや枠配分予算の設定により需用費の削減や一部委託料の圧縮が図られ類似団体平均値を下回ってきている。今後も経常的な維持管理経費と公共施設の維持の総合的なバランスを保ちながら必要最小限の経費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65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134620</xdr:rowOff>
    </xdr:from>
    <xdr:to>
      <xdr:col>78</xdr:col>
      <xdr:colOff>69850</xdr:colOff>
      <xdr:row>14</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34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134620</xdr:rowOff>
    </xdr:from>
    <xdr:to>
      <xdr:col>73</xdr:col>
      <xdr:colOff>180975</xdr:colOff>
      <xdr:row>15</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34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24130</xdr:rowOff>
    </xdr:from>
    <xdr:to>
      <xdr:col>69</xdr:col>
      <xdr:colOff>92075</xdr:colOff>
      <xdr:row>16</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9588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161307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83820</xdr:rowOff>
    </xdr:from>
    <xdr:to>
      <xdr:col>74</xdr:col>
      <xdr:colOff>31750</xdr:colOff>
      <xdr:row>15</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24147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近年、障害者等の自立支援事業に関する事業所の設立や制度の周知が図られ多様なサービスの提供に対する利用の増加や介護・訓練等の給付費の増加がみられ</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年度は前年比で</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ポイント増加している</a:t>
          </a:r>
          <a:r>
            <a:rPr kumimoji="1" lang="ja-JP" altLang="ja-JP" sz="1100">
              <a:solidFill>
                <a:schemeClr val="dk1"/>
              </a:solidFill>
              <a:effectLst/>
              <a:latin typeface="+mn-lt"/>
              <a:ea typeface="+mn-ea"/>
              <a:cs typeface="+mn-cs"/>
            </a:rPr>
            <a:t>。一方で、生活困窮者への就労支援及び就労相談、家計改善相談業務のサポート体制の充実などの成果により、以前は県内で高い水準</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あった生活保護受給者比率は近年低下してきている。引き続き、サポート体制の充実等により受給率を下げることで扶助費の抑制を図る。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63500</xdr:rowOff>
    </xdr:from>
    <xdr:to>
      <xdr:col>24</xdr:col>
      <xdr:colOff>25400</xdr:colOff>
      <xdr:row>58</xdr:row>
      <xdr:rowOff>139700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07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63500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56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133350</xdr:rowOff>
    </xdr:from>
    <xdr:to>
      <xdr:col>15</xdr:col>
      <xdr:colOff>98425</xdr:colOff>
      <xdr:row>58</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06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133350</xdr:rowOff>
    </xdr:from>
    <xdr:to>
      <xdr:col>11</xdr:col>
      <xdr:colOff>9525</xdr:colOff>
      <xdr:row>58</xdr:row>
      <xdr:rowOff>38100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0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88900</xdr:rowOff>
    </xdr:from>
    <xdr:to>
      <xdr:col>24</xdr:col>
      <xdr:colOff>76200</xdr:colOff>
      <xdr:row>59</xdr:row>
      <xdr:rowOff>19050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60977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xdr:rowOff>
    </xdr:from>
    <xdr:to>
      <xdr:col>20</xdr:col>
      <xdr:colOff>38100</xdr:colOff>
      <xdr:row>58</xdr:row>
      <xdr:rowOff>114300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99077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82550</xdr:rowOff>
    </xdr:from>
    <xdr:to>
      <xdr:col>11</xdr:col>
      <xdr:colOff>60325</xdr:colOff>
      <xdr:row>58</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158750</xdr:rowOff>
    </xdr:from>
    <xdr:to>
      <xdr:col>6</xdr:col>
      <xdr:colOff>171450</xdr:colOff>
      <xdr:row>58</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類似団体平均値を下回っているが、診療所事業などの特別会計への繰出金が</a:t>
          </a:r>
          <a:r>
            <a:rPr kumimoji="1" lang="ja-JP" altLang="en-US" sz="1100">
              <a:solidFill>
                <a:schemeClr val="dk1"/>
              </a:solidFill>
              <a:effectLst/>
              <a:latin typeface="+mn-lt"/>
              <a:ea typeface="+mn-ea"/>
              <a:cs typeface="+mn-cs"/>
            </a:rPr>
            <a:t>外来</a:t>
          </a:r>
          <a:r>
            <a:rPr kumimoji="1" lang="ja-JP" altLang="ja-JP" sz="1100">
              <a:solidFill>
                <a:schemeClr val="dk1"/>
              </a:solidFill>
              <a:effectLst/>
              <a:latin typeface="+mn-lt"/>
              <a:ea typeface="+mn-ea"/>
              <a:cs typeface="+mn-cs"/>
            </a:rPr>
            <a:t>患者</a:t>
          </a:r>
          <a:r>
            <a:rPr kumimoji="1" lang="ja-JP" altLang="en-US" sz="1100">
              <a:solidFill>
                <a:schemeClr val="dk1"/>
              </a:solidFill>
              <a:effectLst/>
              <a:latin typeface="+mn-lt"/>
              <a:ea typeface="+mn-ea"/>
              <a:cs typeface="+mn-cs"/>
            </a:rPr>
            <a:t>数</a:t>
          </a:r>
          <a:r>
            <a:rPr kumimoji="1" lang="ja-JP" altLang="ja-JP" sz="1100">
              <a:solidFill>
                <a:schemeClr val="dk1"/>
              </a:solidFill>
              <a:effectLst/>
              <a:latin typeface="+mn-lt"/>
              <a:ea typeface="+mn-ea"/>
              <a:cs typeface="+mn-cs"/>
            </a:rPr>
            <a:t>の減少等により増加傾向にある。今後は診療所事業については患者数の確保に向けた取り組みを検討し経営基盤の安定化を図ることで普通会計の負担を減らしていくよう努める。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67128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030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56</xdr:row>
      <xdr:rowOff>1815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48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55</xdr:row>
      <xdr:rowOff>129722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48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129722</xdr:rowOff>
    </xdr:from>
    <xdr:to>
      <xdr:col>69</xdr:col>
      <xdr:colOff>92075</xdr:colOff>
      <xdr:row>56</xdr:row>
      <xdr:rowOff>34472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59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78922</xdr:rowOff>
    </xdr:from>
    <xdr:to>
      <xdr:col>69</xdr:col>
      <xdr:colOff>142875</xdr:colOff>
      <xdr:row>56</xdr:row>
      <xdr:rowOff>9072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19249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下回っているが、今後老朽化した水道施設の維持管理や更新による水道事業に対する補助金の増加が予想される。引き続き優先度を勘案しながら補助金等の見直しを進めるとともに、適正かつ効果的な補助金交付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145288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083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136144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809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37</xdr:row>
      <xdr:rowOff>19558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809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65278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63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年度から実施してきた繰上償還及び新発債の抑制の効果により徐々に改善してきた。引き続き事業の厳選・重点化を図りつつ、市債の発行に当たっても年度間の平準化を図り圧縮に努める。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167005</xdr:rowOff>
    </xdr:from>
    <xdr:to>
      <xdr:col>24</xdr:col>
      <xdr:colOff>25400</xdr:colOff>
      <xdr:row>75</xdr:row>
      <xdr:rowOff>35560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5430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139082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26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xdr:rowOff>
    </xdr:from>
    <xdr:to>
      <xdr:col>19</xdr:col>
      <xdr:colOff>187325</xdr:colOff>
      <xdr:row>75</xdr:row>
      <xdr:rowOff>35560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714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27940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714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27940</xdr:rowOff>
    </xdr:from>
    <xdr:to>
      <xdr:col>11</xdr:col>
      <xdr:colOff>9525</xdr:colOff>
      <xdr:row>75</xdr:row>
      <xdr:rowOff>62230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866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116205</xdr:rowOff>
    </xdr:from>
    <xdr:to>
      <xdr:col>24</xdr:col>
      <xdr:colOff>76200</xdr:colOff>
      <xdr:row>75</xdr:row>
      <xdr:rowOff>46355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24782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1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156210</xdr:rowOff>
    </xdr:from>
    <xdr:to>
      <xdr:col>20</xdr:col>
      <xdr:colOff>38100</xdr:colOff>
      <xdr:row>75</xdr:row>
      <xdr:rowOff>86360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71137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2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133350</xdr:rowOff>
    </xdr:from>
    <xdr:to>
      <xdr:col>15</xdr:col>
      <xdr:colOff>149225</xdr:colOff>
      <xdr:row>75</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148590</xdr:rowOff>
    </xdr:from>
    <xdr:to>
      <xdr:col>11</xdr:col>
      <xdr:colOff>60325</xdr:colOff>
      <xdr:row>75</xdr:row>
      <xdr:rowOff>78740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63517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97807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市独自の子育て支援に関する政策の充実を図って</a:t>
          </a:r>
          <a:r>
            <a:rPr kumimoji="1" lang="ja-JP" altLang="en-US" sz="1050">
              <a:solidFill>
                <a:schemeClr val="dk1"/>
              </a:solidFill>
              <a:effectLst/>
              <a:latin typeface="+mn-lt"/>
              <a:ea typeface="+mn-ea"/>
              <a:cs typeface="+mn-cs"/>
            </a:rPr>
            <a:t>いることや</a:t>
          </a:r>
          <a:r>
            <a:rPr kumimoji="1" lang="ja-JP" altLang="ja-JP" sz="1050">
              <a:solidFill>
                <a:schemeClr val="dk1"/>
              </a:solidFill>
              <a:effectLst/>
              <a:latin typeface="+mn-lt"/>
              <a:ea typeface="+mn-ea"/>
              <a:cs typeface="+mn-cs"/>
            </a:rPr>
            <a:t>一部事務組合への負担金や障害者等への給付費</a:t>
          </a:r>
          <a:r>
            <a:rPr kumimoji="1" lang="ja-JP" altLang="en-US" sz="1050">
              <a:solidFill>
                <a:schemeClr val="dk1"/>
              </a:solidFill>
              <a:effectLst/>
              <a:latin typeface="+mn-lt"/>
              <a:ea typeface="+mn-ea"/>
              <a:cs typeface="+mn-cs"/>
            </a:rPr>
            <a:t>並びに</a:t>
          </a:r>
          <a:r>
            <a:rPr kumimoji="1" lang="ja-JP" altLang="ja-JP" sz="1050">
              <a:solidFill>
                <a:schemeClr val="dk1"/>
              </a:solidFill>
              <a:effectLst/>
              <a:latin typeface="+mn-lt"/>
              <a:ea typeface="+mn-ea"/>
              <a:cs typeface="+mn-cs"/>
            </a:rPr>
            <a:t>診療所事業や後期高齢者医療などの特別会計への繰出金が増加傾向にある</a:t>
          </a:r>
          <a:r>
            <a:rPr kumimoji="1" lang="ja-JP" altLang="en-US" sz="1050">
              <a:solidFill>
                <a:schemeClr val="dk1"/>
              </a:solidFill>
              <a:effectLst/>
              <a:latin typeface="+mn-lt"/>
              <a:ea typeface="+mn-ea"/>
              <a:cs typeface="+mn-cs"/>
            </a:rPr>
            <a:t>ため、令和</a:t>
          </a:r>
          <a:r>
            <a:rPr kumimoji="1" lang="en-US" altLang="ja-JP" sz="1050">
              <a:solidFill>
                <a:schemeClr val="dk1"/>
              </a:solidFill>
              <a:effectLst/>
              <a:latin typeface="+mn-lt"/>
              <a:ea typeface="+mn-ea"/>
              <a:cs typeface="+mn-cs"/>
            </a:rPr>
            <a:t>3</a:t>
          </a:r>
          <a:r>
            <a:rPr kumimoji="1" lang="ja-JP" altLang="en-US" sz="1050">
              <a:solidFill>
                <a:schemeClr val="dk1"/>
              </a:solidFill>
              <a:effectLst/>
              <a:latin typeface="+mn-lt"/>
              <a:ea typeface="+mn-ea"/>
              <a:cs typeface="+mn-cs"/>
            </a:rPr>
            <a:t>年度以降悪化し令和</a:t>
          </a:r>
          <a:r>
            <a:rPr kumimoji="1" lang="en-US" altLang="ja-JP" sz="1050">
              <a:solidFill>
                <a:schemeClr val="dk1"/>
              </a:solidFill>
              <a:effectLst/>
              <a:latin typeface="+mn-lt"/>
              <a:ea typeface="+mn-ea"/>
              <a:cs typeface="+mn-cs"/>
            </a:rPr>
            <a:t>5</a:t>
          </a:r>
          <a:r>
            <a:rPr kumimoji="1" lang="ja-JP" altLang="en-US" sz="1050">
              <a:solidFill>
                <a:schemeClr val="dk1"/>
              </a:solidFill>
              <a:effectLst/>
              <a:latin typeface="+mn-lt"/>
              <a:ea typeface="+mn-ea"/>
              <a:cs typeface="+mn-cs"/>
            </a:rPr>
            <a:t>年度には類似団体平均値を</a:t>
          </a:r>
          <a:r>
            <a:rPr kumimoji="1" lang="en-US" altLang="ja-JP" sz="1050">
              <a:solidFill>
                <a:schemeClr val="dk1"/>
              </a:solidFill>
              <a:effectLst/>
              <a:latin typeface="+mn-lt"/>
              <a:ea typeface="+mn-ea"/>
              <a:cs typeface="+mn-cs"/>
            </a:rPr>
            <a:t>0.2</a:t>
          </a:r>
          <a:r>
            <a:rPr kumimoji="1" lang="ja-JP" altLang="en-US" sz="1050">
              <a:solidFill>
                <a:schemeClr val="dk1"/>
              </a:solidFill>
              <a:effectLst/>
              <a:latin typeface="+mn-lt"/>
              <a:ea typeface="+mn-ea"/>
              <a:cs typeface="+mn-cs"/>
            </a:rPr>
            <a:t>ポイント上回った</a:t>
          </a:r>
          <a:r>
            <a:rPr kumimoji="1" lang="ja-JP" altLang="ja-JP" sz="1050">
              <a:solidFill>
                <a:schemeClr val="dk1"/>
              </a:solidFill>
              <a:effectLst/>
              <a:latin typeface="+mn-lt"/>
              <a:ea typeface="+mn-ea"/>
              <a:cs typeface="+mn-cs"/>
            </a:rPr>
            <a:t>。今後も引き続き事務事業の見直しや枠配分予算の設定等による物件費の抑制や人件費の削減に努めるとともに、特別会計については経営基盤の安定化を図り、普通会計の負担を減らしていくように努める。</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62992</xdr:rowOff>
    </xdr:from>
    <xdr:to>
      <xdr:col>82</xdr:col>
      <xdr:colOff>107950</xdr:colOff>
      <xdr:row>77</xdr:row>
      <xdr:rowOff>19558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9319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62992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5146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67563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51460"/>
          <a:ext cx="889000" cy="14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77</xdr:row>
      <xdr:rowOff>143002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97763"/>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112285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xdr:rowOff>
    </xdr:from>
    <xdr:to>
      <xdr:col>78</xdr:col>
      <xdr:colOff>120650</xdr:colOff>
      <xdr:row>76</xdr:row>
      <xdr:rowOff>113792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123969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323</xdr:rowOff>
    </xdr:from>
    <xdr:to>
      <xdr:col>29</xdr:col>
      <xdr:colOff>127000</xdr:colOff>
      <xdr:row>15</xdr:row>
      <xdr:rowOff>73562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19698"/>
          <a:ext cx="647700" cy="73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66846</xdr:rowOff>
    </xdr:from>
    <xdr:to>
      <xdr:col>26</xdr:col>
      <xdr:colOff>50800</xdr:colOff>
      <xdr:row>15</xdr:row>
      <xdr:rowOff>73562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686221"/>
          <a:ext cx="698500" cy="6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66846</xdr:rowOff>
    </xdr:from>
    <xdr:to>
      <xdr:col>22</xdr:col>
      <xdr:colOff>114300</xdr:colOff>
      <xdr:row>15</xdr:row>
      <xdr:rowOff>90217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86221"/>
          <a:ext cx="698500" cy="23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90217</xdr:rowOff>
    </xdr:from>
    <xdr:to>
      <xdr:col>18</xdr:col>
      <xdr:colOff>177800</xdr:colOff>
      <xdr:row>15</xdr:row>
      <xdr:rowOff>107068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09592"/>
          <a:ext cx="698500" cy="1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120973</xdr:rowOff>
    </xdr:from>
    <xdr:to>
      <xdr:col>29</xdr:col>
      <xdr:colOff>177800</xdr:colOff>
      <xdr:row>15</xdr:row>
      <xdr:rowOff>51123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68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137500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1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22762</xdr:rowOff>
    </xdr:from>
    <xdr:to>
      <xdr:col>26</xdr:col>
      <xdr:colOff>101600</xdr:colOff>
      <xdr:row>15</xdr:row>
      <xdr:rowOff>124362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42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134539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11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16046</xdr:rowOff>
    </xdr:from>
    <xdr:to>
      <xdr:col>22</xdr:col>
      <xdr:colOff>165100</xdr:colOff>
      <xdr:row>15</xdr:row>
      <xdr:rowOff>117646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35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127823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0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39417</xdr:rowOff>
    </xdr:from>
    <xdr:to>
      <xdr:col>19</xdr:col>
      <xdr:colOff>38100</xdr:colOff>
      <xdr:row>15</xdr:row>
      <xdr:rowOff>141017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5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151194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2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56268</xdr:rowOff>
    </xdr:from>
    <xdr:to>
      <xdr:col>15</xdr:col>
      <xdr:colOff>101600</xdr:colOff>
      <xdr:row>15</xdr:row>
      <xdr:rowOff>157868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75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168045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4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9816</xdr:rowOff>
    </xdr:from>
    <xdr:to>
      <xdr:col>29</xdr:col>
      <xdr:colOff>127000</xdr:colOff>
      <xdr:row>38</xdr:row>
      <xdr:rowOff>19078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77416"/>
          <a:ext cx="647700" cy="9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3855</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71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9816</xdr:rowOff>
    </xdr:from>
    <xdr:to>
      <xdr:col>26</xdr:col>
      <xdr:colOff>50800</xdr:colOff>
      <xdr:row>38</xdr:row>
      <xdr:rowOff>12275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77416"/>
          <a:ext cx="698500" cy="2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12275</xdr:rowOff>
    </xdr:from>
    <xdr:to>
      <xdr:col>22</xdr:col>
      <xdr:colOff>114300</xdr:colOff>
      <xdr:row>38</xdr:row>
      <xdr:rowOff>23454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79875"/>
          <a:ext cx="698500" cy="11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19986</xdr:rowOff>
    </xdr:from>
    <xdr:to>
      <xdr:col>18</xdr:col>
      <xdr:colOff>177800</xdr:colOff>
      <xdr:row>38</xdr:row>
      <xdr:rowOff>23454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487586"/>
          <a:ext cx="698500" cy="3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311178</xdr:rowOff>
    </xdr:from>
    <xdr:to>
      <xdr:col>29</xdr:col>
      <xdr:colOff>177800</xdr:colOff>
      <xdr:row>38</xdr:row>
      <xdr:rowOff>69878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35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156255</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8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301916</xdr:rowOff>
    </xdr:from>
    <xdr:to>
      <xdr:col>26</xdr:col>
      <xdr:colOff>101600</xdr:colOff>
      <xdr:row>38</xdr:row>
      <xdr:rowOff>60616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26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70793</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95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304375</xdr:rowOff>
    </xdr:from>
    <xdr:to>
      <xdr:col>22</xdr:col>
      <xdr:colOff>165100</xdr:colOff>
      <xdr:row>38</xdr:row>
      <xdr:rowOff>63075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29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73252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9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315554</xdr:rowOff>
    </xdr:from>
    <xdr:to>
      <xdr:col>19</xdr:col>
      <xdr:colOff>38100</xdr:colOff>
      <xdr:row>38</xdr:row>
      <xdr:rowOff>74254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40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84431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0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312086</xdr:rowOff>
    </xdr:from>
    <xdr:to>
      <xdr:col>15</xdr:col>
      <xdr:colOff>101600</xdr:colOff>
      <xdr:row>38</xdr:row>
      <xdr:rowOff>70786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36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80963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0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20,983
20,679
130.55
19,639,273
19,008,455
491,268
9,255,267
17,312,645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24747</xdr:rowOff>
    </xdr:from>
    <xdr:to>
      <xdr:col>24</xdr:col>
      <xdr:colOff>63500</xdr:colOff>
      <xdr:row>34</xdr:row>
      <xdr:rowOff>101546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54047"/>
          <a:ext cx="838200" cy="7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98334</xdr:rowOff>
    </xdr:from>
    <xdr:to>
      <xdr:col>19</xdr:col>
      <xdr:colOff>177800</xdr:colOff>
      <xdr:row>34</xdr:row>
      <xdr:rowOff>101546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27634"/>
          <a:ext cx="8890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98334</xdr:rowOff>
    </xdr:from>
    <xdr:to>
      <xdr:col>15</xdr:col>
      <xdr:colOff>50800</xdr:colOff>
      <xdr:row>34</xdr:row>
      <xdr:rowOff>127464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27634"/>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127464</xdr:rowOff>
    </xdr:from>
    <xdr:to>
      <xdr:col>10</xdr:col>
      <xdr:colOff>114300</xdr:colOff>
      <xdr:row>35</xdr:row>
      <xdr:rowOff>102547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56764"/>
          <a:ext cx="889000" cy="14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145397</xdr:rowOff>
    </xdr:from>
    <xdr:to>
      <xdr:col>24</xdr:col>
      <xdr:colOff>114300</xdr:colOff>
      <xdr:row>34</xdr:row>
      <xdr:rowOff>75547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168274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5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50746</xdr:rowOff>
    </xdr:from>
    <xdr:to>
      <xdr:col>20</xdr:col>
      <xdr:colOff>38100</xdr:colOff>
      <xdr:row>34</xdr:row>
      <xdr:rowOff>152346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8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168873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5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47534</xdr:rowOff>
    </xdr:from>
    <xdr:to>
      <xdr:col>15</xdr:col>
      <xdr:colOff>101600</xdr:colOff>
      <xdr:row>34</xdr:row>
      <xdr:rowOff>149134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165661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5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76664</xdr:rowOff>
    </xdr:from>
    <xdr:to>
      <xdr:col>10</xdr:col>
      <xdr:colOff>165100</xdr:colOff>
      <xdr:row>35</xdr:row>
      <xdr:rowOff>6814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0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23341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8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51747</xdr:rowOff>
    </xdr:from>
    <xdr:to>
      <xdr:col>6</xdr:col>
      <xdr:colOff>38100</xdr:colOff>
      <xdr:row>35</xdr:row>
      <xdr:rowOff>153347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5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169874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2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149179</xdr:rowOff>
    </xdr:from>
    <xdr:to>
      <xdr:col>24</xdr:col>
      <xdr:colOff>63500</xdr:colOff>
      <xdr:row>57</xdr:row>
      <xdr:rowOff>154917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21829"/>
          <a:ext cx="8382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149179</xdr:rowOff>
    </xdr:from>
    <xdr:to>
      <xdr:col>19</xdr:col>
      <xdr:colOff>177800</xdr:colOff>
      <xdr:row>57</xdr:row>
      <xdr:rowOff>160762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21829"/>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160762</xdr:rowOff>
    </xdr:from>
    <xdr:to>
      <xdr:col>15</xdr:col>
      <xdr:colOff>50800</xdr:colOff>
      <xdr:row>57</xdr:row>
      <xdr:rowOff>162232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33412"/>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159708</xdr:rowOff>
    </xdr:from>
    <xdr:to>
      <xdr:col>10</xdr:col>
      <xdr:colOff>114300</xdr:colOff>
      <xdr:row>57</xdr:row>
      <xdr:rowOff>162232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32358"/>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104117</xdr:rowOff>
    </xdr:from>
    <xdr:to>
      <xdr:col>24</xdr:col>
      <xdr:colOff>114300</xdr:colOff>
      <xdr:row>58</xdr:row>
      <xdr:rowOff>34267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7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126994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2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98379</xdr:rowOff>
    </xdr:from>
    <xdr:to>
      <xdr:col>20</xdr:col>
      <xdr:colOff>38100</xdr:colOff>
      <xdr:row>58</xdr:row>
      <xdr:rowOff>28529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7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45056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109962</xdr:rowOff>
    </xdr:from>
    <xdr:to>
      <xdr:col>15</xdr:col>
      <xdr:colOff>101600</xdr:colOff>
      <xdr:row>58</xdr:row>
      <xdr:rowOff>40112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8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56639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5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111432</xdr:rowOff>
    </xdr:from>
    <xdr:to>
      <xdr:col>10</xdr:col>
      <xdr:colOff>165100</xdr:colOff>
      <xdr:row>58</xdr:row>
      <xdr:rowOff>41582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8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58109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5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108908</xdr:rowOff>
    </xdr:from>
    <xdr:to>
      <xdr:col>6</xdr:col>
      <xdr:colOff>38100</xdr:colOff>
      <xdr:row>58</xdr:row>
      <xdr:rowOff>39058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55585</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5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25019</xdr:rowOff>
    </xdr:from>
    <xdr:to>
      <xdr:col>24</xdr:col>
      <xdr:colOff>63500</xdr:colOff>
      <xdr:row>78</xdr:row>
      <xdr:rowOff>46279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98119"/>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25019</xdr:rowOff>
    </xdr:from>
    <xdr:to>
      <xdr:col>19</xdr:col>
      <xdr:colOff>177800</xdr:colOff>
      <xdr:row>78</xdr:row>
      <xdr:rowOff>67348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98119"/>
          <a:ext cx="8890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67348</xdr:rowOff>
    </xdr:from>
    <xdr:to>
      <xdr:col>15</xdr:col>
      <xdr:colOff>50800</xdr:colOff>
      <xdr:row>78</xdr:row>
      <xdr:rowOff>99067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40448"/>
          <a:ext cx="889000" cy="3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90684</xdr:rowOff>
    </xdr:from>
    <xdr:to>
      <xdr:col>10</xdr:col>
      <xdr:colOff>114300</xdr:colOff>
      <xdr:row>78</xdr:row>
      <xdr:rowOff>99067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63784"/>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166929</xdr:rowOff>
    </xdr:from>
    <xdr:to>
      <xdr:col>24</xdr:col>
      <xdr:colOff>114300</xdr:colOff>
      <xdr:row>78</xdr:row>
      <xdr:rowOff>97079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145356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4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145669</xdr:rowOff>
    </xdr:from>
    <xdr:to>
      <xdr:col>20</xdr:col>
      <xdr:colOff>38100</xdr:colOff>
      <xdr:row>78</xdr:row>
      <xdr:rowOff>75819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4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66946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44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16548</xdr:rowOff>
    </xdr:from>
    <xdr:to>
      <xdr:col>15</xdr:col>
      <xdr:colOff>101600</xdr:colOff>
      <xdr:row>78</xdr:row>
      <xdr:rowOff>118148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109275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48267</xdr:rowOff>
    </xdr:from>
    <xdr:to>
      <xdr:col>10</xdr:col>
      <xdr:colOff>165100</xdr:colOff>
      <xdr:row>78</xdr:row>
      <xdr:rowOff>149867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2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140994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1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39884</xdr:rowOff>
    </xdr:from>
    <xdr:to>
      <xdr:col>6</xdr:col>
      <xdr:colOff>38100</xdr:colOff>
      <xdr:row>78</xdr:row>
      <xdr:rowOff>141484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1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132611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47986</xdr:rowOff>
    </xdr:from>
    <xdr:to>
      <xdr:col>24</xdr:col>
      <xdr:colOff>63500</xdr:colOff>
      <xdr:row>93</xdr:row>
      <xdr:rowOff>165996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992836"/>
          <a:ext cx="838200" cy="11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47354</xdr:rowOff>
    </xdr:from>
    <xdr:to>
      <xdr:col>19</xdr:col>
      <xdr:colOff>177800</xdr:colOff>
      <xdr:row>93</xdr:row>
      <xdr:rowOff>165996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5992204"/>
          <a:ext cx="889000" cy="11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47354</xdr:rowOff>
    </xdr:from>
    <xdr:to>
      <xdr:col>15</xdr:col>
      <xdr:colOff>50800</xdr:colOff>
      <xdr:row>95</xdr:row>
      <xdr:rowOff>67858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992204"/>
          <a:ext cx="889000" cy="3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19503</xdr:rowOff>
    </xdr:from>
    <xdr:to>
      <xdr:col>10</xdr:col>
      <xdr:colOff>114300</xdr:colOff>
      <xdr:row>95</xdr:row>
      <xdr:rowOff>67858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307253"/>
          <a:ext cx="889000" cy="4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168636</xdr:rowOff>
    </xdr:from>
    <xdr:to>
      <xdr:col>24</xdr:col>
      <xdr:colOff>114300</xdr:colOff>
      <xdr:row>93</xdr:row>
      <xdr:rowOff>98786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4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20063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79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115196</xdr:rowOff>
    </xdr:from>
    <xdr:to>
      <xdr:col>20</xdr:col>
      <xdr:colOff>38100</xdr:colOff>
      <xdr:row>94</xdr:row>
      <xdr:rowOff>45346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61873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83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168004</xdr:rowOff>
    </xdr:from>
    <xdr:to>
      <xdr:col>15</xdr:col>
      <xdr:colOff>101600</xdr:colOff>
      <xdr:row>93</xdr:row>
      <xdr:rowOff>98154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94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114681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71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17058</xdr:rowOff>
    </xdr:from>
    <xdr:to>
      <xdr:col>10</xdr:col>
      <xdr:colOff>165100</xdr:colOff>
      <xdr:row>95</xdr:row>
      <xdr:rowOff>118658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0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135185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08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140153</xdr:rowOff>
    </xdr:from>
    <xdr:to>
      <xdr:col>6</xdr:col>
      <xdr:colOff>38100</xdr:colOff>
      <xdr:row>95</xdr:row>
      <xdr:rowOff>70303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86830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03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103494</xdr:rowOff>
    </xdr:from>
    <xdr:to>
      <xdr:col>55</xdr:col>
      <xdr:colOff>0</xdr:colOff>
      <xdr:row>36</xdr:row>
      <xdr:rowOff>127843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75694"/>
          <a:ext cx="838200" cy="2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116951</xdr:rowOff>
    </xdr:from>
    <xdr:to>
      <xdr:col>50</xdr:col>
      <xdr:colOff>114300</xdr:colOff>
      <xdr:row>36</xdr:row>
      <xdr:rowOff>127843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89151"/>
          <a:ext cx="889000" cy="1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148958</xdr:rowOff>
    </xdr:from>
    <xdr:to>
      <xdr:col>45</xdr:col>
      <xdr:colOff>177800</xdr:colOff>
      <xdr:row>36</xdr:row>
      <xdr:rowOff>116951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06808"/>
          <a:ext cx="889000" cy="48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148958</xdr:rowOff>
    </xdr:from>
    <xdr:to>
      <xdr:col>41</xdr:col>
      <xdr:colOff>50800</xdr:colOff>
      <xdr:row>36</xdr:row>
      <xdr:rowOff>130072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06808"/>
          <a:ext cx="889000" cy="49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52694</xdr:rowOff>
    </xdr:from>
    <xdr:to>
      <xdr:col>55</xdr:col>
      <xdr:colOff>50800</xdr:colOff>
      <xdr:row>36</xdr:row>
      <xdr:rowOff>154294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75571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7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77043</xdr:rowOff>
    </xdr:from>
    <xdr:to>
      <xdr:col>50</xdr:col>
      <xdr:colOff>165100</xdr:colOff>
      <xdr:row>37</xdr:row>
      <xdr:rowOff>7193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4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23720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2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66151</xdr:rowOff>
    </xdr:from>
    <xdr:to>
      <xdr:col>46</xdr:col>
      <xdr:colOff>38100</xdr:colOff>
      <xdr:row>36</xdr:row>
      <xdr:rowOff>167751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3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12828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1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98158</xdr:rowOff>
    </xdr:from>
    <xdr:to>
      <xdr:col>41</xdr:col>
      <xdr:colOff>101600</xdr:colOff>
      <xdr:row>34</xdr:row>
      <xdr:rowOff>28308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5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44835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3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79272</xdr:rowOff>
    </xdr:from>
    <xdr:to>
      <xdr:col>36</xdr:col>
      <xdr:colOff>165100</xdr:colOff>
      <xdr:row>37</xdr:row>
      <xdr:rowOff>9422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25949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2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83869</xdr:rowOff>
    </xdr:from>
    <xdr:to>
      <xdr:col>55</xdr:col>
      <xdr:colOff>0</xdr:colOff>
      <xdr:row>57</xdr:row>
      <xdr:rowOff>145086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56519"/>
          <a:ext cx="838200" cy="6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83869</xdr:rowOff>
    </xdr:from>
    <xdr:to>
      <xdr:col>50</xdr:col>
      <xdr:colOff>114300</xdr:colOff>
      <xdr:row>57</xdr:row>
      <xdr:rowOff>149925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56519"/>
          <a:ext cx="889000" cy="6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31055</xdr:rowOff>
    </xdr:from>
    <xdr:to>
      <xdr:col>45</xdr:col>
      <xdr:colOff>177800</xdr:colOff>
      <xdr:row>57</xdr:row>
      <xdr:rowOff>149925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32255"/>
          <a:ext cx="889000" cy="29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31055</xdr:rowOff>
    </xdr:from>
    <xdr:to>
      <xdr:col>41</xdr:col>
      <xdr:colOff>50800</xdr:colOff>
      <xdr:row>57</xdr:row>
      <xdr:rowOff>12832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32255"/>
          <a:ext cx="889000" cy="15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94286</xdr:rowOff>
    </xdr:from>
    <xdr:to>
      <xdr:col>55</xdr:col>
      <xdr:colOff>50800</xdr:colOff>
      <xdr:row>58</xdr:row>
      <xdr:rowOff>24436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6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72713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33069</xdr:rowOff>
    </xdr:from>
    <xdr:to>
      <xdr:col>50</xdr:col>
      <xdr:colOff>165100</xdr:colOff>
      <xdr:row>57</xdr:row>
      <xdr:rowOff>134669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0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151196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58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99125</xdr:rowOff>
    </xdr:from>
    <xdr:to>
      <xdr:col>46</xdr:col>
      <xdr:colOff>38100</xdr:colOff>
      <xdr:row>58</xdr:row>
      <xdr:rowOff>29275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20402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151705</xdr:rowOff>
    </xdr:from>
    <xdr:to>
      <xdr:col>41</xdr:col>
      <xdr:colOff>101600</xdr:colOff>
      <xdr:row>56</xdr:row>
      <xdr:rowOff>81855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98382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35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133482</xdr:rowOff>
    </xdr:from>
    <xdr:to>
      <xdr:col>36</xdr:col>
      <xdr:colOff>165100</xdr:colOff>
      <xdr:row>57</xdr:row>
      <xdr:rowOff>63632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80159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0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31356</xdr:rowOff>
    </xdr:from>
    <xdr:to>
      <xdr:col>55</xdr:col>
      <xdr:colOff>0</xdr:colOff>
      <xdr:row>78</xdr:row>
      <xdr:rowOff>63436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04456"/>
          <a:ext cx="8382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72059</xdr:rowOff>
    </xdr:from>
    <xdr:to>
      <xdr:col>50</xdr:col>
      <xdr:colOff>114300</xdr:colOff>
      <xdr:row>78</xdr:row>
      <xdr:rowOff>63436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73709"/>
          <a:ext cx="889000" cy="1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145732</xdr:rowOff>
    </xdr:from>
    <xdr:to>
      <xdr:col>45</xdr:col>
      <xdr:colOff>177800</xdr:colOff>
      <xdr:row>77</xdr:row>
      <xdr:rowOff>72059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833032"/>
          <a:ext cx="889000" cy="44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145732</xdr:rowOff>
    </xdr:from>
    <xdr:to>
      <xdr:col>41</xdr:col>
      <xdr:colOff>50800</xdr:colOff>
      <xdr:row>78</xdr:row>
      <xdr:rowOff>18314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833032"/>
          <a:ext cx="889000" cy="55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152006</xdr:rowOff>
    </xdr:from>
    <xdr:to>
      <xdr:col>55</xdr:col>
      <xdr:colOff>50800</xdr:colOff>
      <xdr:row>78</xdr:row>
      <xdr:rowOff>82156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5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130433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12636</xdr:rowOff>
    </xdr:from>
    <xdr:to>
      <xdr:col>50</xdr:col>
      <xdr:colOff>165100</xdr:colOff>
      <xdr:row>78</xdr:row>
      <xdr:rowOff>114236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105363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7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21259</xdr:rowOff>
    </xdr:from>
    <xdr:to>
      <xdr:col>46</xdr:col>
      <xdr:colOff>38100</xdr:colOff>
      <xdr:row>77</xdr:row>
      <xdr:rowOff>122859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2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139386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9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94932</xdr:rowOff>
    </xdr:from>
    <xdr:to>
      <xdr:col>41</xdr:col>
      <xdr:colOff>101600</xdr:colOff>
      <xdr:row>75</xdr:row>
      <xdr:rowOff>25082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7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41609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55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138964</xdr:rowOff>
    </xdr:from>
    <xdr:to>
      <xdr:col>36</xdr:col>
      <xdr:colOff>165100</xdr:colOff>
      <xdr:row>78</xdr:row>
      <xdr:rowOff>69114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60241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3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146219</xdr:rowOff>
    </xdr:from>
    <xdr:to>
      <xdr:col>55</xdr:col>
      <xdr:colOff>0</xdr:colOff>
      <xdr:row>98</xdr:row>
      <xdr:rowOff>39336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76869"/>
          <a:ext cx="838200" cy="6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146219</xdr:rowOff>
    </xdr:from>
    <xdr:to>
      <xdr:col>50</xdr:col>
      <xdr:colOff>114300</xdr:colOff>
      <xdr:row>98</xdr:row>
      <xdr:rowOff>65537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76869"/>
          <a:ext cx="889000" cy="9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77932</xdr:rowOff>
    </xdr:from>
    <xdr:to>
      <xdr:col>45</xdr:col>
      <xdr:colOff>177800</xdr:colOff>
      <xdr:row>98</xdr:row>
      <xdr:rowOff>65537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08582"/>
          <a:ext cx="889000" cy="1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77932</xdr:rowOff>
    </xdr:from>
    <xdr:to>
      <xdr:col>41</xdr:col>
      <xdr:colOff>50800</xdr:colOff>
      <xdr:row>97</xdr:row>
      <xdr:rowOff>142663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08582"/>
          <a:ext cx="889000" cy="6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159986</xdr:rowOff>
    </xdr:from>
    <xdr:to>
      <xdr:col>55</xdr:col>
      <xdr:colOff>50800</xdr:colOff>
      <xdr:row>98</xdr:row>
      <xdr:rowOff>90136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9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95419</xdr:rowOff>
    </xdr:from>
    <xdr:to>
      <xdr:col>50</xdr:col>
      <xdr:colOff>165100</xdr:colOff>
      <xdr:row>98</xdr:row>
      <xdr:rowOff>25569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2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42096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0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14737</xdr:rowOff>
    </xdr:from>
    <xdr:to>
      <xdr:col>46</xdr:col>
      <xdr:colOff>38100</xdr:colOff>
      <xdr:row>98</xdr:row>
      <xdr:rowOff>116337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107464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0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27132</xdr:rowOff>
    </xdr:from>
    <xdr:to>
      <xdr:col>41</xdr:col>
      <xdr:colOff>101600</xdr:colOff>
      <xdr:row>97</xdr:row>
      <xdr:rowOff>128732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5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145259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3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91863</xdr:rowOff>
    </xdr:from>
    <xdr:to>
      <xdr:col>36</xdr:col>
      <xdr:colOff>165100</xdr:colOff>
      <xdr:row>98</xdr:row>
      <xdr:rowOff>22013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2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38540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9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159893</xdr:rowOff>
    </xdr:from>
    <xdr:to>
      <xdr:col>85</xdr:col>
      <xdr:colOff>127000</xdr:colOff>
      <xdr:row>37</xdr:row>
      <xdr:rowOff>116129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332093"/>
          <a:ext cx="838200" cy="12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159893</xdr:rowOff>
    </xdr:from>
    <xdr:to>
      <xdr:col>81</xdr:col>
      <xdr:colOff>50800</xdr:colOff>
      <xdr:row>37</xdr:row>
      <xdr:rowOff>52527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332093"/>
          <a:ext cx="8890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52527</xdr:rowOff>
    </xdr:from>
    <xdr:to>
      <xdr:col>76</xdr:col>
      <xdr:colOff>114300</xdr:colOff>
      <xdr:row>37</xdr:row>
      <xdr:rowOff>113563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396177"/>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113563</xdr:rowOff>
    </xdr:from>
    <xdr:to>
      <xdr:col>71</xdr:col>
      <xdr:colOff>177800</xdr:colOff>
      <xdr:row>38</xdr:row>
      <xdr:rowOff>965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457213"/>
          <a:ext cx="889000" cy="5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65329</xdr:rowOff>
    </xdr:from>
    <xdr:to>
      <xdr:col>85</xdr:col>
      <xdr:colOff>177800</xdr:colOff>
      <xdr:row>37</xdr:row>
      <xdr:rowOff>166929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0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88206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6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109093</xdr:rowOff>
    </xdr:from>
    <xdr:to>
      <xdr:col>81</xdr:col>
      <xdr:colOff>101600</xdr:colOff>
      <xdr:row>37</xdr:row>
      <xdr:rowOff>39243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55770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05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1727</xdr:rowOff>
    </xdr:from>
    <xdr:to>
      <xdr:col>76</xdr:col>
      <xdr:colOff>165100</xdr:colOff>
      <xdr:row>37</xdr:row>
      <xdr:rowOff>103327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4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119854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62763</xdr:rowOff>
    </xdr:from>
    <xdr:to>
      <xdr:col>72</xdr:col>
      <xdr:colOff>38100</xdr:colOff>
      <xdr:row>37</xdr:row>
      <xdr:rowOff>164364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064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9440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18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121615</xdr:rowOff>
    </xdr:from>
    <xdr:to>
      <xdr:col>67</xdr:col>
      <xdr:colOff>101600</xdr:colOff>
      <xdr:row>38</xdr:row>
      <xdr:rowOff>51765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68292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58415</xdr:rowOff>
    </xdr:from>
    <xdr:to>
      <xdr:col>85</xdr:col>
      <xdr:colOff>127000</xdr:colOff>
      <xdr:row>77</xdr:row>
      <xdr:rowOff>117397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260065"/>
          <a:ext cx="838200" cy="5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58415</xdr:rowOff>
    </xdr:from>
    <xdr:to>
      <xdr:col>81</xdr:col>
      <xdr:colOff>50800</xdr:colOff>
      <xdr:row>77</xdr:row>
      <xdr:rowOff>101119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60065"/>
          <a:ext cx="889000" cy="4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101119</xdr:rowOff>
    </xdr:from>
    <xdr:to>
      <xdr:col>76</xdr:col>
      <xdr:colOff>114300</xdr:colOff>
      <xdr:row>77</xdr:row>
      <xdr:rowOff>105175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02769"/>
          <a:ext cx="889000" cy="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104507</xdr:rowOff>
    </xdr:from>
    <xdr:to>
      <xdr:col>71</xdr:col>
      <xdr:colOff>177800</xdr:colOff>
      <xdr:row>77</xdr:row>
      <xdr:rowOff>105175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06157"/>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66597</xdr:rowOff>
    </xdr:from>
    <xdr:to>
      <xdr:col>85</xdr:col>
      <xdr:colOff>177800</xdr:colOff>
      <xdr:row>77</xdr:row>
      <xdr:rowOff>168197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6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25974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5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7615</xdr:rowOff>
    </xdr:from>
    <xdr:to>
      <xdr:col>81</xdr:col>
      <xdr:colOff>101600</xdr:colOff>
      <xdr:row>77</xdr:row>
      <xdr:rowOff>109215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125742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8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50319</xdr:rowOff>
    </xdr:from>
    <xdr:to>
      <xdr:col>76</xdr:col>
      <xdr:colOff>165100</xdr:colOff>
      <xdr:row>77</xdr:row>
      <xdr:rowOff>151919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5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168446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2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54375</xdr:rowOff>
    </xdr:from>
    <xdr:to>
      <xdr:col>72</xdr:col>
      <xdr:colOff>38100</xdr:colOff>
      <xdr:row>77</xdr:row>
      <xdr:rowOff>155975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1052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53707</xdr:rowOff>
    </xdr:from>
    <xdr:to>
      <xdr:col>67</xdr:col>
      <xdr:colOff>101600</xdr:colOff>
      <xdr:row>77</xdr:row>
      <xdr:rowOff>155307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5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384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3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127986</xdr:rowOff>
    </xdr:from>
    <xdr:to>
      <xdr:col>85</xdr:col>
      <xdr:colOff>127000</xdr:colOff>
      <xdr:row>97</xdr:row>
      <xdr:rowOff>141055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58636"/>
          <a:ext cx="8382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122624</xdr:rowOff>
    </xdr:from>
    <xdr:to>
      <xdr:col>81</xdr:col>
      <xdr:colOff>50800</xdr:colOff>
      <xdr:row>97</xdr:row>
      <xdr:rowOff>127986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53274"/>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122624</xdr:rowOff>
    </xdr:from>
    <xdr:to>
      <xdr:col>76</xdr:col>
      <xdr:colOff>114300</xdr:colOff>
      <xdr:row>97</xdr:row>
      <xdr:rowOff>155783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53274"/>
          <a:ext cx="889000" cy="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155783</xdr:rowOff>
    </xdr:from>
    <xdr:to>
      <xdr:col>71</xdr:col>
      <xdr:colOff>177800</xdr:colOff>
      <xdr:row>97</xdr:row>
      <xdr:rowOff>159908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86433"/>
          <a:ext cx="889000" cy="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90255</xdr:rowOff>
    </xdr:from>
    <xdr:to>
      <xdr:col>85</xdr:col>
      <xdr:colOff>177800</xdr:colOff>
      <xdr:row>98</xdr:row>
      <xdr:rowOff>20405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2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113132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7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77186</xdr:rowOff>
    </xdr:from>
    <xdr:to>
      <xdr:col>81</xdr:col>
      <xdr:colOff>101600</xdr:colOff>
      <xdr:row>98</xdr:row>
      <xdr:rowOff>7336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23863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8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71824</xdr:rowOff>
    </xdr:from>
    <xdr:to>
      <xdr:col>76</xdr:col>
      <xdr:colOff>165100</xdr:colOff>
      <xdr:row>98</xdr:row>
      <xdr:rowOff>1974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0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18501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7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104983</xdr:rowOff>
    </xdr:from>
    <xdr:to>
      <xdr:col>72</xdr:col>
      <xdr:colOff>38100</xdr:colOff>
      <xdr:row>98</xdr:row>
      <xdr:rowOff>35133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3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51660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1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109108</xdr:rowOff>
    </xdr:from>
    <xdr:to>
      <xdr:col>67</xdr:col>
      <xdr:colOff>101600</xdr:colOff>
      <xdr:row>98</xdr:row>
      <xdr:rowOff>39258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3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55785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1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115834</xdr:rowOff>
    </xdr:from>
    <xdr:to>
      <xdr:col>116</xdr:col>
      <xdr:colOff>63500</xdr:colOff>
      <xdr:row>58</xdr:row>
      <xdr:rowOff>116611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59934"/>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116611</xdr:rowOff>
    </xdr:from>
    <xdr:to>
      <xdr:col>111</xdr:col>
      <xdr:colOff>177800</xdr:colOff>
      <xdr:row>58</xdr:row>
      <xdr:rowOff>116863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60711"/>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91466</xdr:rowOff>
    </xdr:from>
    <xdr:to>
      <xdr:col>107</xdr:col>
      <xdr:colOff>50800</xdr:colOff>
      <xdr:row>58</xdr:row>
      <xdr:rowOff>116863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35566"/>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66022</xdr:rowOff>
    </xdr:from>
    <xdr:to>
      <xdr:col>102</xdr:col>
      <xdr:colOff>114300</xdr:colOff>
      <xdr:row>58</xdr:row>
      <xdr:rowOff>91466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10122"/>
          <a:ext cx="889000" cy="2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65034</xdr:rowOff>
    </xdr:from>
    <xdr:to>
      <xdr:col>116</xdr:col>
      <xdr:colOff>114300</xdr:colOff>
      <xdr:row>58</xdr:row>
      <xdr:rowOff>166634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0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151411</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65811</xdr:rowOff>
    </xdr:from>
    <xdr:to>
      <xdr:col>112</xdr:col>
      <xdr:colOff>38100</xdr:colOff>
      <xdr:row>58</xdr:row>
      <xdr:rowOff>167411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0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158538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10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66063</xdr:rowOff>
    </xdr:from>
    <xdr:to>
      <xdr:col>107</xdr:col>
      <xdr:colOff>101600</xdr:colOff>
      <xdr:row>58</xdr:row>
      <xdr:rowOff>167663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1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158790</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02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40666</xdr:rowOff>
    </xdr:from>
    <xdr:to>
      <xdr:col>102</xdr:col>
      <xdr:colOff>165100</xdr:colOff>
      <xdr:row>58</xdr:row>
      <xdr:rowOff>142266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133393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7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15222</xdr:rowOff>
    </xdr:from>
    <xdr:to>
      <xdr:col>98</xdr:col>
      <xdr:colOff>38100</xdr:colOff>
      <xdr:row>58</xdr:row>
      <xdr:rowOff>116822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107949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5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35877</xdr:rowOff>
    </xdr:from>
    <xdr:to>
      <xdr:col>116</xdr:col>
      <xdr:colOff>63500</xdr:colOff>
      <xdr:row>76</xdr:row>
      <xdr:rowOff>103163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66077"/>
          <a:ext cx="838200" cy="6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103163</xdr:rowOff>
    </xdr:from>
    <xdr:to>
      <xdr:col>111</xdr:col>
      <xdr:colOff>177800</xdr:colOff>
      <xdr:row>76</xdr:row>
      <xdr:rowOff>133362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33363"/>
          <a:ext cx="889000" cy="3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133362</xdr:rowOff>
    </xdr:from>
    <xdr:to>
      <xdr:col>107</xdr:col>
      <xdr:colOff>50800</xdr:colOff>
      <xdr:row>76</xdr:row>
      <xdr:rowOff>149695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63562"/>
          <a:ext cx="889000" cy="1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149695</xdr:rowOff>
    </xdr:from>
    <xdr:to>
      <xdr:col>102</xdr:col>
      <xdr:colOff>114300</xdr:colOff>
      <xdr:row>76</xdr:row>
      <xdr:rowOff>166954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79895"/>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156527</xdr:rowOff>
    </xdr:from>
    <xdr:to>
      <xdr:col>116</xdr:col>
      <xdr:colOff>114300</xdr:colOff>
      <xdr:row>76</xdr:row>
      <xdr:rowOff>86677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7955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6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52363</xdr:rowOff>
    </xdr:from>
    <xdr:to>
      <xdr:col>112</xdr:col>
      <xdr:colOff>38100</xdr:colOff>
      <xdr:row>76</xdr:row>
      <xdr:rowOff>153963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170489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5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82562</xdr:rowOff>
    </xdr:from>
    <xdr:to>
      <xdr:col>107</xdr:col>
      <xdr:colOff>101600</xdr:colOff>
      <xdr:row>77</xdr:row>
      <xdr:rowOff>12712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29239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8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98895</xdr:rowOff>
    </xdr:from>
    <xdr:to>
      <xdr:col>102</xdr:col>
      <xdr:colOff>165100</xdr:colOff>
      <xdr:row>77</xdr:row>
      <xdr:rowOff>29045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45572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116154</xdr:rowOff>
    </xdr:from>
    <xdr:to>
      <xdr:col>98</xdr:col>
      <xdr:colOff>38100</xdr:colOff>
      <xdr:row>77</xdr:row>
      <xdr:rowOff>46304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37431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3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年度と比較し扶助費が大きく</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しているが、これは</a:t>
          </a:r>
          <a:r>
            <a:rPr kumimoji="1" lang="ja-JP" altLang="en-US" sz="1100">
              <a:solidFill>
                <a:schemeClr val="dk1"/>
              </a:solidFill>
              <a:effectLst/>
              <a:latin typeface="+mn-lt"/>
              <a:ea typeface="+mn-ea"/>
              <a:cs typeface="+mn-cs"/>
            </a:rPr>
            <a:t>電力・ガス・食料品等価格高騰重点支援給付金</a:t>
          </a:r>
          <a:r>
            <a:rPr kumimoji="1" lang="ja-JP" altLang="ja-JP" sz="1100">
              <a:solidFill>
                <a:schemeClr val="dk1"/>
              </a:solidFill>
              <a:effectLst/>
              <a:latin typeface="+mn-lt"/>
              <a:ea typeface="+mn-ea"/>
              <a:cs typeface="+mn-cs"/>
            </a:rPr>
            <a:t>によるもの。一方で公債費は</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年は</a:t>
          </a:r>
          <a:r>
            <a:rPr kumimoji="1" lang="ja-JP" altLang="ja-JP" sz="1100">
              <a:solidFill>
                <a:schemeClr val="dk1"/>
              </a:solidFill>
              <a:effectLst/>
              <a:latin typeface="+mn-lt"/>
              <a:ea typeface="+mn-ea"/>
              <a:cs typeface="+mn-cs"/>
            </a:rPr>
            <a:t>繰上償還を行ったため</a:t>
          </a:r>
          <a:r>
            <a:rPr kumimoji="1" lang="ja-JP" altLang="en-US" sz="1100">
              <a:solidFill>
                <a:schemeClr val="dk1"/>
              </a:solidFill>
              <a:effectLst/>
              <a:latin typeface="+mn-lt"/>
              <a:ea typeface="+mn-ea"/>
              <a:cs typeface="+mn-cs"/>
            </a:rPr>
            <a:t>一時的に増加していたものが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年度は通常の償還のみだったため減少したが、依然として</a:t>
          </a:r>
          <a:r>
            <a:rPr kumimoji="1" lang="ja-JP" altLang="ja-JP" sz="1100">
              <a:solidFill>
                <a:schemeClr val="dk1"/>
              </a:solidFill>
              <a:effectLst/>
              <a:latin typeface="+mn-lt"/>
              <a:ea typeface="+mn-ea"/>
              <a:cs typeface="+mn-cs"/>
            </a:rPr>
            <a:t>類似団体平均よりも高くなっている。そのほか、災害復旧事業費や普通建設事業費も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a:t>
          </a:r>
          <a:r>
            <a:rPr kumimoji="1" lang="ja-JP" altLang="en-US" sz="1100">
              <a:solidFill>
                <a:schemeClr val="dk1"/>
              </a:solidFill>
              <a:effectLst/>
              <a:latin typeface="+mn-lt"/>
              <a:ea typeface="+mn-ea"/>
              <a:cs typeface="+mn-cs"/>
            </a:rPr>
            <a:t>過年発生の</a:t>
          </a:r>
          <a:r>
            <a:rPr kumimoji="1" lang="ja-JP" altLang="ja-JP" sz="1100">
              <a:solidFill>
                <a:schemeClr val="dk1"/>
              </a:solidFill>
              <a:effectLst/>
              <a:latin typeface="+mn-lt"/>
              <a:ea typeface="+mn-ea"/>
              <a:cs typeface="+mn-cs"/>
            </a:rPr>
            <a:t>豪雨災害等による公共土木施設の復旧や防災関連施設の整備</a:t>
          </a:r>
          <a:r>
            <a:rPr kumimoji="1" lang="ja-JP" altLang="en-US" sz="1100">
              <a:solidFill>
                <a:schemeClr val="dk1"/>
              </a:solidFill>
              <a:effectLst/>
              <a:latin typeface="+mn-lt"/>
              <a:ea typeface="+mn-ea"/>
              <a:cs typeface="+mn-cs"/>
            </a:rPr>
            <a:t>が終了したことによるものである</a:t>
          </a:r>
          <a:r>
            <a:rPr kumimoji="1" lang="ja-JP" altLang="ja-JP" sz="1100">
              <a:solidFill>
                <a:schemeClr val="dk1"/>
              </a:solidFill>
              <a:effectLst/>
              <a:latin typeface="+mn-lt"/>
              <a:ea typeface="+mn-ea"/>
              <a:cs typeface="+mn-cs"/>
            </a:rPr>
            <a:t>。人件費は、定員適正化計画に基づいて職員数の削減を行ってきたが、市町村合併により、飛び地・離島地域を抱えたことにより地理的要因や合併後の均衡ある発展、更に災害・原子力対策により各支所に一定数の職員配置が必要であるため、類似団体より高いことが考えられる。</a:t>
          </a:r>
          <a:endParaRPr lang="ja-JP" altLang="ja-JP" sz="1400">
            <a:effectLst/>
          </a:endParaRPr>
        </a:p>
        <a:p>
          <a:r>
            <a:rPr kumimoji="1" lang="ja-JP" altLang="ja-JP" sz="1100">
              <a:solidFill>
                <a:schemeClr val="dk1"/>
              </a:solidFill>
              <a:effectLst/>
              <a:latin typeface="+mn-lt"/>
              <a:ea typeface="+mn-ea"/>
              <a:cs typeface="+mn-cs"/>
            </a:rPr>
            <a:t>その他の項目は多少の増減は見られるが、ほぼ類似団体平均値と大きな差はなく、</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ほぼ横ばいである。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20,983
20,679
130.55
19,639,273
19,008,455
491,268
9,255,267
17,312,645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46355</xdr:rowOff>
    </xdr:from>
    <xdr:to>
      <xdr:col>24</xdr:col>
      <xdr:colOff>63500</xdr:colOff>
      <xdr:row>33</xdr:row>
      <xdr:rowOff>31686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61305"/>
          <a:ext cx="838200" cy="3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31686</xdr:rowOff>
    </xdr:from>
    <xdr:to>
      <xdr:col>19</xdr:col>
      <xdr:colOff>177800</xdr:colOff>
      <xdr:row>33</xdr:row>
      <xdr:rowOff>108267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89536"/>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108267</xdr:rowOff>
    </xdr:from>
    <xdr:to>
      <xdr:col>15</xdr:col>
      <xdr:colOff>50800</xdr:colOff>
      <xdr:row>33</xdr:row>
      <xdr:rowOff>149416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66117"/>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80454</xdr:rowOff>
    </xdr:from>
    <xdr:to>
      <xdr:col>10</xdr:col>
      <xdr:colOff>114300</xdr:colOff>
      <xdr:row>33</xdr:row>
      <xdr:rowOff>149416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38304"/>
          <a:ext cx="889000" cy="6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167005</xdr:rowOff>
    </xdr:from>
    <xdr:to>
      <xdr:col>24</xdr:col>
      <xdr:colOff>114300</xdr:colOff>
      <xdr:row>31</xdr:row>
      <xdr:rowOff>97155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18432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6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152336</xdr:rowOff>
    </xdr:from>
    <xdr:to>
      <xdr:col>20</xdr:col>
      <xdr:colOff>38100</xdr:colOff>
      <xdr:row>33</xdr:row>
      <xdr:rowOff>82486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3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99013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1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57467</xdr:rowOff>
    </xdr:from>
    <xdr:to>
      <xdr:col>15</xdr:col>
      <xdr:colOff>101600</xdr:colOff>
      <xdr:row>33</xdr:row>
      <xdr:rowOff>159067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1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4144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9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98616</xdr:rowOff>
    </xdr:from>
    <xdr:to>
      <xdr:col>10</xdr:col>
      <xdr:colOff>165100</xdr:colOff>
      <xdr:row>34</xdr:row>
      <xdr:rowOff>28766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5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45293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3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29654</xdr:rowOff>
    </xdr:from>
    <xdr:to>
      <xdr:col>6</xdr:col>
      <xdr:colOff>38100</xdr:colOff>
      <xdr:row>33</xdr:row>
      <xdr:rowOff>131254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8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147781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6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160289</xdr:rowOff>
    </xdr:from>
    <xdr:to>
      <xdr:col>24</xdr:col>
      <xdr:colOff>63500</xdr:colOff>
      <xdr:row>58</xdr:row>
      <xdr:rowOff>4142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32939"/>
          <a:ext cx="8382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160289</xdr:rowOff>
    </xdr:from>
    <xdr:to>
      <xdr:col>19</xdr:col>
      <xdr:colOff>177800</xdr:colOff>
      <xdr:row>57</xdr:row>
      <xdr:rowOff>160690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32939"/>
          <a:ext cx="889000" cy="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43062</xdr:rowOff>
    </xdr:from>
    <xdr:to>
      <xdr:col>15</xdr:col>
      <xdr:colOff>50800</xdr:colOff>
      <xdr:row>57</xdr:row>
      <xdr:rowOff>160690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15712"/>
          <a:ext cx="889000" cy="11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43062</xdr:rowOff>
    </xdr:from>
    <xdr:to>
      <xdr:col>10</xdr:col>
      <xdr:colOff>114300</xdr:colOff>
      <xdr:row>57</xdr:row>
      <xdr:rowOff>167503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15712"/>
          <a:ext cx="889000" cy="12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124792</xdr:rowOff>
    </xdr:from>
    <xdr:to>
      <xdr:col>24</xdr:col>
      <xdr:colOff>114300</xdr:colOff>
      <xdr:row>58</xdr:row>
      <xdr:rowOff>54942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147669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109489</xdr:rowOff>
    </xdr:from>
    <xdr:to>
      <xdr:col>20</xdr:col>
      <xdr:colOff>38100</xdr:colOff>
      <xdr:row>58</xdr:row>
      <xdr:rowOff>39639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56166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5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109890</xdr:rowOff>
    </xdr:from>
    <xdr:to>
      <xdr:col>15</xdr:col>
      <xdr:colOff>101600</xdr:colOff>
      <xdr:row>58</xdr:row>
      <xdr:rowOff>40040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56567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163712</xdr:rowOff>
    </xdr:from>
    <xdr:to>
      <xdr:col>10</xdr:col>
      <xdr:colOff>165100</xdr:colOff>
      <xdr:row>57</xdr:row>
      <xdr:rowOff>93862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110389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4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116703</xdr:rowOff>
    </xdr:from>
    <xdr:to>
      <xdr:col>6</xdr:col>
      <xdr:colOff>38100</xdr:colOff>
      <xdr:row>58</xdr:row>
      <xdr:rowOff>46853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63380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6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17404</xdr:rowOff>
    </xdr:from>
    <xdr:to>
      <xdr:col>24</xdr:col>
      <xdr:colOff>63500</xdr:colOff>
      <xdr:row>74</xdr:row>
      <xdr:rowOff>60316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04704"/>
          <a:ext cx="838200" cy="4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41658</xdr:rowOff>
    </xdr:from>
    <xdr:to>
      <xdr:col>19</xdr:col>
      <xdr:colOff>177800</xdr:colOff>
      <xdr:row>74</xdr:row>
      <xdr:rowOff>60316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28958"/>
          <a:ext cx="889000" cy="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143801</xdr:rowOff>
    </xdr:from>
    <xdr:to>
      <xdr:col>15</xdr:col>
      <xdr:colOff>50800</xdr:colOff>
      <xdr:row>74</xdr:row>
      <xdr:rowOff>41658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659651"/>
          <a:ext cx="889000" cy="6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143801</xdr:rowOff>
    </xdr:from>
    <xdr:to>
      <xdr:col>10</xdr:col>
      <xdr:colOff>114300</xdr:colOff>
      <xdr:row>74</xdr:row>
      <xdr:rowOff>104610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659651"/>
          <a:ext cx="889000" cy="1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138054</xdr:rowOff>
    </xdr:from>
    <xdr:to>
      <xdr:col>24</xdr:col>
      <xdr:colOff>114300</xdr:colOff>
      <xdr:row>74</xdr:row>
      <xdr:rowOff>68204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160931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0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9516</xdr:rowOff>
    </xdr:from>
    <xdr:to>
      <xdr:col>20</xdr:col>
      <xdr:colOff>38100</xdr:colOff>
      <xdr:row>74</xdr:row>
      <xdr:rowOff>111116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9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127643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7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162308</xdr:rowOff>
    </xdr:from>
    <xdr:to>
      <xdr:col>15</xdr:col>
      <xdr:colOff>101600</xdr:colOff>
      <xdr:row>74</xdr:row>
      <xdr:rowOff>92458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7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108985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5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93001</xdr:rowOff>
    </xdr:from>
    <xdr:to>
      <xdr:col>10</xdr:col>
      <xdr:colOff>165100</xdr:colOff>
      <xdr:row>74</xdr:row>
      <xdr:rowOff>23151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39678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38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53810</xdr:rowOff>
    </xdr:from>
    <xdr:to>
      <xdr:col>6</xdr:col>
      <xdr:colOff>38100</xdr:colOff>
      <xdr:row>74</xdr:row>
      <xdr:rowOff>155410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1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54190</xdr:rowOff>
    </xdr:from>
    <xdr:to>
      <xdr:col>24</xdr:col>
      <xdr:colOff>63500</xdr:colOff>
      <xdr:row>96</xdr:row>
      <xdr:rowOff>116201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13390"/>
          <a:ext cx="838200" cy="6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116201</xdr:rowOff>
    </xdr:from>
    <xdr:to>
      <xdr:col>19</xdr:col>
      <xdr:colOff>177800</xdr:colOff>
      <xdr:row>96</xdr:row>
      <xdr:rowOff>116649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75401"/>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116649</xdr:rowOff>
    </xdr:from>
    <xdr:to>
      <xdr:col>15</xdr:col>
      <xdr:colOff>50800</xdr:colOff>
      <xdr:row>97</xdr:row>
      <xdr:rowOff>8012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75849"/>
          <a:ext cx="889000" cy="6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8012</xdr:rowOff>
    </xdr:from>
    <xdr:to>
      <xdr:col>10</xdr:col>
      <xdr:colOff>114300</xdr:colOff>
      <xdr:row>97</xdr:row>
      <xdr:rowOff>18785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38662"/>
          <a:ext cx="889000" cy="1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3390</xdr:rowOff>
    </xdr:from>
    <xdr:to>
      <xdr:col>24</xdr:col>
      <xdr:colOff>114300</xdr:colOff>
      <xdr:row>96</xdr:row>
      <xdr:rowOff>104990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26267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1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65401</xdr:rowOff>
    </xdr:from>
    <xdr:to>
      <xdr:col>20</xdr:col>
      <xdr:colOff>38100</xdr:colOff>
      <xdr:row>96</xdr:row>
      <xdr:rowOff>167001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12078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65849</xdr:rowOff>
    </xdr:from>
    <xdr:to>
      <xdr:col>15</xdr:col>
      <xdr:colOff>101600</xdr:colOff>
      <xdr:row>96</xdr:row>
      <xdr:rowOff>167449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2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12526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128662</xdr:rowOff>
    </xdr:from>
    <xdr:to>
      <xdr:col>10</xdr:col>
      <xdr:colOff>165100</xdr:colOff>
      <xdr:row>97</xdr:row>
      <xdr:rowOff>58812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8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75339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6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139435</xdr:rowOff>
    </xdr:from>
    <xdr:to>
      <xdr:col>6</xdr:col>
      <xdr:colOff>38100</xdr:colOff>
      <xdr:row>97</xdr:row>
      <xdr:rowOff>69585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9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86112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8418</xdr:rowOff>
    </xdr:from>
    <xdr:to>
      <xdr:col>55</xdr:col>
      <xdr:colOff>0</xdr:colOff>
      <xdr:row>38</xdr:row>
      <xdr:rowOff>89735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23518"/>
          <a:ext cx="838200" cy="8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8418</xdr:rowOff>
    </xdr:from>
    <xdr:to>
      <xdr:col>50</xdr:col>
      <xdr:colOff>114300</xdr:colOff>
      <xdr:row>38</xdr:row>
      <xdr:rowOff>73079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23518"/>
          <a:ext cx="8890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69161</xdr:rowOff>
    </xdr:from>
    <xdr:to>
      <xdr:col>45</xdr:col>
      <xdr:colOff>177800</xdr:colOff>
      <xdr:row>38</xdr:row>
      <xdr:rowOff>73079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84261"/>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69161</xdr:rowOff>
    </xdr:from>
    <xdr:to>
      <xdr:col>41</xdr:col>
      <xdr:colOff>50800</xdr:colOff>
      <xdr:row>38</xdr:row>
      <xdr:rowOff>83203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84261"/>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38935</xdr:rowOff>
    </xdr:from>
    <xdr:to>
      <xdr:col>55</xdr:col>
      <xdr:colOff>50800</xdr:colOff>
      <xdr:row>38</xdr:row>
      <xdr:rowOff>140535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5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17362</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32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129068</xdr:rowOff>
    </xdr:from>
    <xdr:to>
      <xdr:col>50</xdr:col>
      <xdr:colOff>165100</xdr:colOff>
      <xdr:row>38</xdr:row>
      <xdr:rowOff>59218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7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50345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65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22279</xdr:rowOff>
    </xdr:from>
    <xdr:to>
      <xdr:col>46</xdr:col>
      <xdr:colOff>38100</xdr:colOff>
      <xdr:row>38</xdr:row>
      <xdr:rowOff>123879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3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115006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30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18361</xdr:rowOff>
    </xdr:from>
    <xdr:to>
      <xdr:col>41</xdr:col>
      <xdr:colOff>101600</xdr:colOff>
      <xdr:row>38</xdr:row>
      <xdr:rowOff>119961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111088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26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32403</xdr:rowOff>
    </xdr:from>
    <xdr:to>
      <xdr:col>36</xdr:col>
      <xdr:colOff>165100</xdr:colOff>
      <xdr:row>38</xdr:row>
      <xdr:rowOff>134003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125130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4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147282</xdr:rowOff>
    </xdr:from>
    <xdr:to>
      <xdr:col>55</xdr:col>
      <xdr:colOff>0</xdr:colOff>
      <xdr:row>56</xdr:row>
      <xdr:rowOff>156266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48482"/>
          <a:ext cx="8382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156266</xdr:rowOff>
    </xdr:from>
    <xdr:to>
      <xdr:col>50</xdr:col>
      <xdr:colOff>114300</xdr:colOff>
      <xdr:row>57</xdr:row>
      <xdr:rowOff>53533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57466"/>
          <a:ext cx="889000" cy="6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97942</xdr:rowOff>
    </xdr:from>
    <xdr:to>
      <xdr:col>45</xdr:col>
      <xdr:colOff>177800</xdr:colOff>
      <xdr:row>57</xdr:row>
      <xdr:rowOff>53533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99142"/>
          <a:ext cx="889000" cy="12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97942</xdr:rowOff>
    </xdr:from>
    <xdr:to>
      <xdr:col>41</xdr:col>
      <xdr:colOff>50800</xdr:colOff>
      <xdr:row>57</xdr:row>
      <xdr:rowOff>44275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99142"/>
          <a:ext cx="889000" cy="11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96482</xdr:rowOff>
    </xdr:from>
    <xdr:to>
      <xdr:col>55</xdr:col>
      <xdr:colOff>50800</xdr:colOff>
      <xdr:row>57</xdr:row>
      <xdr:rowOff>26632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9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119359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4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105466</xdr:rowOff>
    </xdr:from>
    <xdr:to>
      <xdr:col>50</xdr:col>
      <xdr:colOff>165100</xdr:colOff>
      <xdr:row>57</xdr:row>
      <xdr:rowOff>35616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52143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2733</xdr:rowOff>
    </xdr:from>
    <xdr:to>
      <xdr:col>46</xdr:col>
      <xdr:colOff>38100</xdr:colOff>
      <xdr:row>57</xdr:row>
      <xdr:rowOff>104333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7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120860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5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47142</xdr:rowOff>
    </xdr:from>
    <xdr:to>
      <xdr:col>41</xdr:col>
      <xdr:colOff>101600</xdr:colOff>
      <xdr:row>56</xdr:row>
      <xdr:rowOff>148742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4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165269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164925</xdr:rowOff>
    </xdr:from>
    <xdr:to>
      <xdr:col>36</xdr:col>
      <xdr:colOff>165100</xdr:colOff>
      <xdr:row>57</xdr:row>
      <xdr:rowOff>95075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6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111602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4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141680</xdr:rowOff>
    </xdr:from>
    <xdr:to>
      <xdr:col>55</xdr:col>
      <xdr:colOff>0</xdr:colOff>
      <xdr:row>77</xdr:row>
      <xdr:rowOff>156356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43330"/>
          <a:ext cx="8382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97696</xdr:rowOff>
    </xdr:from>
    <xdr:to>
      <xdr:col>50</xdr:col>
      <xdr:colOff>114300</xdr:colOff>
      <xdr:row>77</xdr:row>
      <xdr:rowOff>141680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99346"/>
          <a:ext cx="889000" cy="4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53129</xdr:rowOff>
    </xdr:from>
    <xdr:to>
      <xdr:col>45</xdr:col>
      <xdr:colOff>177800</xdr:colOff>
      <xdr:row>77</xdr:row>
      <xdr:rowOff>97696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54779"/>
          <a:ext cx="889000" cy="4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53129</xdr:rowOff>
    </xdr:from>
    <xdr:to>
      <xdr:col>41</xdr:col>
      <xdr:colOff>50800</xdr:colOff>
      <xdr:row>77</xdr:row>
      <xdr:rowOff>165331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54779"/>
          <a:ext cx="889000" cy="11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105556</xdr:rowOff>
    </xdr:from>
    <xdr:to>
      <xdr:col>55</xdr:col>
      <xdr:colOff>50800</xdr:colOff>
      <xdr:row>78</xdr:row>
      <xdr:rowOff>35706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0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128433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5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90880</xdr:rowOff>
    </xdr:from>
    <xdr:to>
      <xdr:col>50</xdr:col>
      <xdr:colOff>165100</xdr:colOff>
      <xdr:row>78</xdr:row>
      <xdr:rowOff>21030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37557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46896</xdr:rowOff>
    </xdr:from>
    <xdr:to>
      <xdr:col>46</xdr:col>
      <xdr:colOff>38100</xdr:colOff>
      <xdr:row>77</xdr:row>
      <xdr:rowOff>148496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4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165023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2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2329</xdr:rowOff>
    </xdr:from>
    <xdr:to>
      <xdr:col>41</xdr:col>
      <xdr:colOff>101600</xdr:colOff>
      <xdr:row>77</xdr:row>
      <xdr:rowOff>103929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0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120456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7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114531</xdr:rowOff>
    </xdr:from>
    <xdr:to>
      <xdr:col>36</xdr:col>
      <xdr:colOff>165100</xdr:colOff>
      <xdr:row>78</xdr:row>
      <xdr:rowOff>44681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61208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42636</xdr:rowOff>
    </xdr:from>
    <xdr:to>
      <xdr:col>55</xdr:col>
      <xdr:colOff>0</xdr:colOff>
      <xdr:row>96</xdr:row>
      <xdr:rowOff>130899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01836"/>
          <a:ext cx="838200" cy="8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125031</xdr:rowOff>
    </xdr:from>
    <xdr:to>
      <xdr:col>50</xdr:col>
      <xdr:colOff>114300</xdr:colOff>
      <xdr:row>96</xdr:row>
      <xdr:rowOff>130899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84231"/>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23121</xdr:rowOff>
    </xdr:from>
    <xdr:to>
      <xdr:col>45</xdr:col>
      <xdr:colOff>177800</xdr:colOff>
      <xdr:row>96</xdr:row>
      <xdr:rowOff>125031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82321"/>
          <a:ext cx="889000" cy="10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23121</xdr:rowOff>
    </xdr:from>
    <xdr:to>
      <xdr:col>41</xdr:col>
      <xdr:colOff>50800</xdr:colOff>
      <xdr:row>96</xdr:row>
      <xdr:rowOff>27152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82321"/>
          <a:ext cx="889000" cy="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163286</xdr:rowOff>
    </xdr:from>
    <xdr:to>
      <xdr:col>55</xdr:col>
      <xdr:colOff>50800</xdr:colOff>
      <xdr:row>96</xdr:row>
      <xdr:rowOff>93436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5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14713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0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80099</xdr:rowOff>
    </xdr:from>
    <xdr:to>
      <xdr:col>50</xdr:col>
      <xdr:colOff>165100</xdr:colOff>
      <xdr:row>97</xdr:row>
      <xdr:rowOff>10249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74231</xdr:rowOff>
    </xdr:from>
    <xdr:to>
      <xdr:col>46</xdr:col>
      <xdr:colOff>38100</xdr:colOff>
      <xdr:row>97</xdr:row>
      <xdr:rowOff>4381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166958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2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143771</xdr:rowOff>
    </xdr:from>
    <xdr:to>
      <xdr:col>41</xdr:col>
      <xdr:colOff>101600</xdr:colOff>
      <xdr:row>96</xdr:row>
      <xdr:rowOff>73921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90448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0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147802</xdr:rowOff>
    </xdr:from>
    <xdr:to>
      <xdr:col>36</xdr:col>
      <xdr:colOff>165100</xdr:colOff>
      <xdr:row>96</xdr:row>
      <xdr:rowOff>77952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94479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1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82779</xdr:rowOff>
    </xdr:from>
    <xdr:to>
      <xdr:col>85</xdr:col>
      <xdr:colOff>127000</xdr:colOff>
      <xdr:row>34</xdr:row>
      <xdr:rowOff>66479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569179"/>
          <a:ext cx="838200" cy="32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82779</xdr:rowOff>
    </xdr:from>
    <xdr:to>
      <xdr:col>81</xdr:col>
      <xdr:colOff>50800</xdr:colOff>
      <xdr:row>34</xdr:row>
      <xdr:rowOff>50546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569179"/>
          <a:ext cx="889000" cy="3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46294</xdr:rowOff>
    </xdr:from>
    <xdr:to>
      <xdr:col>76</xdr:col>
      <xdr:colOff>114300</xdr:colOff>
      <xdr:row>34</xdr:row>
      <xdr:rowOff>50546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704144"/>
          <a:ext cx="889000" cy="17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46294</xdr:rowOff>
    </xdr:from>
    <xdr:to>
      <xdr:col>71</xdr:col>
      <xdr:colOff>177800</xdr:colOff>
      <xdr:row>34</xdr:row>
      <xdr:rowOff>136340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704144"/>
          <a:ext cx="889000" cy="26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15679</xdr:rowOff>
    </xdr:from>
    <xdr:to>
      <xdr:col>85</xdr:col>
      <xdr:colOff>177800</xdr:colOff>
      <xdr:row>34</xdr:row>
      <xdr:rowOff>117279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4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38556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9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31979</xdr:rowOff>
    </xdr:from>
    <xdr:to>
      <xdr:col>81</xdr:col>
      <xdr:colOff>101600</xdr:colOff>
      <xdr:row>32</xdr:row>
      <xdr:rowOff>133579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51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150106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29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171196</xdr:rowOff>
    </xdr:from>
    <xdr:to>
      <xdr:col>76</xdr:col>
      <xdr:colOff>165100</xdr:colOff>
      <xdr:row>34</xdr:row>
      <xdr:rowOff>101346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8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117873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60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166944</xdr:rowOff>
    </xdr:from>
    <xdr:to>
      <xdr:col>72</xdr:col>
      <xdr:colOff>38100</xdr:colOff>
      <xdr:row>33</xdr:row>
      <xdr:rowOff>97094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65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113621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42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85540</xdr:rowOff>
    </xdr:from>
    <xdr:to>
      <xdr:col>67</xdr:col>
      <xdr:colOff>101600</xdr:colOff>
      <xdr:row>35</xdr:row>
      <xdr:rowOff>15690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1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32217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9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144062</xdr:rowOff>
    </xdr:from>
    <xdr:to>
      <xdr:col>85</xdr:col>
      <xdr:colOff>127000</xdr:colOff>
      <xdr:row>57</xdr:row>
      <xdr:rowOff>18323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745262"/>
          <a:ext cx="838200" cy="4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144062</xdr:rowOff>
    </xdr:from>
    <xdr:to>
      <xdr:col>81</xdr:col>
      <xdr:colOff>50800</xdr:colOff>
      <xdr:row>57</xdr:row>
      <xdr:rowOff>15438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45262"/>
          <a:ext cx="889000" cy="4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153521</xdr:rowOff>
    </xdr:from>
    <xdr:to>
      <xdr:col>76</xdr:col>
      <xdr:colOff>114300</xdr:colOff>
      <xdr:row>57</xdr:row>
      <xdr:rowOff>15438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583271"/>
          <a:ext cx="889000" cy="20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153521</xdr:rowOff>
    </xdr:from>
    <xdr:to>
      <xdr:col>71</xdr:col>
      <xdr:colOff>177800</xdr:colOff>
      <xdr:row>56</xdr:row>
      <xdr:rowOff>90108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583271"/>
          <a:ext cx="889000" cy="10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138973</xdr:rowOff>
    </xdr:from>
    <xdr:to>
      <xdr:col>85</xdr:col>
      <xdr:colOff>177800</xdr:colOff>
      <xdr:row>57</xdr:row>
      <xdr:rowOff>69123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4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117400</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1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93262</xdr:rowOff>
    </xdr:from>
    <xdr:to>
      <xdr:col>81</xdr:col>
      <xdr:colOff>101600</xdr:colOff>
      <xdr:row>57</xdr:row>
      <xdr:rowOff>23412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39939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136088</xdr:rowOff>
    </xdr:from>
    <xdr:to>
      <xdr:col>76</xdr:col>
      <xdr:colOff>165100</xdr:colOff>
      <xdr:row>57</xdr:row>
      <xdr:rowOff>66238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57365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102721</xdr:rowOff>
    </xdr:from>
    <xdr:to>
      <xdr:col>72</xdr:col>
      <xdr:colOff>38100</xdr:colOff>
      <xdr:row>56</xdr:row>
      <xdr:rowOff>32871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53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49398</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30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39308</xdr:rowOff>
    </xdr:from>
    <xdr:to>
      <xdr:col>67</xdr:col>
      <xdr:colOff>101600</xdr:colOff>
      <xdr:row>56</xdr:row>
      <xdr:rowOff>140908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157435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1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159893</xdr:rowOff>
    </xdr:from>
    <xdr:to>
      <xdr:col>85</xdr:col>
      <xdr:colOff>127000</xdr:colOff>
      <xdr:row>77</xdr:row>
      <xdr:rowOff>116129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190093"/>
          <a:ext cx="838200" cy="12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159893</xdr:rowOff>
    </xdr:from>
    <xdr:to>
      <xdr:col>81</xdr:col>
      <xdr:colOff>50800</xdr:colOff>
      <xdr:row>77</xdr:row>
      <xdr:rowOff>52527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190093"/>
          <a:ext cx="8890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52527</xdr:rowOff>
    </xdr:from>
    <xdr:to>
      <xdr:col>76</xdr:col>
      <xdr:colOff>114300</xdr:colOff>
      <xdr:row>77</xdr:row>
      <xdr:rowOff>113564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254177"/>
          <a:ext cx="889000"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113564</xdr:rowOff>
    </xdr:from>
    <xdr:to>
      <xdr:col>71</xdr:col>
      <xdr:colOff>177800</xdr:colOff>
      <xdr:row>78</xdr:row>
      <xdr:rowOff>966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315214"/>
          <a:ext cx="889000" cy="5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65329</xdr:rowOff>
    </xdr:from>
    <xdr:to>
      <xdr:col>85</xdr:col>
      <xdr:colOff>177800</xdr:colOff>
      <xdr:row>77</xdr:row>
      <xdr:rowOff>166929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2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88206</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11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109093</xdr:rowOff>
    </xdr:from>
    <xdr:to>
      <xdr:col>81</xdr:col>
      <xdr:colOff>101600</xdr:colOff>
      <xdr:row>77</xdr:row>
      <xdr:rowOff>39243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13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55770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9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1727</xdr:rowOff>
    </xdr:from>
    <xdr:to>
      <xdr:col>76</xdr:col>
      <xdr:colOff>165100</xdr:colOff>
      <xdr:row>77</xdr:row>
      <xdr:rowOff>103327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20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119854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9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62764</xdr:rowOff>
    </xdr:from>
    <xdr:to>
      <xdr:col>72</xdr:col>
      <xdr:colOff>38100</xdr:colOff>
      <xdr:row>77</xdr:row>
      <xdr:rowOff>164364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9441</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03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121616</xdr:rowOff>
    </xdr:from>
    <xdr:to>
      <xdr:col>67</xdr:col>
      <xdr:colOff>101600</xdr:colOff>
      <xdr:row>78</xdr:row>
      <xdr:rowOff>51766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2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68293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0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58415</xdr:rowOff>
    </xdr:from>
    <xdr:to>
      <xdr:col>85</xdr:col>
      <xdr:colOff>127000</xdr:colOff>
      <xdr:row>97</xdr:row>
      <xdr:rowOff>117397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689065"/>
          <a:ext cx="838200" cy="5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58415</xdr:rowOff>
    </xdr:from>
    <xdr:to>
      <xdr:col>81</xdr:col>
      <xdr:colOff>50800</xdr:colOff>
      <xdr:row>97</xdr:row>
      <xdr:rowOff>101119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689065"/>
          <a:ext cx="889000" cy="4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101119</xdr:rowOff>
    </xdr:from>
    <xdr:to>
      <xdr:col>76</xdr:col>
      <xdr:colOff>114300</xdr:colOff>
      <xdr:row>97</xdr:row>
      <xdr:rowOff>105175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31769"/>
          <a:ext cx="889000" cy="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104507</xdr:rowOff>
    </xdr:from>
    <xdr:to>
      <xdr:col>71</xdr:col>
      <xdr:colOff>177800</xdr:colOff>
      <xdr:row>97</xdr:row>
      <xdr:rowOff>105175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35157"/>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66597</xdr:rowOff>
    </xdr:from>
    <xdr:to>
      <xdr:col>85</xdr:col>
      <xdr:colOff>177800</xdr:colOff>
      <xdr:row>97</xdr:row>
      <xdr:rowOff>168197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9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25974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8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7615</xdr:rowOff>
    </xdr:from>
    <xdr:to>
      <xdr:col>81</xdr:col>
      <xdr:colOff>101600</xdr:colOff>
      <xdr:row>97</xdr:row>
      <xdr:rowOff>109215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125742</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41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50319</xdr:rowOff>
    </xdr:from>
    <xdr:to>
      <xdr:col>76</xdr:col>
      <xdr:colOff>165100</xdr:colOff>
      <xdr:row>97</xdr:row>
      <xdr:rowOff>151919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8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168446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5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54375</xdr:rowOff>
    </xdr:from>
    <xdr:to>
      <xdr:col>72</xdr:col>
      <xdr:colOff>38100</xdr:colOff>
      <xdr:row>97</xdr:row>
      <xdr:rowOff>155975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6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53707</xdr:rowOff>
    </xdr:from>
    <xdr:to>
      <xdr:col>67</xdr:col>
      <xdr:colOff>101600</xdr:colOff>
      <xdr:row>97</xdr:row>
      <xdr:rowOff>155307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8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384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35052</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21602"/>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155702</xdr:rowOff>
    </xdr:from>
    <xdr:to>
      <xdr:col>98</xdr:col>
      <xdr:colOff>38100</xdr:colOff>
      <xdr:row>39</xdr:row>
      <xdr:rowOff>85852</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76979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7635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年度と比較し、</a:t>
          </a:r>
          <a:r>
            <a:rPr kumimoji="1" lang="ja-JP" altLang="en-US" sz="1100">
              <a:solidFill>
                <a:schemeClr val="dk1"/>
              </a:solidFill>
              <a:effectLst/>
              <a:latin typeface="+mn-lt"/>
              <a:ea typeface="+mn-ea"/>
              <a:cs typeface="+mn-cs"/>
            </a:rPr>
            <a:t>議会費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衛生費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費など</a:t>
          </a:r>
          <a:r>
            <a:rPr kumimoji="1" lang="ja-JP" altLang="en-US" sz="1100">
              <a:solidFill>
                <a:schemeClr val="dk1"/>
              </a:solidFill>
              <a:effectLst/>
              <a:latin typeface="+mn-lt"/>
              <a:ea typeface="+mn-ea"/>
              <a:cs typeface="+mn-cs"/>
            </a:rPr>
            <a:t>が大きく</a:t>
          </a:r>
          <a:r>
            <a:rPr kumimoji="1" lang="ja-JP" altLang="ja-JP" sz="1100">
              <a:solidFill>
                <a:schemeClr val="dk1"/>
              </a:solidFill>
              <a:effectLst/>
              <a:latin typeface="+mn-lt"/>
              <a:ea typeface="+mn-ea"/>
              <a:cs typeface="+mn-cs"/>
            </a:rPr>
            <a:t>増加している。増加の要因は、</a:t>
          </a:r>
          <a:r>
            <a:rPr kumimoji="1" lang="ja-JP" altLang="en-US" sz="1100">
              <a:solidFill>
                <a:schemeClr val="dk1"/>
              </a:solidFill>
              <a:effectLst/>
              <a:latin typeface="+mn-lt"/>
              <a:ea typeface="+mn-ea"/>
              <a:cs typeface="+mn-cs"/>
            </a:rPr>
            <a:t>議会費</a:t>
          </a:r>
          <a:r>
            <a:rPr kumimoji="1" lang="ja-JP" altLang="ja-JP" sz="1100">
              <a:solidFill>
                <a:schemeClr val="dk1"/>
              </a:solidFill>
              <a:effectLst/>
              <a:latin typeface="+mn-lt"/>
              <a:ea typeface="+mn-ea"/>
              <a:cs typeface="+mn-cs"/>
            </a:rPr>
            <a:t>においては</a:t>
          </a:r>
          <a:r>
            <a:rPr kumimoji="1" lang="ja-JP" altLang="en-US" sz="1100">
              <a:solidFill>
                <a:schemeClr val="dk1"/>
              </a:solidFill>
              <a:effectLst/>
              <a:latin typeface="+mn-lt"/>
              <a:ea typeface="+mn-ea"/>
              <a:cs typeface="+mn-cs"/>
            </a:rPr>
            <a:t>議会関連の機器整備</a:t>
          </a:r>
          <a:r>
            <a:rPr kumimoji="1" lang="ja-JP" altLang="ja-JP" sz="1100">
              <a:solidFill>
                <a:schemeClr val="dk1"/>
              </a:solidFill>
              <a:effectLst/>
              <a:latin typeface="+mn-lt"/>
              <a:ea typeface="+mn-ea"/>
              <a:cs typeface="+mn-cs"/>
            </a:rPr>
            <a:t>によるもの、</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水道事業への負担金・補助金の増加や脱炭素移行・再エネ推進事業の実施</a:t>
          </a:r>
          <a:r>
            <a:rPr kumimoji="1" lang="ja-JP" altLang="ja-JP" sz="1100">
              <a:solidFill>
                <a:schemeClr val="dk1"/>
              </a:solidFill>
              <a:effectLst/>
              <a:latin typeface="+mn-lt"/>
              <a:ea typeface="+mn-ea"/>
              <a:cs typeface="+mn-cs"/>
            </a:rPr>
            <a:t>によるもの、</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市道改良事業費や下水道事業に対する負担金・補助金の増加</a:t>
          </a:r>
          <a:r>
            <a:rPr kumimoji="1" lang="ja-JP" altLang="ja-JP" sz="1100">
              <a:solidFill>
                <a:schemeClr val="dk1"/>
              </a:solidFill>
              <a:effectLst/>
              <a:latin typeface="+mn-lt"/>
              <a:ea typeface="+mn-ea"/>
              <a:cs typeface="+mn-cs"/>
            </a:rPr>
            <a:t>によるものである。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衛生費は、一部事務組合への負担金が多いことに加えごみ収集及びし尿処理業務の経費の増加</a:t>
          </a:r>
          <a:r>
            <a:rPr kumimoji="1" lang="ja-JP" altLang="en-US" sz="1100">
              <a:solidFill>
                <a:schemeClr val="dk1"/>
              </a:solidFill>
              <a:effectLst/>
              <a:latin typeface="+mn-lt"/>
              <a:ea typeface="+mn-ea"/>
              <a:cs typeface="+mn-cs"/>
            </a:rPr>
            <a:t>などの</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類似団体平均値を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一方で</a:t>
          </a:r>
          <a:r>
            <a:rPr kumimoji="1" lang="ja-JP" altLang="en-US" sz="1100">
              <a:solidFill>
                <a:schemeClr val="dk1"/>
              </a:solidFill>
              <a:effectLst/>
              <a:latin typeface="+mn-lt"/>
              <a:ea typeface="+mn-ea"/>
              <a:cs typeface="+mn-cs"/>
            </a:rPr>
            <a:t>災害復旧費と消防費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減少して</a:t>
          </a:r>
          <a:r>
            <a:rPr kumimoji="1" lang="ja-JP" altLang="en-US" sz="1100">
              <a:solidFill>
                <a:schemeClr val="dk1"/>
              </a:solidFill>
              <a:effectLst/>
              <a:latin typeface="+mn-lt"/>
              <a:ea typeface="+mn-ea"/>
              <a:cs typeface="+mn-cs"/>
            </a:rPr>
            <a:t>いる。消防費の減少の要因は、防災行政無線施設整備事業の完了によるものである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そのほか</a:t>
          </a:r>
          <a:r>
            <a:rPr kumimoji="1" lang="ja-JP" altLang="ja-JP" sz="1100">
              <a:solidFill>
                <a:schemeClr val="dk1"/>
              </a:solidFill>
              <a:effectLst/>
              <a:latin typeface="+mn-lt"/>
              <a:ea typeface="+mn-ea"/>
              <a:cs typeface="+mn-cs"/>
            </a:rPr>
            <a:t>民生費は、</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年度をピークに減少しているが、</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年度は電力・ガス・食料品等価格高騰重点支援給付金により増加している。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年度の実質収支は、</a:t>
          </a:r>
          <a:r>
            <a:rPr kumimoji="1" lang="ja-JP" altLang="ja-JP" sz="1000">
              <a:solidFill>
                <a:schemeClr val="dk1"/>
              </a:solidFill>
              <a:effectLst/>
              <a:latin typeface="+mn-lt"/>
              <a:ea typeface="+mn-ea"/>
              <a:cs typeface="+mn-cs"/>
            </a:rPr>
            <a:t>前年度比</a:t>
          </a:r>
          <a:r>
            <a:rPr kumimoji="1" lang="ja-JP" altLang="en-US" sz="1000">
              <a:solidFill>
                <a:schemeClr val="dk1"/>
              </a:solidFill>
              <a:effectLst/>
              <a:latin typeface="+mn-lt"/>
              <a:ea typeface="+mn-ea"/>
              <a:cs typeface="+mn-cs"/>
            </a:rPr>
            <a:t>で</a:t>
          </a:r>
          <a:r>
            <a:rPr kumimoji="1" lang="en-US" altLang="ja-JP" sz="1000">
              <a:solidFill>
                <a:schemeClr val="dk1"/>
              </a:solidFill>
              <a:effectLst/>
              <a:latin typeface="+mn-lt"/>
              <a:ea typeface="+mn-ea"/>
              <a:cs typeface="+mn-cs"/>
            </a:rPr>
            <a:t>1.87</a:t>
          </a:r>
          <a:r>
            <a:rPr kumimoji="1" lang="ja-JP" altLang="ja-JP" sz="1000">
              <a:solidFill>
                <a:schemeClr val="dk1"/>
              </a:solidFill>
              <a:effectLst/>
              <a:latin typeface="+mn-lt"/>
              <a:ea typeface="+mn-ea"/>
              <a:cs typeface="+mn-cs"/>
            </a:rPr>
            <a:t>％減少しているが</a:t>
          </a:r>
          <a:r>
            <a:rPr kumimoji="1" lang="ja-JP" altLang="en-US" sz="1000">
              <a:solidFill>
                <a:schemeClr val="dk1"/>
              </a:solidFill>
              <a:effectLst/>
              <a:latin typeface="+mn-lt"/>
              <a:ea typeface="+mn-ea"/>
              <a:cs typeface="+mn-cs"/>
            </a:rPr>
            <a:t>、市税が予算に比べ増収となったことや歳出の抑制に努めたことにより黒字を確保している。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また、</a:t>
          </a:r>
          <a:r>
            <a:rPr kumimoji="1" lang="ja-JP" altLang="ja-JP" sz="1000">
              <a:solidFill>
                <a:schemeClr val="dk1"/>
              </a:solidFill>
              <a:effectLst/>
              <a:latin typeface="+mn-lt"/>
              <a:ea typeface="+mn-ea"/>
              <a:cs typeface="+mn-cs"/>
            </a:rPr>
            <a:t>実質単年度収支</a:t>
          </a:r>
          <a:r>
            <a:rPr kumimoji="1" lang="ja-JP" altLang="en-US" sz="1000">
              <a:solidFill>
                <a:schemeClr val="dk1"/>
              </a:solidFill>
              <a:effectLst/>
              <a:latin typeface="+mn-lt"/>
              <a:ea typeface="+mn-ea"/>
              <a:cs typeface="+mn-cs"/>
            </a:rPr>
            <a:t>は令和</a:t>
          </a:r>
          <a:r>
            <a:rPr kumimoji="1" lang="en-US" altLang="ja-JP" sz="1000">
              <a:solidFill>
                <a:schemeClr val="dk1"/>
              </a:solidFill>
              <a:effectLst/>
              <a:latin typeface="+mn-lt"/>
              <a:ea typeface="+mn-ea"/>
              <a:cs typeface="+mn-cs"/>
            </a:rPr>
            <a:t>4</a:t>
          </a:r>
          <a:r>
            <a:rPr kumimoji="1" lang="ja-JP" altLang="en-US" sz="1000">
              <a:solidFill>
                <a:schemeClr val="dk1"/>
              </a:solidFill>
              <a:effectLst/>
              <a:latin typeface="+mn-lt"/>
              <a:ea typeface="+mn-ea"/>
              <a:cs typeface="+mn-cs"/>
            </a:rPr>
            <a:t>年度に繰上償還していることなどが要因で前年度比で</a:t>
          </a:r>
          <a:r>
            <a:rPr kumimoji="1" lang="en-US" altLang="ja-JP" sz="1000">
              <a:solidFill>
                <a:schemeClr val="dk1"/>
              </a:solidFill>
              <a:effectLst/>
              <a:latin typeface="+mn-lt"/>
              <a:ea typeface="+mn-ea"/>
              <a:cs typeface="+mn-cs"/>
            </a:rPr>
            <a:t>5.37</a:t>
          </a:r>
          <a:r>
            <a:rPr kumimoji="1" lang="ja-JP" altLang="en-US" sz="1000">
              <a:solidFill>
                <a:schemeClr val="dk1"/>
              </a:solidFill>
              <a:effectLst/>
              <a:latin typeface="+mn-lt"/>
              <a:ea typeface="+mn-ea"/>
              <a:cs typeface="+mn-cs"/>
            </a:rPr>
            <a:t>％減少しているが、財政調整基金の取崩しなどにより黒字を確保している</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しかし、今後</a:t>
          </a:r>
          <a:r>
            <a:rPr kumimoji="1" lang="ja-JP" altLang="en-US" sz="1000">
              <a:solidFill>
                <a:schemeClr val="dk1"/>
              </a:solidFill>
              <a:effectLst/>
              <a:latin typeface="+mn-lt"/>
              <a:ea typeface="+mn-ea"/>
              <a:cs typeface="+mn-cs"/>
            </a:rPr>
            <a:t>は固定資産税の償却資産税が減少傾向にあること</a:t>
          </a:r>
          <a:r>
            <a:rPr kumimoji="1" lang="ja-JP" altLang="ja-JP" sz="1000">
              <a:solidFill>
                <a:schemeClr val="dk1"/>
              </a:solidFill>
              <a:effectLst/>
              <a:latin typeface="+mn-lt"/>
              <a:ea typeface="+mn-ea"/>
              <a:cs typeface="+mn-cs"/>
            </a:rPr>
            <a:t>人口減少に伴う普通交付税の</a:t>
          </a:r>
          <a:r>
            <a:rPr kumimoji="1" lang="ja-JP" altLang="en-US" sz="1000">
              <a:solidFill>
                <a:schemeClr val="dk1"/>
              </a:solidFill>
              <a:effectLst/>
              <a:latin typeface="+mn-lt"/>
              <a:ea typeface="+mn-ea"/>
              <a:cs typeface="+mn-cs"/>
            </a:rPr>
            <a:t>大幅な伸びは見込まれない</a:t>
          </a:r>
          <a:r>
            <a:rPr kumimoji="1" lang="ja-JP" altLang="ja-JP" sz="1000">
              <a:solidFill>
                <a:schemeClr val="dk1"/>
              </a:solidFill>
              <a:effectLst/>
              <a:latin typeface="+mn-lt"/>
              <a:ea typeface="+mn-ea"/>
              <a:cs typeface="+mn-cs"/>
            </a:rPr>
            <a:t>。よって、引き続き定員管理及び給与の適正化による人件費の抑制、物件費の削減、補助金等の整理合理化、市税等収納率の向上及び滞納額の縮減等の取組みを通じて、財政基盤の強化に努めていかなければならない。</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近年では全会計とも黒字で推移している。今後も定員管理及び給与の適正化による人件費の抑制、物件費の削減、補助金等の整理合理化、市税等収納率の向上及び滞納額の縮減等の取組みを通じて、財政基盤の強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19639273</v>
      </c>
      <c r="BO4" s="407"/>
      <c r="BP4" s="407"/>
      <c r="BQ4" s="407"/>
      <c r="BR4" s="407"/>
      <c r="BS4" s="407"/>
      <c r="BT4" s="407"/>
      <c r="BU4" s="408"/>
      <c r="BV4" s="406">
        <v>20958327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5.3</v>
      </c>
      <c r="CU4" s="413"/>
      <c r="CV4" s="413"/>
      <c r="CW4" s="413"/>
      <c r="CX4" s="413"/>
      <c r="CY4" s="413"/>
      <c r="CZ4" s="413"/>
      <c r="DA4" s="414"/>
      <c r="DB4" s="412">
        <v>7.2</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19008455</v>
      </c>
      <c r="BO5" s="444"/>
      <c r="BP5" s="444"/>
      <c r="BQ5" s="444"/>
      <c r="BR5" s="444"/>
      <c r="BS5" s="444"/>
      <c r="BT5" s="444"/>
      <c r="BU5" s="445"/>
      <c r="BV5" s="443">
        <v>20174730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v>
      </c>
      <c r="CU5" s="441"/>
      <c r="CV5" s="441"/>
      <c r="CW5" s="441"/>
      <c r="CX5" s="441"/>
      <c r="CY5" s="441"/>
      <c r="CZ5" s="441"/>
      <c r="DA5" s="442"/>
      <c r="DB5" s="440">
        <v>91.3</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630818</v>
      </c>
      <c r="BO6" s="444"/>
      <c r="BP6" s="444"/>
      <c r="BQ6" s="444"/>
      <c r="BR6" s="444"/>
      <c r="BS6" s="444"/>
      <c r="BT6" s="444"/>
      <c r="BU6" s="445"/>
      <c r="BV6" s="443">
        <v>783597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92.7</v>
      </c>
      <c r="CU6" s="481"/>
      <c r="CV6" s="481"/>
      <c r="CW6" s="481"/>
      <c r="CX6" s="481"/>
      <c r="CY6" s="481"/>
      <c r="CZ6" s="481"/>
      <c r="DA6" s="482"/>
      <c r="DB6" s="480">
        <v>92.6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139550</v>
      </c>
      <c r="BO7" s="444"/>
      <c r="BP7" s="444"/>
      <c r="BQ7" s="444"/>
      <c r="BR7" s="444"/>
      <c r="BS7" s="444"/>
      <c r="BT7" s="444"/>
      <c r="BU7" s="445"/>
      <c r="BV7" s="443">
        <v>116601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9255267</v>
      </c>
      <c r="CU7" s="444"/>
      <c r="CV7" s="444"/>
      <c r="CW7" s="444"/>
      <c r="CX7" s="444"/>
      <c r="CY7" s="444"/>
      <c r="CZ7" s="444"/>
      <c r="DA7" s="445"/>
      <c r="DB7" s="443">
        <v>9295032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491268</v>
      </c>
      <c r="BO8" s="444"/>
      <c r="BP8" s="444"/>
      <c r="BQ8" s="444"/>
      <c r="BR8" s="444"/>
      <c r="BS8" s="444"/>
      <c r="BT8" s="444"/>
      <c r="BU8" s="445"/>
      <c r="BV8" s="443">
        <v>666996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0.53</v>
      </c>
      <c r="CU8" s="484"/>
      <c r="CV8" s="484"/>
      <c r="CW8" s="484"/>
      <c r="CX8" s="484"/>
      <c r="CY8" s="484"/>
      <c r="CZ8" s="484"/>
      <c r="DA8" s="485"/>
      <c r="DB8" s="483">
        <v>0.56999999999999995</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21271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-175728</v>
      </c>
      <c r="BO9" s="444"/>
      <c r="BP9" s="444"/>
      <c r="BQ9" s="444"/>
      <c r="BR9" s="444"/>
      <c r="BS9" s="444"/>
      <c r="BT9" s="444"/>
      <c r="BU9" s="445"/>
      <c r="BV9" s="443">
        <v>-17263</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13.7</v>
      </c>
      <c r="CU9" s="441"/>
      <c r="CV9" s="441"/>
      <c r="CW9" s="441"/>
      <c r="CX9" s="441"/>
      <c r="CY9" s="441"/>
      <c r="CZ9" s="441"/>
      <c r="DA9" s="442"/>
      <c r="DB9" s="440">
        <v>17.7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23309</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645710</v>
      </c>
      <c r="BO10" s="444"/>
      <c r="BP10" s="444"/>
      <c r="BQ10" s="444"/>
      <c r="BR10" s="444"/>
      <c r="BS10" s="444"/>
      <c r="BT10" s="444"/>
      <c r="BU10" s="445"/>
      <c r="BV10" s="443">
        <v>640652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358371</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20983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112058</v>
      </c>
      <c r="BO12" s="444"/>
      <c r="BP12" s="444"/>
      <c r="BQ12" s="444"/>
      <c r="BR12" s="444"/>
      <c r="BS12" s="444"/>
      <c r="BT12" s="444"/>
      <c r="BU12" s="445"/>
      <c r="BV12" s="443">
        <v>122688</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20679</v>
      </c>
      <c r="S13" s="528"/>
      <c r="T13" s="528"/>
      <c r="U13" s="528"/>
      <c r="V13" s="529"/>
      <c r="W13" s="459" t="s">
        <v>131</v>
      </c>
      <c r="X13" s="460"/>
      <c r="Y13" s="460"/>
      <c r="Z13" s="460"/>
      <c r="AA13" s="460"/>
      <c r="AB13" s="450"/>
      <c r="AC13" s="494">
        <v>1370</v>
      </c>
      <c r="AD13" s="495"/>
      <c r="AE13" s="495"/>
      <c r="AF13" s="495"/>
      <c r="AG13" s="537"/>
      <c r="AH13" s="494">
        <v>1584</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357924</v>
      </c>
      <c r="BO13" s="444"/>
      <c r="BP13" s="444"/>
      <c r="BQ13" s="444"/>
      <c r="BR13" s="444"/>
      <c r="BS13" s="444"/>
      <c r="BT13" s="444"/>
      <c r="BU13" s="445"/>
      <c r="BV13" s="443">
        <v>859072</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10.7</v>
      </c>
      <c r="CU13" s="441"/>
      <c r="CV13" s="441"/>
      <c r="CW13" s="441"/>
      <c r="CX13" s="441"/>
      <c r="CY13" s="441"/>
      <c r="CZ13" s="441"/>
      <c r="DA13" s="442"/>
      <c r="DB13" s="440">
        <v>10.7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21369</v>
      </c>
      <c r="S14" s="528"/>
      <c r="T14" s="528"/>
      <c r="U14" s="528"/>
      <c r="V14" s="529"/>
      <c r="W14" s="433"/>
      <c r="X14" s="434"/>
      <c r="Y14" s="434"/>
      <c r="Z14" s="434"/>
      <c r="AA14" s="434"/>
      <c r="AB14" s="423"/>
      <c r="AC14" s="530">
        <v>13</v>
      </c>
      <c r="AD14" s="531"/>
      <c r="AE14" s="531"/>
      <c r="AF14" s="531"/>
      <c r="AG14" s="532"/>
      <c r="AH14" s="530">
        <v>14.2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31</v>
      </c>
      <c r="CU14" s="542"/>
      <c r="CV14" s="542"/>
      <c r="CW14" s="542"/>
      <c r="CX14" s="542"/>
      <c r="CY14" s="542"/>
      <c r="CZ14" s="542"/>
      <c r="DA14" s="543"/>
      <c r="DB14" s="541">
        <v>37.5</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21110</v>
      </c>
      <c r="S15" s="528"/>
      <c r="T15" s="528"/>
      <c r="U15" s="528"/>
      <c r="V15" s="529"/>
      <c r="W15" s="459" t="s">
        <v>137</v>
      </c>
      <c r="X15" s="460"/>
      <c r="Y15" s="460"/>
      <c r="Z15" s="460"/>
      <c r="AA15" s="460"/>
      <c r="AB15" s="450"/>
      <c r="AC15" s="494">
        <v>2978</v>
      </c>
      <c r="AD15" s="495"/>
      <c r="AE15" s="495"/>
      <c r="AF15" s="495"/>
      <c r="AG15" s="537"/>
      <c r="AH15" s="494">
        <v>3019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4170539</v>
      </c>
      <c r="BO15" s="407"/>
      <c r="BP15" s="407"/>
      <c r="BQ15" s="407"/>
      <c r="BR15" s="407"/>
      <c r="BS15" s="407"/>
      <c r="BT15" s="407"/>
      <c r="BU15" s="408"/>
      <c r="BV15" s="406">
        <v>4209810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28.3</v>
      </c>
      <c r="AD16" s="531"/>
      <c r="AE16" s="531"/>
      <c r="AF16" s="531"/>
      <c r="AG16" s="532"/>
      <c r="AH16" s="530">
        <v>27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8010179</v>
      </c>
      <c r="BO16" s="444"/>
      <c r="BP16" s="444"/>
      <c r="BQ16" s="444"/>
      <c r="BR16" s="444"/>
      <c r="BS16" s="444"/>
      <c r="BT16" s="444"/>
      <c r="BU16" s="445"/>
      <c r="BV16" s="443">
        <v>7971047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6187</v>
      </c>
      <c r="AD17" s="495"/>
      <c r="AE17" s="495"/>
      <c r="AF17" s="495"/>
      <c r="AG17" s="537"/>
      <c r="AH17" s="494">
        <v>6568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5315597</v>
      </c>
      <c r="BO17" s="444"/>
      <c r="BP17" s="444"/>
      <c r="BQ17" s="444"/>
      <c r="BR17" s="444"/>
      <c r="BS17" s="444"/>
      <c r="BT17" s="444"/>
      <c r="BU17" s="445"/>
      <c r="BV17" s="443">
        <v>5401731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130.55000000000001</v>
      </c>
      <c r="M18" s="567"/>
      <c r="N18" s="567"/>
      <c r="O18" s="567"/>
      <c r="P18" s="567"/>
      <c r="Q18" s="567"/>
      <c r="R18" s="568"/>
      <c r="S18" s="568"/>
      <c r="T18" s="568"/>
      <c r="U18" s="568"/>
      <c r="V18" s="569"/>
      <c r="W18" s="461"/>
      <c r="X18" s="462"/>
      <c r="Y18" s="462"/>
      <c r="Z18" s="462"/>
      <c r="AA18" s="462"/>
      <c r="AB18" s="453"/>
      <c r="AC18" s="570">
        <v>58.7</v>
      </c>
      <c r="AD18" s="571"/>
      <c r="AE18" s="571"/>
      <c r="AF18" s="571"/>
      <c r="AG18" s="572"/>
      <c r="AH18" s="570">
        <v>58.8</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8541243</v>
      </c>
      <c r="BO18" s="444"/>
      <c r="BP18" s="444"/>
      <c r="BQ18" s="444"/>
      <c r="BR18" s="444"/>
      <c r="BS18" s="444"/>
      <c r="BT18" s="444"/>
      <c r="BU18" s="445"/>
      <c r="BV18" s="443">
        <v>8608269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163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12255732</v>
      </c>
      <c r="BO19" s="444"/>
      <c r="BP19" s="444"/>
      <c r="BQ19" s="444"/>
      <c r="BR19" s="444"/>
      <c r="BS19" s="444"/>
      <c r="BT19" s="444"/>
      <c r="BU19" s="445"/>
      <c r="BV19" s="443">
        <v>12764476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8789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17312645</v>
      </c>
      <c r="BO22" s="407"/>
      <c r="BP22" s="407"/>
      <c r="BQ22" s="407"/>
      <c r="BR22" s="407"/>
      <c r="BS22" s="407"/>
      <c r="BT22" s="407"/>
      <c r="BU22" s="408"/>
      <c r="BV22" s="406">
        <v>18155103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14526818</v>
      </c>
      <c r="BO23" s="444"/>
      <c r="BP23" s="444"/>
      <c r="BQ23" s="444"/>
      <c r="BR23" s="444"/>
      <c r="BS23" s="444"/>
      <c r="BT23" s="444"/>
      <c r="BU23" s="445"/>
      <c r="BV23" s="443">
        <v>15005281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8000</v>
      </c>
      <c r="R24" s="495"/>
      <c r="S24" s="495"/>
      <c r="T24" s="495"/>
      <c r="U24" s="495"/>
      <c r="V24" s="537"/>
      <c r="W24" s="589"/>
      <c r="X24" s="590"/>
      <c r="Y24" s="591"/>
      <c r="Z24" s="493" t="s">
        <v>162</v>
      </c>
      <c r="AA24" s="473"/>
      <c r="AB24" s="473"/>
      <c r="AC24" s="473"/>
      <c r="AD24" s="473"/>
      <c r="AE24" s="473"/>
      <c r="AF24" s="473"/>
      <c r="AG24" s="474"/>
      <c r="AH24" s="494">
        <v>301</v>
      </c>
      <c r="AI24" s="495"/>
      <c r="AJ24" s="495"/>
      <c r="AK24" s="495"/>
      <c r="AL24" s="537"/>
      <c r="AM24" s="494">
        <v>962899</v>
      </c>
      <c r="AN24" s="495"/>
      <c r="AO24" s="495"/>
      <c r="AP24" s="495"/>
      <c r="AQ24" s="495"/>
      <c r="AR24" s="537"/>
      <c r="AS24" s="494">
        <v>3199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13465809</v>
      </c>
      <c r="BO24" s="444"/>
      <c r="BP24" s="444"/>
      <c r="BQ24" s="444"/>
      <c r="BR24" s="444"/>
      <c r="BS24" s="444"/>
      <c r="BT24" s="444"/>
      <c r="BU24" s="445"/>
      <c r="BV24" s="443">
        <v>13849032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6560</v>
      </c>
      <c r="R25" s="495"/>
      <c r="S25" s="495"/>
      <c r="T25" s="495"/>
      <c r="U25" s="495"/>
      <c r="V25" s="537"/>
      <c r="W25" s="589"/>
      <c r="X25" s="590"/>
      <c r="Y25" s="591"/>
      <c r="Z25" s="493" t="s">
        <v>165</v>
      </c>
      <c r="AA25" s="473"/>
      <c r="AB25" s="473"/>
      <c r="AC25" s="473"/>
      <c r="AD25" s="473"/>
      <c r="AE25" s="473"/>
      <c r="AF25" s="473"/>
      <c r="AG25" s="474"/>
      <c r="AH25" s="494">
        <v>65</v>
      </c>
      <c r="AI25" s="495"/>
      <c r="AJ25" s="495"/>
      <c r="AK25" s="495"/>
      <c r="AL25" s="537"/>
      <c r="AM25" s="494">
        <v>185380</v>
      </c>
      <c r="AN25" s="495"/>
      <c r="AO25" s="495"/>
      <c r="AP25" s="495"/>
      <c r="AQ25" s="495"/>
      <c r="AR25" s="537"/>
      <c r="AS25" s="494">
        <v>2852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151083</v>
      </c>
      <c r="BO25" s="407"/>
      <c r="BP25" s="407"/>
      <c r="BQ25" s="407"/>
      <c r="BR25" s="407"/>
      <c r="BS25" s="407"/>
      <c r="BT25" s="407"/>
      <c r="BU25" s="408"/>
      <c r="BV25" s="406">
        <v>51110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5840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4130</v>
      </c>
      <c r="R27" s="495"/>
      <c r="S27" s="495"/>
      <c r="T27" s="495"/>
      <c r="U27" s="495"/>
      <c r="V27" s="537"/>
      <c r="W27" s="589"/>
      <c r="X27" s="590"/>
      <c r="Y27" s="591"/>
      <c r="Z27" s="493" t="s">
        <v>171</v>
      </c>
      <c r="AA27" s="473"/>
      <c r="AB27" s="473"/>
      <c r="AC27" s="473"/>
      <c r="AD27" s="473"/>
      <c r="AE27" s="473"/>
      <c r="AF27" s="473"/>
      <c r="AG27" s="474"/>
      <c r="AH27" s="494">
        <v>7</v>
      </c>
      <c r="AI27" s="495"/>
      <c r="AJ27" s="495"/>
      <c r="AK27" s="495"/>
      <c r="AL27" s="537"/>
      <c r="AM27" s="494">
        <v>30366</v>
      </c>
      <c r="AN27" s="495"/>
      <c r="AO27" s="495"/>
      <c r="AP27" s="495"/>
      <c r="AQ27" s="495"/>
      <c r="AR27" s="537"/>
      <c r="AS27" s="494">
        <v>4338</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865555</v>
      </c>
      <c r="BO27" s="563"/>
      <c r="BP27" s="563"/>
      <c r="BQ27" s="563"/>
      <c r="BR27" s="563"/>
      <c r="BS27" s="563"/>
      <c r="BT27" s="563"/>
      <c r="BU27" s="564"/>
      <c r="BV27" s="562">
        <v>865234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3400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3055101</v>
      </c>
      <c r="BO28" s="407"/>
      <c r="BP28" s="407"/>
      <c r="BQ28" s="407"/>
      <c r="BR28" s="407"/>
      <c r="BS28" s="407"/>
      <c r="BT28" s="407"/>
      <c r="BU28" s="408"/>
      <c r="BV28" s="406">
        <v>2521449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16</v>
      </c>
      <c r="M29" s="495"/>
      <c r="N29" s="495"/>
      <c r="O29" s="495"/>
      <c r="P29" s="537"/>
      <c r="Q29" s="494">
        <v>3220</v>
      </c>
      <c r="R29" s="495"/>
      <c r="S29" s="495"/>
      <c r="T29" s="495"/>
      <c r="U29" s="495"/>
      <c r="V29" s="537"/>
      <c r="W29" s="592"/>
      <c r="X29" s="593"/>
      <c r="Y29" s="594"/>
      <c r="Z29" s="493" t="s">
        <v>177</v>
      </c>
      <c r="AA29" s="473"/>
      <c r="AB29" s="473"/>
      <c r="AC29" s="473"/>
      <c r="AD29" s="473"/>
      <c r="AE29" s="473"/>
      <c r="AF29" s="473"/>
      <c r="AG29" s="474"/>
      <c r="AH29" s="494">
        <v>308</v>
      </c>
      <c r="AI29" s="495"/>
      <c r="AJ29" s="495"/>
      <c r="AK29" s="495"/>
      <c r="AL29" s="537"/>
      <c r="AM29" s="494">
        <v>993265</v>
      </c>
      <c r="AN29" s="495"/>
      <c r="AO29" s="495"/>
      <c r="AP29" s="495"/>
      <c r="AQ29" s="495"/>
      <c r="AR29" s="537"/>
      <c r="AS29" s="494">
        <v>3225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652297</v>
      </c>
      <c r="BO29" s="444"/>
      <c r="BP29" s="444"/>
      <c r="BQ29" s="444"/>
      <c r="BR29" s="444"/>
      <c r="BS29" s="444"/>
      <c r="BT29" s="444"/>
      <c r="BU29" s="445"/>
      <c r="BV29" s="443">
        <v>612611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4786581</v>
      </c>
      <c r="BO30" s="563"/>
      <c r="BP30" s="563"/>
      <c r="BQ30" s="563"/>
      <c r="BR30" s="563"/>
      <c r="BS30" s="563"/>
      <c r="BT30" s="563"/>
      <c r="BU30" s="564"/>
      <c r="BV30" s="562">
        <v>4584886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10</v>
      </c>
      <c r="AN34" s="633"/>
      <c r="AO34" s="634" t="str">
        <f>IF('各会計、関係団体の財政状況及び健全化判断比率'!B34="","",'各会計、関係団体の財政状況及び健全化判断比率'!B34)</f>
        <v>水道事業会計</v>
      </c>
      <c r="AP34" s="634"/>
      <c r="AQ34" s="634"/>
      <c r="AR34" s="634"/>
      <c r="AS34" s="634"/>
      <c r="AT34" s="634"/>
      <c r="AU34" s="634"/>
      <c r="AV34" s="634"/>
      <c r="AW34" s="634"/>
      <c r="AX34" s="634"/>
      <c r="AY34" s="634"/>
      <c r="AZ34" s="634"/>
      <c r="BA34" s="634"/>
      <c r="BB34" s="634"/>
      <c r="BC34" s="634"/>
      <c r="BD34" s="181"/>
      <c r="BE34" s="633">
        <f>IF(BG34="","",MAX(C34:D43,U34:V43,AM34:AN43)+1)</f>
        <v>13</v>
      </c>
      <c r="BF34" s="633"/>
      <c r="BG34" s="634" t="str">
        <f>IF('各会計、関係団体の財政状況及び健全化判断比率'!B37="","",'各会計、関係団体の財政状況及び健全化判断比率'!B37)</f>
        <v>松浦魚市場特別会計</v>
      </c>
      <c r="BH34" s="634"/>
      <c r="BI34" s="634"/>
      <c r="BJ34" s="634"/>
      <c r="BK34" s="634"/>
      <c r="BL34" s="634"/>
      <c r="BM34" s="634"/>
      <c r="BN34" s="634"/>
      <c r="BO34" s="634"/>
      <c r="BP34" s="634"/>
      <c r="BQ34" s="634"/>
      <c r="BR34" s="634"/>
      <c r="BS34" s="634"/>
      <c r="BT34" s="634"/>
      <c r="BU34" s="634"/>
      <c r="BV34" s="181"/>
      <c r="BW34" s="633">
        <f>IF(BY34="","",MAX(C34:D43,U34:V43,AM34:AN43,BE34:BF43)+1)</f>
        <v>17</v>
      </c>
      <c r="BX34" s="633"/>
      <c r="BY34" s="634" t="str">
        <f>IF('各会計、関係団体の財政状況及び健全化判断比率'!B68="","",'各会計、関係団体の財政状況及び健全化判断比率'!B68)</f>
        <v>北松北部環境組合</v>
      </c>
      <c r="BZ34" s="634"/>
      <c r="CA34" s="634"/>
      <c r="CB34" s="634"/>
      <c r="CC34" s="634"/>
      <c r="CD34" s="634"/>
      <c r="CE34" s="634"/>
      <c r="CF34" s="634"/>
      <c r="CG34" s="634"/>
      <c r="CH34" s="634"/>
      <c r="CI34" s="634"/>
      <c r="CJ34" s="634"/>
      <c r="CK34" s="634"/>
      <c r="CL34" s="634"/>
      <c r="CM34" s="634"/>
      <c r="CN34" s="181"/>
      <c r="CO34" s="633">
        <f>IF(CQ34="","",MAX(C34:D43,U34:V43,AM34:AN43,BE34:BF43,BW34:BX43)+1)</f>
        <v>26</v>
      </c>
      <c r="CP34" s="633"/>
      <c r="CQ34" s="634" t="str">
        <f>IF('各会計、関係団体の財政状況及び健全化判断比率'!BS7="","",'各会計、関係団体の財政状況及び健全化判断比率'!BS7)</f>
        <v>長崎県林業公社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青島診療所事業特別会計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11</v>
      </c>
      <c r="AN35" s="633"/>
      <c r="AO35" s="634" t="str">
        <f>IF('各会計、関係団体の財政状況及び健全化判断比率'!B35="","",'各会計、関係団体の財政状況及び健全化判断比率'!B35)</f>
        <v>工業用水道事業会計</v>
      </c>
      <c r="AP35" s="634"/>
      <c r="AQ35" s="634"/>
      <c r="AR35" s="634"/>
      <c r="AS35" s="634"/>
      <c r="AT35" s="634"/>
      <c r="AU35" s="634"/>
      <c r="AV35" s="634"/>
      <c r="AW35" s="634"/>
      <c r="AX35" s="634"/>
      <c r="AY35" s="634"/>
      <c r="AZ35" s="634"/>
      <c r="BA35" s="634"/>
      <c r="BB35" s="634"/>
      <c r="BC35" s="634"/>
      <c r="BD35" s="181"/>
      <c r="BE35" s="633">
        <f t="shared" ref="BE35:BE43" si="1">IF(BG35="","",BE34+1)</f>
        <v>14</v>
      </c>
      <c r="BF35" s="633"/>
      <c r="BG35" s="634" t="str">
        <f>IF('各会計、関係団体の財政状況及び健全化判断比率'!B38="","",'各会計、関係団体の財政状況及び健全化判断比率'!B38)</f>
        <v>下水道事業特別会計</v>
      </c>
      <c r="BH35" s="634"/>
      <c r="BI35" s="634"/>
      <c r="BJ35" s="634"/>
      <c r="BK35" s="634"/>
      <c r="BL35" s="634"/>
      <c r="BM35" s="634"/>
      <c r="BN35" s="634"/>
      <c r="BO35" s="634"/>
      <c r="BP35" s="634"/>
      <c r="BQ35" s="634"/>
      <c r="BR35" s="634"/>
      <c r="BS35" s="634"/>
      <c r="BT35" s="634"/>
      <c r="BU35" s="634"/>
      <c r="BV35" s="181"/>
      <c r="BW35" s="633">
        <f t="shared" ref="BW35:BW43" si="2">IF(BY35="","",BW34+1)</f>
        <v>18</v>
      </c>
      <c r="BX35" s="633"/>
      <c r="BY35" s="634" t="str">
        <f>IF('各会計、関係団体の財政状況及び健全化判断比率'!B69="","",'各会計、関係団体の財政状況及び健全化判断比率'!B69)</f>
        <v>長崎県市町村総合事務組合（一般会計）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鉱害復旧灌漑用水施設維持管理事業特別会計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介護保険特別会計（保険事業勘定）</v>
      </c>
      <c r="X36" s="634"/>
      <c r="Y36" s="634"/>
      <c r="Z36" s="634"/>
      <c r="AA36" s="634"/>
      <c r="AB36" s="634"/>
      <c r="AC36" s="634"/>
      <c r="AD36" s="634"/>
      <c r="AE36" s="634"/>
      <c r="AF36" s="634"/>
      <c r="AG36" s="634"/>
      <c r="AH36" s="634"/>
      <c r="AI36" s="634"/>
      <c r="AJ36" s="634"/>
      <c r="AK36" s="634"/>
      <c r="AL36" s="181"/>
      <c r="AM36" s="633">
        <f t="shared" si="0"/>
        <v>12</v>
      </c>
      <c r="AN36" s="633"/>
      <c r="AO36" s="634" t="str">
        <f>IF('各会計、関係団体の財政状況及び健全化判断比率'!B36="","",'各会計、関係団体の財政状況及び健全化判断比率'!B36)</f>
        <v>下水道事業会計</v>
      </c>
      <c r="AP36" s="634"/>
      <c r="AQ36" s="634"/>
      <c r="AR36" s="634"/>
      <c r="AS36" s="634"/>
      <c r="AT36" s="634"/>
      <c r="AU36" s="634"/>
      <c r="AV36" s="634"/>
      <c r="AW36" s="634"/>
      <c r="AX36" s="634"/>
      <c r="AY36" s="634"/>
      <c r="AZ36" s="634"/>
      <c r="BA36" s="634"/>
      <c r="BB36" s="634"/>
      <c r="BC36" s="634"/>
      <c r="BD36" s="181"/>
      <c r="BE36" s="633">
        <f t="shared" si="1"/>
        <v>15</v>
      </c>
      <c r="BF36" s="633"/>
      <c r="BG36" s="634" t="str">
        <f>IF('各会計、関係団体の財政状況及び健全化判断比率'!B39="","",'各会計、関係団体の財政状況及び健全化判断比率'!B39)</f>
        <v>臨海土地造成事業特別会計</v>
      </c>
      <c r="BH36" s="634"/>
      <c r="BI36" s="634"/>
      <c r="BJ36" s="634"/>
      <c r="BK36" s="634"/>
      <c r="BL36" s="634"/>
      <c r="BM36" s="634"/>
      <c r="BN36" s="634"/>
      <c r="BO36" s="634"/>
      <c r="BP36" s="634"/>
      <c r="BQ36" s="634"/>
      <c r="BR36" s="634"/>
      <c r="BS36" s="634"/>
      <c r="BT36" s="634"/>
      <c r="BU36" s="634"/>
      <c r="BV36" s="181"/>
      <c r="BW36" s="633">
        <f t="shared" si="2"/>
        <v>19</v>
      </c>
      <c r="BX36" s="633"/>
      <c r="BY36" s="634" t="str">
        <f>IF('各会計、関係団体の財政状況及び健全化判断比率'!B70="","",'各会計、関係団体の財政状況及び健全化判断比率'!B70)</f>
        <v>長崎県市町村総合事務組合（市町村会館管理事業特別会計）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介護保険特別会計（介護サービス事業勘定）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f t="shared" si="1"/>
        <v>16</v>
      </c>
      <c r="BF37" s="633"/>
      <c r="BG37" s="634" t="str">
        <f>IF('各会計、関係団体の財政状況及び健全化判断比率'!B40="","",'各会計、関係団体の財政状況及び健全化判断比率'!B40)</f>
        <v>工業団地造成事業特別会計</v>
      </c>
      <c r="BH37" s="634"/>
      <c r="BI37" s="634"/>
      <c r="BJ37" s="634"/>
      <c r="BK37" s="634"/>
      <c r="BL37" s="634"/>
      <c r="BM37" s="634"/>
      <c r="BN37" s="634"/>
      <c r="BO37" s="634"/>
      <c r="BP37" s="634"/>
      <c r="BQ37" s="634"/>
      <c r="BR37" s="634"/>
      <c r="BS37" s="634"/>
      <c r="BT37" s="634"/>
      <c r="BU37" s="634"/>
      <c r="BV37" s="181"/>
      <c r="BW37" s="633">
        <f t="shared" si="2"/>
        <v>20</v>
      </c>
      <c r="BX37" s="633"/>
      <c r="BY37" s="634" t="str">
        <f>IF('各会計、関係団体の財政状況及び健全化判断比率'!B71="","",'各会計、関係団体の財政状況及び健全化判断比率'!B71)</f>
        <v>長崎県市町村総合事務組合（市町村会館馬町別館管理事業特別会計）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8</v>
      </c>
      <c r="V38" s="633"/>
      <c r="W38" s="634" t="str">
        <f>IF('各会計、関係団体の財政状況及び健全化判断比率'!B32="","",'各会計、関係団体の財政状況及び健全化判断比率'!B32)</f>
        <v>福島診療所事業特別会計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21</v>
      </c>
      <c r="BX38" s="633"/>
      <c r="BY38" s="634" t="str">
        <f>IF('各会計、関係団体の財政状況及び健全化判断比率'!B72="","",'各会計、関係団体の財政状況及び健全化判断比率'!B72)</f>
        <v>長崎県市町村総合事務組合（公平委員会事業特別会計）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f t="shared" si="4"/>
        <v>9</v>
      </c>
      <c r="V39" s="633"/>
      <c r="W39" s="634" t="str">
        <f>IF('各会計、関係団体の財政状況及び健全化判断比率'!B33="","",'各会計、関係団体の財政状況及び健全化判断比率'!B33)</f>
        <v>鷹島診療所事業特別会計</v>
      </c>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22</v>
      </c>
      <c r="BX39" s="633"/>
      <c r="BY39" s="634" t="str">
        <f>IF('各会計、関係団体の財政状況及び健全化判断比率'!B73="","",'各会計、関係団体の財政状況及び健全化判断比率'!B73)</f>
        <v>長崎県市町村総合事務組合（行政不服審査会事業特別会計）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23</v>
      </c>
      <c r="BX40" s="633"/>
      <c r="BY40" s="634" t="str">
        <f>IF('各会計、関係団体の財政状況及び健全化判断比率'!B74="","",'各会計、関係団体の財政状況及び健全化判断比率'!B74)</f>
        <v>長崎県市町村総合事務組合（交通災害共済事業特別会計）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24</v>
      </c>
      <c r="BX41" s="633"/>
      <c r="BY41" s="634" t="str">
        <f>IF('各会計、関係団体の財政状況及び健全化判断比率'!B75="","",'各会計、関係団体の財政状況及び健全化判断比率'!B75)</f>
        <v>長崎県後期高齢者医療広域連合（普通会計）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25</v>
      </c>
      <c r="BX42" s="633"/>
      <c r="BY42" s="634" t="str">
        <f>IF('各会計、関係団体の財政状況及び健全化判断比率'!B76="","",'各会計、関係団体の財政状況及び健全化判断比率'!B76)</f>
        <v>長崎県後期高齢者医療広域連合（後期高齢者医療事業会計）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EL+eqUQlcPvb6CPHZbdEEdKKKHSeH5LAwBykaOp8ZAgtCn2HphtRvpbd5q4abXjNbT0oA5o1zSLRBwaVRMCcMw==" saltValue="6Hr4Yd4ILwWeIKDTYkNMg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187" t="s">
        <v>540</v>
      </c>
      <c r="D34" s="1187"/>
      <c r="E34" s="1188"/>
      <c r="F34" s="32">
        <v>6.59</v>
      </c>
      <c r="G34" s="33">
        <v>6.47</v>
      </c>
      <c r="H34" s="33">
        <v>6.08</v>
      </c>
      <c r="I34" s="33">
        <v>6.88</v>
      </c>
      <c r="J34" s="34">
        <v>6.88</v>
      </c>
      <c r="K34" s="22"/>
      <c r="L34" s="22"/>
      <c r="M34" s="22"/>
      <c r="N34" s="22"/>
      <c r="O34" s="22"/>
      <c r="P34" s="22"/>
    </row>
    <row r="35" spans="1:16" ht="39" customHeight="1" x14ac:dyDescent="0.15">
      <c r="A35" s="22"/>
      <c r="B35" s="35"/>
      <c r="C35" s="1181" t="s">
        <v>541</v>
      </c>
      <c r="D35" s="1182"/>
      <c r="E35" s="1183"/>
      <c r="F35" s="36">
        <v>8.23</v>
      </c>
      <c r="G35" s="37">
        <v>5.86</v>
      </c>
      <c r="H35" s="37">
        <v>6.99</v>
      </c>
      <c r="I35" s="37">
        <v>7.16</v>
      </c>
      <c r="J35" s="38">
        <v>5.28</v>
      </c>
      <c r="K35" s="22"/>
      <c r="L35" s="22"/>
      <c r="M35" s="22"/>
      <c r="N35" s="22"/>
      <c r="O35" s="22"/>
      <c r="P35" s="22"/>
    </row>
    <row r="36" spans="1:16" ht="39" customHeight="1" x14ac:dyDescent="0.15">
      <c r="A36" s="22"/>
      <c r="B36" s="35"/>
      <c r="C36" s="1181" t="s">
        <v>542</v>
      </c>
      <c r="D36" s="1182"/>
      <c r="E36" s="1183"/>
      <c r="F36" s="36">
        <v>5.51</v>
      </c>
      <c r="G36" s="37">
        <v>4.5199999999999996</v>
      </c>
      <c r="H36" s="37">
        <v>5</v>
      </c>
      <c r="I36" s="37">
        <v>5.81</v>
      </c>
      <c r="J36" s="38">
        <v>3.55</v>
      </c>
      <c r="K36" s="22"/>
      <c r="L36" s="22"/>
      <c r="M36" s="22"/>
      <c r="N36" s="22"/>
      <c r="O36" s="22"/>
      <c r="P36" s="22"/>
    </row>
    <row r="37" spans="1:16" ht="39" customHeight="1" x14ac:dyDescent="0.15">
      <c r="A37" s="22"/>
      <c r="B37" s="35"/>
      <c r="C37" s="1181" t="s">
        <v>543</v>
      </c>
      <c r="D37" s="1182"/>
      <c r="E37" s="1183"/>
      <c r="F37" s="36">
        <v>1.1000000000000001</v>
      </c>
      <c r="G37" s="37">
        <v>1.1599999999999999</v>
      </c>
      <c r="H37" s="37">
        <v>1.18</v>
      </c>
      <c r="I37" s="37">
        <v>1.27</v>
      </c>
      <c r="J37" s="38">
        <v>1.31</v>
      </c>
      <c r="K37" s="22"/>
      <c r="L37" s="22"/>
      <c r="M37" s="22"/>
      <c r="N37" s="22"/>
      <c r="O37" s="22"/>
      <c r="P37" s="22"/>
    </row>
    <row r="38" spans="1:16" ht="39" customHeight="1" x14ac:dyDescent="0.15">
      <c r="A38" s="22"/>
      <c r="B38" s="35"/>
      <c r="C38" s="1181" t="s">
        <v>544</v>
      </c>
      <c r="D38" s="1182"/>
      <c r="E38" s="1183"/>
      <c r="F38" s="36">
        <v>0.44</v>
      </c>
      <c r="G38" s="37">
        <v>0.54</v>
      </c>
      <c r="H38" s="37">
        <v>0.53</v>
      </c>
      <c r="I38" s="37">
        <v>0.92</v>
      </c>
      <c r="J38" s="38">
        <v>0.53</v>
      </c>
      <c r="K38" s="22"/>
      <c r="L38" s="22"/>
      <c r="M38" s="22"/>
      <c r="N38" s="22"/>
      <c r="O38" s="22"/>
      <c r="P38" s="22"/>
    </row>
    <row r="39" spans="1:16" ht="39" customHeight="1" x14ac:dyDescent="0.15">
      <c r="A39" s="22"/>
      <c r="B39" s="35"/>
      <c r="C39" s="1181" t="s">
        <v>545</v>
      </c>
      <c r="D39" s="1182"/>
      <c r="E39" s="1183"/>
      <c r="F39" s="36">
        <v>0</v>
      </c>
      <c r="G39" s="37">
        <v>0</v>
      </c>
      <c r="H39" s="37">
        <v>0</v>
      </c>
      <c r="I39" s="37">
        <v>0.15</v>
      </c>
      <c r="J39" s="38">
        <v>0.34</v>
      </c>
      <c r="K39" s="22"/>
      <c r="L39" s="22"/>
      <c r="M39" s="22"/>
      <c r="N39" s="22"/>
      <c r="O39" s="22"/>
      <c r="P39" s="22"/>
    </row>
    <row r="40" spans="1:16" ht="39" customHeight="1" x14ac:dyDescent="0.15">
      <c r="A40" s="22"/>
      <c r="B40" s="35"/>
      <c r="C40" s="1181" t="s">
        <v>546</v>
      </c>
      <c r="D40" s="1182"/>
      <c r="E40" s="1183"/>
      <c r="F40" s="36">
        <v>0.27</v>
      </c>
      <c r="G40" s="37">
        <v>0.08</v>
      </c>
      <c r="H40" s="37">
        <v>0.24</v>
      </c>
      <c r="I40" s="37">
        <v>0.27</v>
      </c>
      <c r="J40" s="38">
        <v>0.33</v>
      </c>
      <c r="K40" s="22"/>
      <c r="L40" s="22"/>
      <c r="M40" s="22"/>
      <c r="N40" s="22"/>
      <c r="O40" s="22"/>
      <c r="P40" s="22"/>
    </row>
    <row r="41" spans="1:16" ht="39" customHeight="1" x14ac:dyDescent="0.15">
      <c r="A41" s="22"/>
      <c r="B41" s="35"/>
      <c r="C41" s="1181" t="s">
        <v>547</v>
      </c>
      <c r="D41" s="1182"/>
      <c r="E41" s="1183"/>
      <c r="F41" s="36">
        <v>0.05</v>
      </c>
      <c r="G41" s="37">
        <v>0.1</v>
      </c>
      <c r="H41" s="37">
        <v>0.06</v>
      </c>
      <c r="I41" s="37">
        <v>0.08</v>
      </c>
      <c r="J41" s="38">
        <v>0.13</v>
      </c>
      <c r="K41" s="22"/>
      <c r="L41" s="22"/>
      <c r="M41" s="22"/>
      <c r="N41" s="22"/>
      <c r="O41" s="22"/>
      <c r="P41" s="22"/>
    </row>
    <row r="42" spans="1:16" ht="39" customHeight="1" x14ac:dyDescent="0.15">
      <c r="A42" s="22"/>
      <c r="B42" s="39"/>
      <c r="C42" s="1181" t="s">
        <v>548</v>
      </c>
      <c r="D42" s="1182"/>
      <c r="E42" s="1183"/>
      <c r="F42" s="36" t="s">
        <v>497</v>
      </c>
      <c r="G42" s="37" t="s">
        <v>497</v>
      </c>
      <c r="H42" s="37" t="s">
        <v>497</v>
      </c>
      <c r="I42" s="37" t="s">
        <v>497</v>
      </c>
      <c r="J42" s="38" t="s">
        <v>497</v>
      </c>
      <c r="K42" s="22"/>
      <c r="L42" s="22"/>
      <c r="M42" s="22"/>
      <c r="N42" s="22"/>
      <c r="O42" s="22"/>
      <c r="P42" s="22"/>
    </row>
    <row r="43" spans="1:16" ht="39" customHeight="1" thickBot="1" x14ac:dyDescent="0.2">
      <c r="A43" s="22"/>
      <c r="B43" s="40"/>
      <c r="C43" s="1184" t="s">
        <v>549</v>
      </c>
      <c r="D43" s="1185"/>
      <c r="E43" s="1186"/>
      <c r="F43" s="41">
        <v>0.18</v>
      </c>
      <c r="G43" s="42">
        <v>0.13</v>
      </c>
      <c r="H43" s="42">
        <v>0.2</v>
      </c>
      <c r="I43" s="42">
        <v>0.18</v>
      </c>
      <c r="J43" s="43">
        <v>0.27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oXClL9mbUAC4vHBgUto7fTKey1LzjCg1wF3Jc7RBCyuQgFMMr3WJtIFfFuhwWZoGX/2c61f2NrD0RzR/5xt4A==" saltValue="bYd35v/baS1mPoAmo5Zf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2037</v>
      </c>
      <c r="L45" s="60">
        <v>1970</v>
      </c>
      <c r="M45" s="60">
        <v>1991</v>
      </c>
      <c r="N45" s="60">
        <v>2004</v>
      </c>
      <c r="O45" s="61">
        <v>1778</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497</v>
      </c>
      <c r="L46" s="64" t="s">
        <v>497</v>
      </c>
      <c r="M46" s="64" t="s">
        <v>497</v>
      </c>
      <c r="N46" s="64" t="s">
        <v>497</v>
      </c>
      <c r="O46" s="65" t="s">
        <v>497</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497</v>
      </c>
      <c r="L47" s="64" t="s">
        <v>497</v>
      </c>
      <c r="M47" s="64" t="s">
        <v>497</v>
      </c>
      <c r="N47" s="64" t="s">
        <v>497</v>
      </c>
      <c r="O47" s="65" t="s">
        <v>497</v>
      </c>
      <c r="P47" s="48"/>
      <c r="Q47" s="48"/>
      <c r="R47" s="48"/>
      <c r="S47" s="48"/>
      <c r="T47" s="48"/>
      <c r="U47" s="48"/>
    </row>
    <row r="48" spans="1:21" ht="30.75" customHeight="1" x14ac:dyDescent="0.15">
      <c r="A48" s="48"/>
      <c r="B48" s="1191"/>
      <c r="C48" s="1192"/>
      <c r="D48" s="62"/>
      <c r="E48" s="1197" t="s">
        <v>13</v>
      </c>
      <c r="F48" s="1197"/>
      <c r="G48" s="1197"/>
      <c r="H48" s="1197"/>
      <c r="I48" s="1197"/>
      <c r="J48" s="1198"/>
      <c r="K48" s="63">
        <v>448</v>
      </c>
      <c r="L48" s="64">
        <v>460</v>
      </c>
      <c r="M48" s="64">
        <v>520</v>
      </c>
      <c r="N48" s="64">
        <v>471</v>
      </c>
      <c r="O48" s="65">
        <v>537</v>
      </c>
      <c r="P48" s="48"/>
      <c r="Q48" s="48"/>
      <c r="R48" s="48"/>
      <c r="S48" s="48"/>
      <c r="T48" s="48"/>
      <c r="U48" s="48"/>
    </row>
    <row r="49" spans="1:21" ht="30.75" customHeight="1" x14ac:dyDescent="0.15">
      <c r="A49" s="48"/>
      <c r="B49" s="1191"/>
      <c r="C49" s="1192"/>
      <c r="D49" s="62"/>
      <c r="E49" s="1197" t="s">
        <v>14</v>
      </c>
      <c r="F49" s="1197"/>
      <c r="G49" s="1197"/>
      <c r="H49" s="1197"/>
      <c r="I49" s="1197"/>
      <c r="J49" s="1198"/>
      <c r="K49" s="63">
        <v>36</v>
      </c>
      <c r="L49" s="64">
        <v>1</v>
      </c>
      <c r="M49" s="64">
        <v>16</v>
      </c>
      <c r="N49" s="64">
        <v>50</v>
      </c>
      <c r="O49" s="65">
        <v>50</v>
      </c>
      <c r="P49" s="48"/>
      <c r="Q49" s="48"/>
      <c r="R49" s="48"/>
      <c r="S49" s="48"/>
      <c r="T49" s="48"/>
      <c r="U49" s="48"/>
    </row>
    <row r="50" spans="1:21" ht="30.75" customHeight="1" x14ac:dyDescent="0.15">
      <c r="A50" s="48"/>
      <c r="B50" s="1191"/>
      <c r="C50" s="1192"/>
      <c r="D50" s="62"/>
      <c r="E50" s="1197" t="s">
        <v>15</v>
      </c>
      <c r="F50" s="1197"/>
      <c r="G50" s="1197"/>
      <c r="H50" s="1197"/>
      <c r="I50" s="1197"/>
      <c r="J50" s="1198"/>
      <c r="K50" s="63">
        <v>49</v>
      </c>
      <c r="L50" s="64">
        <v>37</v>
      </c>
      <c r="M50" s="64">
        <v>29</v>
      </c>
      <c r="N50" s="64">
        <v>21</v>
      </c>
      <c r="O50" s="65">
        <v>18</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0</v>
      </c>
      <c r="M51" s="64">
        <v>0</v>
      </c>
      <c r="N51" s="64">
        <v>1</v>
      </c>
      <c r="O51" s="65">
        <v>1</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1719</v>
      </c>
      <c r="L52" s="64">
        <v>1656</v>
      </c>
      <c r="M52" s="64">
        <v>1684</v>
      </c>
      <c r="N52" s="64">
        <v>1673</v>
      </c>
      <c r="O52" s="65">
        <v>1584</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851</v>
      </c>
      <c r="L53" s="69">
        <v>812</v>
      </c>
      <c r="M53" s="69">
        <v>872</v>
      </c>
      <c r="N53" s="69">
        <v>874</v>
      </c>
      <c r="O53" s="70">
        <v>800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557</v>
      </c>
      <c r="L58" s="84" t="s">
        <v>557</v>
      </c>
      <c r="M58" s="84" t="s">
        <v>557</v>
      </c>
      <c r="N58" s="84" t="s">
        <v>557</v>
      </c>
      <c r="O58" s="85" t="s">
        <v>557</v>
      </c>
    </row>
    <row r="59" spans="1:21" ht="31.5" customHeight="1" x14ac:dyDescent="0.15">
      <c r="B59" s="1207"/>
      <c r="C59" s="1208"/>
      <c r="D59" s="1214" t="s">
        <v>26</v>
      </c>
      <c r="E59" s="1215"/>
      <c r="F59" s="1215"/>
      <c r="G59" s="1215"/>
      <c r="H59" s="1215"/>
      <c r="I59" s="1215"/>
      <c r="J59" s="1216"/>
      <c r="K59" s="86" t="s">
        <v>557</v>
      </c>
      <c r="L59" s="87" t="s">
        <v>557</v>
      </c>
      <c r="M59" s="87" t="s">
        <v>557</v>
      </c>
      <c r="N59" s="87" t="s">
        <v>557</v>
      </c>
      <c r="O59" s="88" t="s">
        <v>557</v>
      </c>
    </row>
    <row r="60" spans="1:21" ht="31.5" customHeight="1" thickBot="1" x14ac:dyDescent="0.2">
      <c r="B60" s="1209"/>
      <c r="C60" s="1210"/>
      <c r="D60" s="1217" t="s">
        <v>27</v>
      </c>
      <c r="E60" s="1218"/>
      <c r="F60" s="1218"/>
      <c r="G60" s="1218"/>
      <c r="H60" s="1218"/>
      <c r="I60" s="1218"/>
      <c r="J60" s="1219"/>
      <c r="K60" s="89" t="s">
        <v>557</v>
      </c>
      <c r="L60" s="90" t="s">
        <v>557</v>
      </c>
      <c r="M60" s="90" t="s">
        <v>557</v>
      </c>
      <c r="N60" s="90" t="s">
        <v>557</v>
      </c>
      <c r="O60" s="91" t="s">
        <v>557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HoUaVJkkabifm0nopmzyqTrvk9BIBGJagE2/nhnIFjTlGDIY38EInNiFXyHUwva6sMRz21RXCA9HyOUh0xSHg==" saltValue="AIFe78Corz0BbW02R2RG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535</v>
      </c>
      <c r="J40" s="103" t="s">
        <v>536</v>
      </c>
      <c r="K40" s="103" t="s">
        <v>537</v>
      </c>
      <c r="L40" s="103" t="s">
        <v>538</v>
      </c>
      <c r="M40" s="104" t="s">
        <v>539</v>
      </c>
    </row>
    <row r="41" spans="2:13" ht="27.75" customHeight="1" x14ac:dyDescent="0.15">
      <c r="B41" s="1220" t="s">
        <v>30</v>
      </c>
      <c r="C41" s="1221"/>
      <c r="D41" s="105"/>
      <c r="E41" s="1226" t="s">
        <v>31</v>
      </c>
      <c r="F41" s="1226"/>
      <c r="G41" s="1226"/>
      <c r="H41" s="1227"/>
      <c r="I41" s="355">
        <v>19712</v>
      </c>
      <c r="J41" s="356">
        <v>20129</v>
      </c>
      <c r="K41" s="356">
        <v>19184</v>
      </c>
      <c r="L41" s="356">
        <v>18155</v>
      </c>
      <c r="M41" s="357">
        <v>17313</v>
      </c>
    </row>
    <row r="42" spans="2:13" ht="27.75" customHeight="1" x14ac:dyDescent="0.15">
      <c r="B42" s="1222"/>
      <c r="C42" s="1223"/>
      <c r="D42" s="106"/>
      <c r="E42" s="1228" t="s">
        <v>32</v>
      </c>
      <c r="F42" s="1228"/>
      <c r="G42" s="1228"/>
      <c r="H42" s="1229"/>
      <c r="I42" s="358">
        <v>138</v>
      </c>
      <c r="J42" s="359">
        <v>101</v>
      </c>
      <c r="K42" s="359">
        <v>72</v>
      </c>
      <c r="L42" s="359">
        <v>51</v>
      </c>
      <c r="M42" s="360">
        <v>34</v>
      </c>
    </row>
    <row r="43" spans="2:13" ht="27.75" customHeight="1" x14ac:dyDescent="0.15">
      <c r="B43" s="1222"/>
      <c r="C43" s="1223"/>
      <c r="D43" s="106"/>
      <c r="E43" s="1228" t="s">
        <v>33</v>
      </c>
      <c r="F43" s="1228"/>
      <c r="G43" s="1228"/>
      <c r="H43" s="1229"/>
      <c r="I43" s="358">
        <v>4505</v>
      </c>
      <c r="J43" s="359">
        <v>4283</v>
      </c>
      <c r="K43" s="359">
        <v>4079</v>
      </c>
      <c r="L43" s="359">
        <v>3857</v>
      </c>
      <c r="M43" s="360">
        <v>4294</v>
      </c>
    </row>
    <row r="44" spans="2:13" ht="27.75" customHeight="1" x14ac:dyDescent="0.15">
      <c r="B44" s="1222"/>
      <c r="C44" s="1223"/>
      <c r="D44" s="106"/>
      <c r="E44" s="1228" t="s">
        <v>34</v>
      </c>
      <c r="F44" s="1228"/>
      <c r="G44" s="1228"/>
      <c r="H44" s="1229"/>
      <c r="I44" s="358">
        <v>602</v>
      </c>
      <c r="J44" s="359">
        <v>602</v>
      </c>
      <c r="K44" s="359">
        <v>587</v>
      </c>
      <c r="L44" s="359">
        <v>538</v>
      </c>
      <c r="M44" s="360">
        <v>488</v>
      </c>
    </row>
    <row r="45" spans="2:13" ht="27.75" customHeight="1" x14ac:dyDescent="0.15">
      <c r="B45" s="1222"/>
      <c r="C45" s="1223"/>
      <c r="D45" s="106"/>
      <c r="E45" s="1228" t="s">
        <v>35</v>
      </c>
      <c r="F45" s="1228"/>
      <c r="G45" s="1228"/>
      <c r="H45" s="1229"/>
      <c r="I45" s="358">
        <v>3166</v>
      </c>
      <c r="J45" s="359">
        <v>3243</v>
      </c>
      <c r="K45" s="359">
        <v>3191</v>
      </c>
      <c r="L45" s="359">
        <v>3189</v>
      </c>
      <c r="M45" s="360">
        <v>3247</v>
      </c>
    </row>
    <row r="46" spans="2:13" ht="27.75" customHeight="1" x14ac:dyDescent="0.15">
      <c r="B46" s="1222"/>
      <c r="C46" s="1223"/>
      <c r="D46" s="107"/>
      <c r="E46" s="1228" t="s">
        <v>36</v>
      </c>
      <c r="F46" s="1228"/>
      <c r="G46" s="1228"/>
      <c r="H46" s="1229"/>
      <c r="I46" s="358">
        <v>13</v>
      </c>
      <c r="J46" s="359">
        <v>4</v>
      </c>
      <c r="K46" s="359">
        <v>4</v>
      </c>
      <c r="L46" s="359">
        <v>4</v>
      </c>
      <c r="M46" s="360">
        <v>10</v>
      </c>
    </row>
    <row r="47" spans="2:13" ht="27.75" customHeight="1" x14ac:dyDescent="0.15">
      <c r="B47" s="1222"/>
      <c r="C47" s="1223"/>
      <c r="D47" s="108"/>
      <c r="E47" s="1230" t="s">
        <v>37</v>
      </c>
      <c r="F47" s="1231"/>
      <c r="G47" s="1231"/>
      <c r="H47" s="1232"/>
      <c r="I47" s="358" t="s">
        <v>497</v>
      </c>
      <c r="J47" s="359" t="s">
        <v>497</v>
      </c>
      <c r="K47" s="359" t="s">
        <v>497</v>
      </c>
      <c r="L47" s="359" t="s">
        <v>497</v>
      </c>
      <c r="M47" s="360" t="s">
        <v>497</v>
      </c>
    </row>
    <row r="48" spans="2:13" ht="27.75" customHeight="1" x14ac:dyDescent="0.15">
      <c r="B48" s="1222"/>
      <c r="C48" s="1223"/>
      <c r="D48" s="106"/>
      <c r="E48" s="1228" t="s">
        <v>38</v>
      </c>
      <c r="F48" s="1228"/>
      <c r="G48" s="1228"/>
      <c r="H48" s="1229"/>
      <c r="I48" s="358" t="s">
        <v>497</v>
      </c>
      <c r="J48" s="359" t="s">
        <v>497</v>
      </c>
      <c r="K48" s="359" t="s">
        <v>497</v>
      </c>
      <c r="L48" s="359" t="s">
        <v>497</v>
      </c>
      <c r="M48" s="360" t="s">
        <v>497</v>
      </c>
    </row>
    <row r="49" spans="2:13" ht="27.75" customHeight="1" x14ac:dyDescent="0.15">
      <c r="B49" s="1224"/>
      <c r="C49" s="1225"/>
      <c r="D49" s="106"/>
      <c r="E49" s="1228" t="s">
        <v>39</v>
      </c>
      <c r="F49" s="1228"/>
      <c r="G49" s="1228"/>
      <c r="H49" s="1229"/>
      <c r="I49" s="358" t="s">
        <v>497</v>
      </c>
      <c r="J49" s="359" t="s">
        <v>497</v>
      </c>
      <c r="K49" s="359" t="s">
        <v>497</v>
      </c>
      <c r="L49" s="359" t="s">
        <v>497</v>
      </c>
      <c r="M49" s="360" t="s">
        <v>497</v>
      </c>
    </row>
    <row r="50" spans="2:13" ht="27.75" customHeight="1" x14ac:dyDescent="0.15">
      <c r="B50" s="1233" t="s">
        <v>40</v>
      </c>
      <c r="C50" s="1234"/>
      <c r="D50" s="109"/>
      <c r="E50" s="1228" t="s">
        <v>41</v>
      </c>
      <c r="F50" s="1228"/>
      <c r="G50" s="1228"/>
      <c r="H50" s="1229"/>
      <c r="I50" s="358">
        <v>4186</v>
      </c>
      <c r="J50" s="359">
        <v>4493</v>
      </c>
      <c r="K50" s="359">
        <v>5636</v>
      </c>
      <c r="L50" s="359">
        <v>6285</v>
      </c>
      <c r="M50" s="360">
        <v>7092</v>
      </c>
    </row>
    <row r="51" spans="2:13" ht="27.75" customHeight="1" x14ac:dyDescent="0.15">
      <c r="B51" s="1222"/>
      <c r="C51" s="1223"/>
      <c r="D51" s="106"/>
      <c r="E51" s="1228" t="s">
        <v>42</v>
      </c>
      <c r="F51" s="1228"/>
      <c r="G51" s="1228"/>
      <c r="H51" s="1229"/>
      <c r="I51" s="358">
        <v>909</v>
      </c>
      <c r="J51" s="359">
        <v>869</v>
      </c>
      <c r="K51" s="359">
        <v>827</v>
      </c>
      <c r="L51" s="359">
        <v>751</v>
      </c>
      <c r="M51" s="360">
        <v>730</v>
      </c>
    </row>
    <row r="52" spans="2:13" ht="27.75" customHeight="1" x14ac:dyDescent="0.15">
      <c r="B52" s="1224"/>
      <c r="C52" s="1225"/>
      <c r="D52" s="106"/>
      <c r="E52" s="1228" t="s">
        <v>43</v>
      </c>
      <c r="F52" s="1228"/>
      <c r="G52" s="1228"/>
      <c r="H52" s="1229"/>
      <c r="I52" s="358">
        <v>16982</v>
      </c>
      <c r="J52" s="359">
        <v>16985</v>
      </c>
      <c r="K52" s="359">
        <v>16715</v>
      </c>
      <c r="L52" s="359">
        <v>15854</v>
      </c>
      <c r="M52" s="360">
        <v>15151</v>
      </c>
    </row>
    <row r="53" spans="2:13" ht="27.75" customHeight="1" thickBot="1" x14ac:dyDescent="0.2">
      <c r="B53" s="1235" t="s">
        <v>19</v>
      </c>
      <c r="C53" s="1236"/>
      <c r="D53" s="110"/>
      <c r="E53" s="1237" t="s">
        <v>44</v>
      </c>
      <c r="F53" s="1237"/>
      <c r="G53" s="1237"/>
      <c r="H53" s="1238"/>
      <c r="I53" s="361">
        <v>6059</v>
      </c>
      <c r="J53" s="362">
        <v>6016</v>
      </c>
      <c r="K53" s="362">
        <v>3940</v>
      </c>
      <c r="L53" s="362">
        <v>2904</v>
      </c>
      <c r="M53" s="363">
        <v>2412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CgKJlz5ln9EAPcUnRBF9qXNa3gvx0GklyZ1eB2aISL1n9BHE5ZJdz2BpPg/eXkpDnY3xWPfxhiIBNVc4rglZA==" saltValue="bNn0/uV6Y8AYpaRdWkwZ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537</v>
      </c>
      <c r="G54" s="119" t="s">
        <v>538</v>
      </c>
      <c r="H54" s="120" t="s">
        <v>539</v>
      </c>
    </row>
    <row r="55" spans="2:8" ht="52.5" customHeight="1" x14ac:dyDescent="0.15">
      <c r="B55" s="121"/>
      <c r="C55" s="1247" t="s">
        <v>46</v>
      </c>
      <c r="D55" s="1247"/>
      <c r="E55" s="1248"/>
      <c r="F55" s="122">
        <v>2003</v>
      </c>
      <c r="G55" s="122">
        <v>2521</v>
      </c>
      <c r="H55" s="123">
        <v>3055</v>
      </c>
    </row>
    <row r="56" spans="2:8" ht="52.5" customHeight="1" x14ac:dyDescent="0.15">
      <c r="B56" s="124"/>
      <c r="C56" s="1249" t="s">
        <v>47</v>
      </c>
      <c r="D56" s="1249"/>
      <c r="E56" s="1250"/>
      <c r="F56" s="125">
        <v>841</v>
      </c>
      <c r="G56" s="125">
        <v>613</v>
      </c>
      <c r="H56" s="126">
        <v>652</v>
      </c>
    </row>
    <row r="57" spans="2:8" ht="53.25" customHeight="1" x14ac:dyDescent="0.15">
      <c r="B57" s="124"/>
      <c r="C57" s="1251" t="s">
        <v>48</v>
      </c>
      <c r="D57" s="1251"/>
      <c r="E57" s="1252"/>
      <c r="F57" s="127">
        <v>4231</v>
      </c>
      <c r="G57" s="127">
        <v>4585</v>
      </c>
      <c r="H57" s="128">
        <v>4787</v>
      </c>
    </row>
    <row r="58" spans="2:8" ht="45.75" customHeight="1" x14ac:dyDescent="0.15">
      <c r="B58" s="129"/>
      <c r="C58" s="1239" t="s">
        <v>568</v>
      </c>
      <c r="D58" s="1240"/>
      <c r="E58" s="1241"/>
      <c r="F58" s="130">
        <v>1421</v>
      </c>
      <c r="G58" s="130">
        <v>1431</v>
      </c>
      <c r="H58" s="131">
        <v>1436</v>
      </c>
    </row>
    <row r="59" spans="2:8" ht="45.75" customHeight="1" x14ac:dyDescent="0.15">
      <c r="B59" s="129"/>
      <c r="C59" s="1239" t="s">
        <v>572</v>
      </c>
      <c r="D59" s="1240"/>
      <c r="E59" s="1241"/>
      <c r="F59" s="130">
        <v>813</v>
      </c>
      <c r="G59" s="130">
        <v>1068</v>
      </c>
      <c r="H59" s="131">
        <v>1104</v>
      </c>
    </row>
    <row r="60" spans="2:8" ht="45.75" customHeight="1" x14ac:dyDescent="0.15">
      <c r="B60" s="129"/>
      <c r="C60" s="1239" t="s">
        <v>569</v>
      </c>
      <c r="D60" s="1240"/>
      <c r="E60" s="1241"/>
      <c r="F60" s="130">
        <v>537</v>
      </c>
      <c r="G60" s="130">
        <v>555</v>
      </c>
      <c r="H60" s="131">
        <v>592</v>
      </c>
    </row>
    <row r="61" spans="2:8" ht="45.75" customHeight="1" x14ac:dyDescent="0.15">
      <c r="B61" s="129"/>
      <c r="C61" s="1239" t="s">
        <v>570</v>
      </c>
      <c r="D61" s="1240"/>
      <c r="E61" s="1241"/>
      <c r="F61" s="130">
        <v>495</v>
      </c>
      <c r="G61" s="130">
        <v>522</v>
      </c>
      <c r="H61" s="131">
        <v>549</v>
      </c>
    </row>
    <row r="62" spans="2:8" ht="45.75" customHeight="1" thickBot="1" x14ac:dyDescent="0.2">
      <c r="B62" s="132"/>
      <c r="C62" s="1242" t="s">
        <v>571</v>
      </c>
      <c r="D62" s="1243"/>
      <c r="E62" s="1244"/>
      <c r="F62" s="133">
        <v>201</v>
      </c>
      <c r="G62" s="133">
        <v>242</v>
      </c>
      <c r="H62" s="134">
        <v>250</v>
      </c>
    </row>
    <row r="63" spans="2:8" ht="52.5" customHeight="1" thickBot="1" x14ac:dyDescent="0.2">
      <c r="B63" s="135"/>
      <c r="C63" s="1245" t="s">
        <v>49</v>
      </c>
      <c r="D63" s="1245"/>
      <c r="E63" s="1246"/>
      <c r="F63" s="136">
        <v>7076</v>
      </c>
      <c r="G63" s="136">
        <v>7719</v>
      </c>
      <c r="H63" s="137">
        <v>8494</v>
      </c>
    </row>
    <row r="64" spans="2:8" x14ac:dyDescent="0.15"/>
  </sheetData>
  <sheetProtection algorithmName="SHA-512" hashValue="WGf4qsZvKqqVEdSK9q/4BIup/DcKEJaHGSd/5oP70cjlXiCWNzOpjYMX6gPJmnZ2VjZKn1LXky8y6rZY5A7AAQ==" saltValue="+5ZcmRzNCkhY04Oqn6ZK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CAC02-307C-4F67-8E88-7B588D2C62DC}">
  <sheetPr>
    <pageSetUpPr fitToPage="1"/>
  </sheetPr>
  <dimension ref="A1:DE85"/>
  <sheetViews>
    <sheetView showGridLines="0" topLeftCell="D1" zoomScale="90" zoomScaleNormal="9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583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579</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582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577</v>
      </c>
    </row>
    <row r="50" spans="1:109" ht="13.5" x14ac:dyDescent="0.15">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535</v>
      </c>
      <c r="BQ50" s="1255"/>
      <c r="BR50" s="1255"/>
      <c r="BS50" s="1255"/>
      <c r="BT50" s="1255"/>
      <c r="BU50" s="1255"/>
      <c r="BV50" s="1255"/>
      <c r="BW50" s="1255"/>
      <c r="BX50" s="1255" t="s">
        <v>536</v>
      </c>
      <c r="BY50" s="1255"/>
      <c r="BZ50" s="1255"/>
      <c r="CA50" s="1255"/>
      <c r="CB50" s="1255"/>
      <c r="CC50" s="1255"/>
      <c r="CD50" s="1255"/>
      <c r="CE50" s="1255"/>
      <c r="CF50" s="1255" t="s">
        <v>537</v>
      </c>
      <c r="CG50" s="1255"/>
      <c r="CH50" s="1255"/>
      <c r="CI50" s="1255"/>
      <c r="CJ50" s="1255"/>
      <c r="CK50" s="1255"/>
      <c r="CL50" s="1255"/>
      <c r="CM50" s="1255"/>
      <c r="CN50" s="1255" t="s">
        <v>538</v>
      </c>
      <c r="CO50" s="1255"/>
      <c r="CP50" s="1255"/>
      <c r="CQ50" s="1255"/>
      <c r="CR50" s="1255"/>
      <c r="CS50" s="1255"/>
      <c r="CT50" s="1255"/>
      <c r="CU50" s="1255"/>
      <c r="CV50" s="1255" t="s">
        <v>539</v>
      </c>
      <c r="CW50" s="1255"/>
      <c r="CX50" s="1255"/>
      <c r="CY50" s="1255"/>
      <c r="CZ50" s="1255"/>
      <c r="DA50" s="1255"/>
      <c r="DB50" s="1255"/>
      <c r="DC50" s="1255"/>
    </row>
    <row r="51" spans="1:109" ht="13.5" customHeight="1" x14ac:dyDescent="0.15">
      <c r="B51" s="365"/>
      <c r="G51" s="1264"/>
      <c r="H51" s="1264"/>
      <c r="I51" s="1274"/>
      <c r="J51" s="1274"/>
      <c r="K51" s="1260"/>
      <c r="L51" s="1260"/>
      <c r="M51" s="1260"/>
      <c r="N51" s="1260"/>
      <c r="AM51" s="371"/>
      <c r="AN51" s="1256" t="s">
        <v>576</v>
      </c>
      <c r="AO51" s="1256"/>
      <c r="AP51" s="1256"/>
      <c r="AQ51" s="1256"/>
      <c r="AR51" s="1256"/>
      <c r="AS51" s="1256"/>
      <c r="AT51" s="1256"/>
      <c r="AU51" s="1256"/>
      <c r="AV51" s="1256"/>
      <c r="AW51" s="1256"/>
      <c r="AX51" s="1256"/>
      <c r="AY51" s="1256"/>
      <c r="AZ51" s="1256"/>
      <c r="BA51" s="1256"/>
      <c r="BB51" s="1256" t="s">
        <v>574</v>
      </c>
      <c r="BC51" s="1256"/>
      <c r="BD51" s="1256"/>
      <c r="BE51" s="1256"/>
      <c r="BF51" s="1256"/>
      <c r="BG51" s="1256"/>
      <c r="BH51" s="1256"/>
      <c r="BI51" s="1256"/>
      <c r="BJ51" s="1256"/>
      <c r="BK51" s="1256"/>
      <c r="BL51" s="1256"/>
      <c r="BM51" s="1256"/>
      <c r="BN51" s="1256"/>
      <c r="BO51" s="1256"/>
      <c r="BP51" s="1253">
        <v>83.2</v>
      </c>
      <c r="BQ51" s="1253"/>
      <c r="BR51" s="1253"/>
      <c r="BS51" s="1253"/>
      <c r="BT51" s="1253"/>
      <c r="BU51" s="1253"/>
      <c r="BV51" s="1253"/>
      <c r="BW51" s="1253"/>
      <c r="BX51" s="1253">
        <v>76.2</v>
      </c>
      <c r="BY51" s="1253"/>
      <c r="BZ51" s="1253"/>
      <c r="CA51" s="1253"/>
      <c r="CB51" s="1253"/>
      <c r="CC51" s="1253"/>
      <c r="CD51" s="1253"/>
      <c r="CE51" s="1253"/>
      <c r="CF51" s="1253">
        <v>48.1</v>
      </c>
      <c r="CG51" s="1253"/>
      <c r="CH51" s="1253"/>
      <c r="CI51" s="1253"/>
      <c r="CJ51" s="1253"/>
      <c r="CK51" s="1253"/>
      <c r="CL51" s="1253"/>
      <c r="CM51" s="1253"/>
      <c r="CN51" s="1253">
        <v>37.5</v>
      </c>
      <c r="CO51" s="1253"/>
      <c r="CP51" s="1253"/>
      <c r="CQ51" s="1253"/>
      <c r="CR51" s="1253"/>
      <c r="CS51" s="1253"/>
      <c r="CT51" s="1253"/>
      <c r="CU51" s="1253"/>
      <c r="CV51" s="1253">
        <v>31</v>
      </c>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581</v>
      </c>
      <c r="BC53" s="1256"/>
      <c r="BD53" s="1256"/>
      <c r="BE53" s="1256"/>
      <c r="BF53" s="1256"/>
      <c r="BG53" s="1256"/>
      <c r="BH53" s="1256"/>
      <c r="BI53" s="1256"/>
      <c r="BJ53" s="1256"/>
      <c r="BK53" s="1256"/>
      <c r="BL53" s="1256"/>
      <c r="BM53" s="1256"/>
      <c r="BN53" s="1256"/>
      <c r="BO53" s="1256"/>
      <c r="BP53" s="1253">
        <v>61.9</v>
      </c>
      <c r="BQ53" s="1253"/>
      <c r="BR53" s="1253"/>
      <c r="BS53" s="1253"/>
      <c r="BT53" s="1253"/>
      <c r="BU53" s="1253"/>
      <c r="BV53" s="1253"/>
      <c r="BW53" s="1253"/>
      <c r="BX53" s="1253">
        <v>60.5</v>
      </c>
      <c r="BY53" s="1253"/>
      <c r="BZ53" s="1253"/>
      <c r="CA53" s="1253"/>
      <c r="CB53" s="1253"/>
      <c r="CC53" s="1253"/>
      <c r="CD53" s="1253"/>
      <c r="CE53" s="1253"/>
      <c r="CF53" s="1253">
        <v>61.8</v>
      </c>
      <c r="CG53" s="1253"/>
      <c r="CH53" s="1253"/>
      <c r="CI53" s="1253"/>
      <c r="CJ53" s="1253"/>
      <c r="CK53" s="1253"/>
      <c r="CL53" s="1253"/>
      <c r="CM53" s="1253"/>
      <c r="CN53" s="1253">
        <v>62.7</v>
      </c>
      <c r="CO53" s="1253"/>
      <c r="CP53" s="1253"/>
      <c r="CQ53" s="1253"/>
      <c r="CR53" s="1253"/>
      <c r="CS53" s="1253"/>
      <c r="CT53" s="1253"/>
      <c r="CU53" s="1253"/>
      <c r="CV53" s="1253">
        <v>63.1</v>
      </c>
      <c r="CW53" s="1253"/>
      <c r="CX53" s="1253"/>
      <c r="CY53" s="1253"/>
      <c r="CZ53" s="1253"/>
      <c r="DA53" s="1253"/>
      <c r="DB53" s="1253"/>
      <c r="DC53" s="1253"/>
    </row>
    <row r="54" spans="1:109" ht="13.5" x14ac:dyDescent="0.15">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9"/>
      <c r="H55" s="1259"/>
      <c r="I55" s="1259"/>
      <c r="J55" s="1259"/>
      <c r="K55" s="1260"/>
      <c r="L55" s="1260"/>
      <c r="M55" s="1260"/>
      <c r="N55" s="1260"/>
      <c r="AN55" s="1255" t="s">
        <v>575</v>
      </c>
      <c r="AO55" s="1255"/>
      <c r="AP55" s="1255"/>
      <c r="AQ55" s="1255"/>
      <c r="AR55" s="1255"/>
      <c r="AS55" s="1255"/>
      <c r="AT55" s="1255"/>
      <c r="AU55" s="1255"/>
      <c r="AV55" s="1255"/>
      <c r="AW55" s="1255"/>
      <c r="AX55" s="1255"/>
      <c r="AY55" s="1255"/>
      <c r="AZ55" s="1255"/>
      <c r="BA55" s="1255"/>
      <c r="BB55" s="1256" t="s">
        <v>574</v>
      </c>
      <c r="BC55" s="1256"/>
      <c r="BD55" s="1256"/>
      <c r="BE55" s="1256"/>
      <c r="BF55" s="1256"/>
      <c r="BG55" s="1256"/>
      <c r="BH55" s="1256"/>
      <c r="BI55" s="1256"/>
      <c r="BJ55" s="1256"/>
      <c r="BK55" s="1256"/>
      <c r="BL55" s="1256"/>
      <c r="BM55" s="1256"/>
      <c r="BN55" s="1256"/>
      <c r="BO55" s="1256"/>
      <c r="BP55" s="1253">
        <v>49.1</v>
      </c>
      <c r="BQ55" s="1253"/>
      <c r="BR55" s="1253"/>
      <c r="BS55" s="1253"/>
      <c r="BT55" s="1253"/>
      <c r="BU55" s="1253"/>
      <c r="BV55" s="1253"/>
      <c r="BW55" s="1253"/>
      <c r="BX55" s="1253">
        <v>41.5</v>
      </c>
      <c r="BY55" s="1253"/>
      <c r="BZ55" s="1253"/>
      <c r="CA55" s="1253"/>
      <c r="CB55" s="1253"/>
      <c r="CC55" s="1253"/>
      <c r="CD55" s="1253"/>
      <c r="CE55" s="1253"/>
      <c r="CF55" s="1253">
        <v>25.2</v>
      </c>
      <c r="CG55" s="1253"/>
      <c r="CH55" s="1253"/>
      <c r="CI55" s="1253"/>
      <c r="CJ55" s="1253"/>
      <c r="CK55" s="1253"/>
      <c r="CL55" s="1253"/>
      <c r="CM55" s="1253"/>
      <c r="CN55" s="1253">
        <v>15.7</v>
      </c>
      <c r="CO55" s="1253"/>
      <c r="CP55" s="1253"/>
      <c r="CQ55" s="1253"/>
      <c r="CR55" s="1253"/>
      <c r="CS55" s="1253"/>
      <c r="CT55" s="1253"/>
      <c r="CU55" s="1253"/>
      <c r="CV55" s="1253">
        <v>10.199999999999999</v>
      </c>
      <c r="CW55" s="1253"/>
      <c r="CX55" s="1253"/>
      <c r="CY55" s="1253"/>
      <c r="CZ55" s="1253"/>
      <c r="DA55" s="1253"/>
      <c r="DB55" s="1253"/>
      <c r="DC55" s="1253"/>
    </row>
    <row r="56" spans="1:109" ht="13.5" x14ac:dyDescent="0.15">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581</v>
      </c>
      <c r="BC57" s="1256"/>
      <c r="BD57" s="1256"/>
      <c r="BE57" s="1256"/>
      <c r="BF57" s="1256"/>
      <c r="BG57" s="1256"/>
      <c r="BH57" s="1256"/>
      <c r="BI57" s="1256"/>
      <c r="BJ57" s="1256"/>
      <c r="BK57" s="1256"/>
      <c r="BL57" s="1256"/>
      <c r="BM57" s="1256"/>
      <c r="BN57" s="1256"/>
      <c r="BO57" s="1256"/>
      <c r="BP57" s="1253">
        <v>61</v>
      </c>
      <c r="BQ57" s="1253"/>
      <c r="BR57" s="1253"/>
      <c r="BS57" s="1253"/>
      <c r="BT57" s="1253"/>
      <c r="BU57" s="1253"/>
      <c r="BV57" s="1253"/>
      <c r="BW57" s="1253"/>
      <c r="BX57" s="1253">
        <v>61.7</v>
      </c>
      <c r="BY57" s="1253"/>
      <c r="BZ57" s="1253"/>
      <c r="CA57" s="1253"/>
      <c r="CB57" s="1253"/>
      <c r="CC57" s="1253"/>
      <c r="CD57" s="1253"/>
      <c r="CE57" s="1253"/>
      <c r="CF57" s="1253">
        <v>62.5</v>
      </c>
      <c r="CG57" s="1253"/>
      <c r="CH57" s="1253"/>
      <c r="CI57" s="1253"/>
      <c r="CJ57" s="1253"/>
      <c r="CK57" s="1253"/>
      <c r="CL57" s="1253"/>
      <c r="CM57" s="1253"/>
      <c r="CN57" s="1253">
        <v>64.3</v>
      </c>
      <c r="CO57" s="1253"/>
      <c r="CP57" s="1253"/>
      <c r="CQ57" s="1253"/>
      <c r="CR57" s="1253"/>
      <c r="CS57" s="1253"/>
      <c r="CT57" s="1253"/>
      <c r="CU57" s="1253"/>
      <c r="CV57" s="1253">
        <v>64.7</v>
      </c>
      <c r="CW57" s="1253"/>
      <c r="CX57" s="1253"/>
      <c r="CY57" s="1253"/>
      <c r="CZ57" s="1253"/>
      <c r="DA57" s="1253"/>
      <c r="DB57" s="1253"/>
      <c r="DC57" s="1253"/>
      <c r="DD57" s="390"/>
      <c r="DE57" s="385"/>
    </row>
    <row r="58" spans="1:109" s="379" customFormat="1" ht="13.5" x14ac:dyDescent="0.15">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580</v>
      </c>
    </row>
    <row r="64" spans="1:109" ht="13.5" x14ac:dyDescent="0.15">
      <c r="B64" s="365"/>
      <c r="G64" s="380"/>
      <c r="I64" s="382"/>
      <c r="J64" s="382"/>
      <c r="K64" s="382"/>
      <c r="L64" s="382"/>
      <c r="M64" s="382"/>
      <c r="N64" s="381"/>
      <c r="AM64" s="380"/>
      <c r="AN64" s="380" t="s">
        <v>579</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578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577</v>
      </c>
    </row>
    <row r="72" spans="2:107" ht="13.5" x14ac:dyDescent="0.15">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535</v>
      </c>
      <c r="BQ72" s="1255"/>
      <c r="BR72" s="1255"/>
      <c r="BS72" s="1255"/>
      <c r="BT72" s="1255"/>
      <c r="BU72" s="1255"/>
      <c r="BV72" s="1255"/>
      <c r="BW72" s="1255"/>
      <c r="BX72" s="1255" t="s">
        <v>536</v>
      </c>
      <c r="BY72" s="1255"/>
      <c r="BZ72" s="1255"/>
      <c r="CA72" s="1255"/>
      <c r="CB72" s="1255"/>
      <c r="CC72" s="1255"/>
      <c r="CD72" s="1255"/>
      <c r="CE72" s="1255"/>
      <c r="CF72" s="1255" t="s">
        <v>537</v>
      </c>
      <c r="CG72" s="1255"/>
      <c r="CH72" s="1255"/>
      <c r="CI72" s="1255"/>
      <c r="CJ72" s="1255"/>
      <c r="CK72" s="1255"/>
      <c r="CL72" s="1255"/>
      <c r="CM72" s="1255"/>
      <c r="CN72" s="1255" t="s">
        <v>538</v>
      </c>
      <c r="CO72" s="1255"/>
      <c r="CP72" s="1255"/>
      <c r="CQ72" s="1255"/>
      <c r="CR72" s="1255"/>
      <c r="CS72" s="1255"/>
      <c r="CT72" s="1255"/>
      <c r="CU72" s="1255"/>
      <c r="CV72" s="1255" t="s">
        <v>539</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576</v>
      </c>
      <c r="AO73" s="1256"/>
      <c r="AP73" s="1256"/>
      <c r="AQ73" s="1256"/>
      <c r="AR73" s="1256"/>
      <c r="AS73" s="1256"/>
      <c r="AT73" s="1256"/>
      <c r="AU73" s="1256"/>
      <c r="AV73" s="1256"/>
      <c r="AW73" s="1256"/>
      <c r="AX73" s="1256"/>
      <c r="AY73" s="1256"/>
      <c r="AZ73" s="1256"/>
      <c r="BA73" s="1256"/>
      <c r="BB73" s="1256" t="s">
        <v>574</v>
      </c>
      <c r="BC73" s="1256"/>
      <c r="BD73" s="1256"/>
      <c r="BE73" s="1256"/>
      <c r="BF73" s="1256"/>
      <c r="BG73" s="1256"/>
      <c r="BH73" s="1256"/>
      <c r="BI73" s="1256"/>
      <c r="BJ73" s="1256"/>
      <c r="BK73" s="1256"/>
      <c r="BL73" s="1256"/>
      <c r="BM73" s="1256"/>
      <c r="BN73" s="1256"/>
      <c r="BO73" s="1256"/>
      <c r="BP73" s="1253">
        <v>83.2</v>
      </c>
      <c r="BQ73" s="1253"/>
      <c r="BR73" s="1253"/>
      <c r="BS73" s="1253"/>
      <c r="BT73" s="1253"/>
      <c r="BU73" s="1253"/>
      <c r="BV73" s="1253"/>
      <c r="BW73" s="1253"/>
      <c r="BX73" s="1253">
        <v>76.2</v>
      </c>
      <c r="BY73" s="1253"/>
      <c r="BZ73" s="1253"/>
      <c r="CA73" s="1253"/>
      <c r="CB73" s="1253"/>
      <c r="CC73" s="1253"/>
      <c r="CD73" s="1253"/>
      <c r="CE73" s="1253"/>
      <c r="CF73" s="1253">
        <v>48.1</v>
      </c>
      <c r="CG73" s="1253"/>
      <c r="CH73" s="1253"/>
      <c r="CI73" s="1253"/>
      <c r="CJ73" s="1253"/>
      <c r="CK73" s="1253"/>
      <c r="CL73" s="1253"/>
      <c r="CM73" s="1253"/>
      <c r="CN73" s="1253">
        <v>37.5</v>
      </c>
      <c r="CO73" s="1253"/>
      <c r="CP73" s="1253"/>
      <c r="CQ73" s="1253"/>
      <c r="CR73" s="1253"/>
      <c r="CS73" s="1253"/>
      <c r="CT73" s="1253"/>
      <c r="CU73" s="1253"/>
      <c r="CV73" s="1253">
        <v>31</v>
      </c>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573</v>
      </c>
      <c r="BC75" s="1256"/>
      <c r="BD75" s="1256"/>
      <c r="BE75" s="1256"/>
      <c r="BF75" s="1256"/>
      <c r="BG75" s="1256"/>
      <c r="BH75" s="1256"/>
      <c r="BI75" s="1256"/>
      <c r="BJ75" s="1256"/>
      <c r="BK75" s="1256"/>
      <c r="BL75" s="1256"/>
      <c r="BM75" s="1256"/>
      <c r="BN75" s="1256"/>
      <c r="BO75" s="1256"/>
      <c r="BP75" s="1253">
        <v>12.3</v>
      </c>
      <c r="BQ75" s="1253"/>
      <c r="BR75" s="1253"/>
      <c r="BS75" s="1253"/>
      <c r="BT75" s="1253"/>
      <c r="BU75" s="1253"/>
      <c r="BV75" s="1253"/>
      <c r="BW75" s="1253"/>
      <c r="BX75" s="1253">
        <v>11.5</v>
      </c>
      <c r="BY75" s="1253"/>
      <c r="BZ75" s="1253"/>
      <c r="CA75" s="1253"/>
      <c r="CB75" s="1253"/>
      <c r="CC75" s="1253"/>
      <c r="CD75" s="1253"/>
      <c r="CE75" s="1253"/>
      <c r="CF75" s="1253">
        <v>10.8</v>
      </c>
      <c r="CG75" s="1253"/>
      <c r="CH75" s="1253"/>
      <c r="CI75" s="1253"/>
      <c r="CJ75" s="1253"/>
      <c r="CK75" s="1253"/>
      <c r="CL75" s="1253"/>
      <c r="CM75" s="1253"/>
      <c r="CN75" s="1253">
        <v>10.7</v>
      </c>
      <c r="CO75" s="1253"/>
      <c r="CP75" s="1253"/>
      <c r="CQ75" s="1253"/>
      <c r="CR75" s="1253"/>
      <c r="CS75" s="1253"/>
      <c r="CT75" s="1253"/>
      <c r="CU75" s="1253"/>
      <c r="CV75" s="1253">
        <v>10.7</v>
      </c>
      <c r="CW75" s="1253"/>
      <c r="CX75" s="1253"/>
      <c r="CY75" s="1253"/>
      <c r="CZ75" s="1253"/>
      <c r="DA75" s="1253"/>
      <c r="DB75" s="1253"/>
      <c r="DC75" s="1253"/>
    </row>
    <row r="76" spans="2:107" ht="13.5" x14ac:dyDescent="0.15">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9"/>
      <c r="H77" s="1259"/>
      <c r="I77" s="1259"/>
      <c r="J77" s="1259"/>
      <c r="K77" s="1254"/>
      <c r="L77" s="1254"/>
      <c r="M77" s="1254"/>
      <c r="N77" s="1254"/>
      <c r="AN77" s="1255" t="s">
        <v>575</v>
      </c>
      <c r="AO77" s="1255"/>
      <c r="AP77" s="1255"/>
      <c r="AQ77" s="1255"/>
      <c r="AR77" s="1255"/>
      <c r="AS77" s="1255"/>
      <c r="AT77" s="1255"/>
      <c r="AU77" s="1255"/>
      <c r="AV77" s="1255"/>
      <c r="AW77" s="1255"/>
      <c r="AX77" s="1255"/>
      <c r="AY77" s="1255"/>
      <c r="AZ77" s="1255"/>
      <c r="BA77" s="1255"/>
      <c r="BB77" s="1256" t="s">
        <v>574</v>
      </c>
      <c r="BC77" s="1256"/>
      <c r="BD77" s="1256"/>
      <c r="BE77" s="1256"/>
      <c r="BF77" s="1256"/>
      <c r="BG77" s="1256"/>
      <c r="BH77" s="1256"/>
      <c r="BI77" s="1256"/>
      <c r="BJ77" s="1256"/>
      <c r="BK77" s="1256"/>
      <c r="BL77" s="1256"/>
      <c r="BM77" s="1256"/>
      <c r="BN77" s="1256"/>
      <c r="BO77" s="1256"/>
      <c r="BP77" s="1253">
        <v>49.1</v>
      </c>
      <c r="BQ77" s="1253"/>
      <c r="BR77" s="1253"/>
      <c r="BS77" s="1253"/>
      <c r="BT77" s="1253"/>
      <c r="BU77" s="1253"/>
      <c r="BV77" s="1253"/>
      <c r="BW77" s="1253"/>
      <c r="BX77" s="1253">
        <v>41.5</v>
      </c>
      <c r="BY77" s="1253"/>
      <c r="BZ77" s="1253"/>
      <c r="CA77" s="1253"/>
      <c r="CB77" s="1253"/>
      <c r="CC77" s="1253"/>
      <c r="CD77" s="1253"/>
      <c r="CE77" s="1253"/>
      <c r="CF77" s="1253">
        <v>25.2</v>
      </c>
      <c r="CG77" s="1253"/>
      <c r="CH77" s="1253"/>
      <c r="CI77" s="1253"/>
      <c r="CJ77" s="1253"/>
      <c r="CK77" s="1253"/>
      <c r="CL77" s="1253"/>
      <c r="CM77" s="1253"/>
      <c r="CN77" s="1253">
        <v>15.7</v>
      </c>
      <c r="CO77" s="1253"/>
      <c r="CP77" s="1253"/>
      <c r="CQ77" s="1253"/>
      <c r="CR77" s="1253"/>
      <c r="CS77" s="1253"/>
      <c r="CT77" s="1253"/>
      <c r="CU77" s="1253"/>
      <c r="CV77" s="1253">
        <v>10.199999999999999</v>
      </c>
      <c r="CW77" s="1253"/>
      <c r="CX77" s="1253"/>
      <c r="CY77" s="1253"/>
      <c r="CZ77" s="1253"/>
      <c r="DA77" s="1253"/>
      <c r="DB77" s="1253"/>
      <c r="DC77" s="1253"/>
    </row>
    <row r="78" spans="2:107" ht="13.5" x14ac:dyDescent="0.15">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573</v>
      </c>
      <c r="BC79" s="1256"/>
      <c r="BD79" s="1256"/>
      <c r="BE79" s="1256"/>
      <c r="BF79" s="1256"/>
      <c r="BG79" s="1256"/>
      <c r="BH79" s="1256"/>
      <c r="BI79" s="1256"/>
      <c r="BJ79" s="1256"/>
      <c r="BK79" s="1256"/>
      <c r="BL79" s="1256"/>
      <c r="BM79" s="1256"/>
      <c r="BN79" s="1256"/>
      <c r="BO79" s="1256"/>
      <c r="BP79" s="1253">
        <v>9.5</v>
      </c>
      <c r="BQ79" s="1253"/>
      <c r="BR79" s="1253"/>
      <c r="BS79" s="1253"/>
      <c r="BT79" s="1253"/>
      <c r="BU79" s="1253"/>
      <c r="BV79" s="1253"/>
      <c r="BW79" s="1253"/>
      <c r="BX79" s="1253">
        <v>9.1999999999999993</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v>
      </c>
      <c r="CW79" s="1253"/>
      <c r="CX79" s="1253"/>
      <c r="CY79" s="1253"/>
      <c r="CZ79" s="1253"/>
      <c r="DA79" s="1253"/>
      <c r="DB79" s="1253"/>
      <c r="DC79" s="1253"/>
    </row>
    <row r="80" spans="2:107" ht="13.5" x14ac:dyDescent="0.15">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w9S4XCNKVGMzJFnT3wEHG9cWJl9eKT3UmLKC+M+J5rtRhksSptoev0ShZ0vN7p/AglH+R2oA5JqlHe1x2jobbw==" saltValue="32BIZuWSb9H0YrAuN5/7Uw=="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22787-731B-4E50-B90A-A10729D04A3B}">
  <sheetPr>
    <pageSetUpPr fitToPage="1"/>
  </sheetPr>
  <dimension ref="A1:DR125"/>
  <sheetViews>
    <sheetView showGridLines="0" topLeftCell="Q6"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485</v>
      </c>
    </row>
  </sheetData>
  <sheetProtection algorithmName="SHA-512" hashValue="EGX4yGa/YcRokNt/ImNt1yzDPloA0PaA/c9ZzGw0bOtyMecAskV036+qEoyfiK35HsPFe+rdtQ9z4Jg+ZTHQPw==" saltValue="d4OmoutPPkQaBbzdZYzZ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38C74-FC1A-474C-962D-814C0A161DBF}">
  <sheetPr>
    <pageSetUpPr fitToPage="1"/>
  </sheetPr>
  <dimension ref="A1:DR125"/>
  <sheetViews>
    <sheetView showGridLines="0" topLeftCell="Q6" zoomScale="90" zoomScaleNormal="9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485</v>
      </c>
    </row>
  </sheetData>
  <sheetProtection algorithmName="SHA-512" hashValue="xq9BN24jSNIHxCzG5qJ8DCnLpyU3FJWEtK3RY0I+EMGDS96F4V7MPVNvjKP0K3hklJ23jv2nQV+skFuOSHscXg==" saltValue="s//T7uRwhIQMCUDxLZjML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534</v>
      </c>
      <c r="G2" s="151"/>
      <c r="H2" s="152"/>
    </row>
    <row r="3" spans="1:8" x14ac:dyDescent="0.15">
      <c r="A3" s="148" t="s">
        <v>527</v>
      </c>
      <c r="B3" s="153"/>
      <c r="C3" s="154"/>
      <c r="D3" s="155">
        <v>130498</v>
      </c>
      <c r="E3" s="156"/>
      <c r="F3" s="157">
        <v>94081</v>
      </c>
      <c r="G3" s="158"/>
      <c r="H3" s="159"/>
    </row>
    <row r="4" spans="1:8" x14ac:dyDescent="0.15">
      <c r="A4" s="160"/>
      <c r="B4" s="161"/>
      <c r="C4" s="162"/>
      <c r="D4" s="163">
        <v>67569</v>
      </c>
      <c r="E4" s="164"/>
      <c r="F4" s="165">
        <v>48949</v>
      </c>
      <c r="G4" s="166"/>
      <c r="H4" s="167"/>
    </row>
    <row r="5" spans="1:8" x14ac:dyDescent="0.15">
      <c r="A5" s="148" t="s">
        <v>529</v>
      </c>
      <c r="B5" s="153"/>
      <c r="C5" s="154"/>
      <c r="D5" s="155">
        <v>197526</v>
      </c>
      <c r="E5" s="156"/>
      <c r="F5" s="157">
        <v>92632</v>
      </c>
      <c r="G5" s="158"/>
      <c r="H5" s="159"/>
    </row>
    <row r="6" spans="1:8" x14ac:dyDescent="0.15">
      <c r="A6" s="160"/>
      <c r="B6" s="161"/>
      <c r="C6" s="162"/>
      <c r="D6" s="163">
        <v>122485</v>
      </c>
      <c r="E6" s="164"/>
      <c r="F6" s="165">
        <v>47978</v>
      </c>
      <c r="G6" s="166"/>
      <c r="H6" s="167"/>
    </row>
    <row r="7" spans="1:8" x14ac:dyDescent="0.15">
      <c r="A7" s="148" t="s">
        <v>530</v>
      </c>
      <c r="B7" s="153"/>
      <c r="C7" s="154"/>
      <c r="D7" s="155">
        <v>70527</v>
      </c>
      <c r="E7" s="156"/>
      <c r="F7" s="157">
        <v>96469</v>
      </c>
      <c r="G7" s="158"/>
      <c r="H7" s="159"/>
    </row>
    <row r="8" spans="1:8" x14ac:dyDescent="0.15">
      <c r="A8" s="160"/>
      <c r="B8" s="161"/>
      <c r="C8" s="162"/>
      <c r="D8" s="163">
        <v>34103</v>
      </c>
      <c r="E8" s="164"/>
      <c r="F8" s="165">
        <v>49775</v>
      </c>
      <c r="G8" s="166"/>
      <c r="H8" s="167"/>
    </row>
    <row r="9" spans="1:8" x14ac:dyDescent="0.15">
      <c r="A9" s="148" t="s">
        <v>531</v>
      </c>
      <c r="B9" s="153"/>
      <c r="C9" s="154"/>
      <c r="D9" s="155">
        <v>99423</v>
      </c>
      <c r="E9" s="156"/>
      <c r="F9" s="157">
        <v>85743</v>
      </c>
      <c r="G9" s="158"/>
      <c r="H9" s="159"/>
    </row>
    <row r="10" spans="1:8" x14ac:dyDescent="0.15">
      <c r="A10" s="160"/>
      <c r="B10" s="161"/>
      <c r="C10" s="162"/>
      <c r="D10" s="163">
        <v>52156</v>
      </c>
      <c r="E10" s="164"/>
      <c r="F10" s="165">
        <v>45231</v>
      </c>
      <c r="G10" s="166"/>
      <c r="H10" s="167"/>
    </row>
    <row r="11" spans="1:8" x14ac:dyDescent="0.15">
      <c r="A11" s="148" t="s">
        <v>532</v>
      </c>
      <c r="B11" s="153"/>
      <c r="C11" s="154"/>
      <c r="D11" s="155">
        <v>72644</v>
      </c>
      <c r="E11" s="156"/>
      <c r="F11" s="157">
        <v>92509</v>
      </c>
      <c r="G11" s="158"/>
      <c r="H11" s="159"/>
    </row>
    <row r="12" spans="1:8" x14ac:dyDescent="0.15">
      <c r="A12" s="160"/>
      <c r="B12" s="161"/>
      <c r="C12" s="168"/>
      <c r="D12" s="163">
        <v>25078</v>
      </c>
      <c r="E12" s="164"/>
      <c r="F12" s="165">
        <v>52274</v>
      </c>
      <c r="G12" s="166"/>
      <c r="H12" s="167"/>
    </row>
    <row r="13" spans="1:8" x14ac:dyDescent="0.15">
      <c r="A13" s="148"/>
      <c r="B13" s="153"/>
      <c r="C13" s="169"/>
      <c r="D13" s="170">
        <v>114124</v>
      </c>
      <c r="E13" s="171"/>
      <c r="F13" s="172">
        <v>92287</v>
      </c>
      <c r="G13" s="173"/>
      <c r="H13" s="159"/>
    </row>
    <row r="14" spans="1:8" x14ac:dyDescent="0.15">
      <c r="A14" s="160"/>
      <c r="B14" s="161"/>
      <c r="C14" s="162"/>
      <c r="D14" s="163">
        <v>60278</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8.2799999999999994</v>
      </c>
      <c r="C19" s="174">
        <f>ROUND(VALUE(SUBSTITUTE(実質収支比率等に係る経年分析!G$48,"▲","-")),2)</f>
        <v>5.88</v>
      </c>
      <c r="D19" s="174">
        <f>ROUND(VALUE(SUBSTITUTE(実質収支比率等に係る経年分析!H$48,"▲","-")),2)</f>
        <v>7.02</v>
      </c>
      <c r="E19" s="174">
        <f>ROUND(VALUE(SUBSTITUTE(実質収支比率等に係る経年分析!I$48,"▲","-")),2)</f>
        <v>7.18</v>
      </c>
      <c r="F19" s="174">
        <f>ROUND(VALUE(SUBSTITUTE(実質収支比率等に係る経年分析!J$48,"▲","-")),2)</f>
        <v>5.31</v>
      </c>
    </row>
    <row r="20" spans="1:11" x14ac:dyDescent="0.15">
      <c r="A20" s="174" t="s">
        <v>53</v>
      </c>
      <c r="B20" s="174">
        <f>ROUND(VALUE(SUBSTITUTE(実質収支比率等に係る経年分析!F$47,"▲","-")),2)</f>
        <v>10.75</v>
      </c>
      <c r="C20" s="174">
        <f>ROUND(VALUE(SUBSTITUTE(実質収支比率等に係る経年分析!G$47,"▲","-")),2)</f>
        <v>12.76</v>
      </c>
      <c r="D20" s="174">
        <f>ROUND(VALUE(SUBSTITUTE(実質収支比率等に係る経年分析!H$47,"▲","-")),2)</f>
        <v>20.57</v>
      </c>
      <c r="E20" s="174">
        <f>ROUND(VALUE(SUBSTITUTE(実質収支比率等に係る経年分析!I$47,"▲","-")),2)</f>
        <v>27.13</v>
      </c>
      <c r="F20" s="174">
        <f>ROUND(VALUE(SUBSTITUTE(実質収支比率等に係る経年分析!J$47,"▲","-")),2)</f>
        <v>33.01</v>
      </c>
    </row>
    <row r="21" spans="1:11" x14ac:dyDescent="0.15">
      <c r="A21" s="174" t="s">
        <v>54</v>
      </c>
      <c r="B21" s="174">
        <f>IF(ISNUMBER(VALUE(SUBSTITUTE(実質収支比率等に係る経年分析!F$49,"▲","-"))),ROUND(VALUE(SUBSTITUTE(実質収支比率等に係る経年分析!F$49,"▲","-")),2),NA())</f>
        <v>0.5</v>
      </c>
      <c r="C21" s="174">
        <f>IF(ISNUMBER(VALUE(SUBSTITUTE(実質収支比率等に係る経年分析!G$49,"▲","-"))),ROUND(VALUE(SUBSTITUTE(実質収支比率等に係る経年分析!G$49,"▲","-")),2),NA())</f>
        <v>0.71</v>
      </c>
      <c r="D21" s="174">
        <f>IF(ISNUMBER(VALUE(SUBSTITUTE(実質収支比率等に係る経年分析!H$49,"▲","-"))),ROUND(VALUE(SUBSTITUTE(実質収支比率等に係る経年分析!H$49,"▲","-")),2),NA())</f>
        <v>9.56</v>
      </c>
      <c r="E21" s="174">
        <f>IF(ISNUMBER(VALUE(SUBSTITUTE(実質収支比率等に係る経年分析!I$49,"▲","-"))),ROUND(VALUE(SUBSTITUTE(実質収支比率等に係る経年分析!I$49,"▲","-")),2),NA())</f>
        <v>9.24</v>
      </c>
      <c r="F21" s="174">
        <f>IF(ISNUMBER(VALUE(SUBSTITUTE(実質収支比率等に係る経年分析!J$49,"▲","-"))),ROUND(VALUE(SUBSTITUTE(実質収支比率等に係る経年分析!J$49,"▲","-")),2),NA())</f>
        <v>3.87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0.27</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臨海土地造成事業特別会計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0.13</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0.33</v>
      </c>
    </row>
    <row r="31" spans="1:11" x14ac:dyDescent="0.15">
      <c r="A31" s="175" t="str">
        <f>IF(連結実質赤字比率に係る赤字・黒字の構成分析!C$39="",NA(),連結実質赤字比率に係る赤字・黒字の構成分析!C$39)</f>
        <v>工業団地造成事業特別会計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0.34</v>
      </c>
    </row>
    <row r="32" spans="1:11" x14ac:dyDescent="0.15">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0.53</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1.1000000000000001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1.1599999999999999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1.31</v>
      </c>
    </row>
    <row r="34" spans="1:16" x14ac:dyDescent="0.15">
      <c r="A34" s="175" t="str">
        <f>IF(連結実質赤字比率に係る赤字・黒字の構成分析!C$36="",NA(),連結実質赤字比率に係る赤字・黒字の構成分析!C$36)</f>
        <v>工業用水道事業会計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5.51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4.5199999999999996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5.81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8.23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5.86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7.16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5.28</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6.59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6.47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6.88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6.88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1719</v>
      </c>
      <c r="E42" s="176"/>
      <c r="F42" s="176"/>
      <c r="G42" s="176">
        <f>'実質公債費比率（分子）の構造'!L$52</f>
        <v>1656</v>
      </c>
      <c r="H42" s="176"/>
      <c r="I42" s="176"/>
      <c r="J42" s="176">
        <f>'実質公債費比率（分子）の構造'!M$52</f>
        <v>1684</v>
      </c>
      <c r="K42" s="176"/>
      <c r="L42" s="176"/>
      <c r="M42" s="176">
        <f>'実質公債費比率（分子）の構造'!N$52</f>
        <v>1673</v>
      </c>
      <c r="N42" s="176"/>
      <c r="O42" s="176"/>
      <c r="P42" s="176">
        <f>'実質公債費比率（分子）の構造'!O$52</f>
        <v>1584</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f>'実質公債費比率（分子）の構造'!O$51</f>
        <v>1</v>
      </c>
      <c r="O43" s="176"/>
      <c r="P43" s="176"/>
    </row>
    <row r="44" spans="1:16" x14ac:dyDescent="0.15">
      <c r="A44" s="176" t="s">
        <v>62</v>
      </c>
      <c r="B44" s="176">
        <f>'実質公債費比率（分子）の構造'!K$50</f>
        <v>49</v>
      </c>
      <c r="C44" s="176"/>
      <c r="D44" s="176"/>
      <c r="E44" s="176">
        <f>'実質公債費比率（分子）の構造'!L$50</f>
        <v>37</v>
      </c>
      <c r="F44" s="176"/>
      <c r="G44" s="176"/>
      <c r="H44" s="176">
        <f>'実質公債費比率（分子）の構造'!M$50</f>
        <v>29</v>
      </c>
      <c r="I44" s="176"/>
      <c r="J44" s="176"/>
      <c r="K44" s="176">
        <f>'実質公債費比率（分子）の構造'!N$50</f>
        <v>21</v>
      </c>
      <c r="L44" s="176"/>
      <c r="M44" s="176"/>
      <c r="N44" s="176">
        <f>'実質公債費比率（分子）の構造'!O$50</f>
        <v>18</v>
      </c>
      <c r="O44" s="176"/>
      <c r="P44" s="176"/>
    </row>
    <row r="45" spans="1:16" x14ac:dyDescent="0.15">
      <c r="A45" s="176" t="s">
        <v>63</v>
      </c>
      <c r="B45" s="176">
        <f>'実質公債費比率（分子）の構造'!K$49</f>
        <v>36</v>
      </c>
      <c r="C45" s="176"/>
      <c r="D45" s="176"/>
      <c r="E45" s="176">
        <f>'実質公債費比率（分子）の構造'!L$49</f>
        <v>1</v>
      </c>
      <c r="F45" s="176"/>
      <c r="G45" s="176"/>
      <c r="H45" s="176">
        <f>'実質公債費比率（分子）の構造'!M$49</f>
        <v>16</v>
      </c>
      <c r="I45" s="176"/>
      <c r="J45" s="176"/>
      <c r="K45" s="176">
        <f>'実質公債費比率（分子）の構造'!N$49</f>
        <v>50</v>
      </c>
      <c r="L45" s="176"/>
      <c r="M45" s="176"/>
      <c r="N45" s="176">
        <f>'実質公債費比率（分子）の構造'!O$49</f>
        <v>50</v>
      </c>
      <c r="O45" s="176"/>
      <c r="P45" s="176"/>
    </row>
    <row r="46" spans="1:16" x14ac:dyDescent="0.15">
      <c r="A46" s="176" t="s">
        <v>64</v>
      </c>
      <c r="B46" s="176">
        <f>'実質公債費比率（分子）の構造'!K$48</f>
        <v>448</v>
      </c>
      <c r="C46" s="176"/>
      <c r="D46" s="176"/>
      <c r="E46" s="176">
        <f>'実質公債費比率（分子）の構造'!L$48</f>
        <v>460</v>
      </c>
      <c r="F46" s="176"/>
      <c r="G46" s="176"/>
      <c r="H46" s="176">
        <f>'実質公債費比率（分子）の構造'!M$48</f>
        <v>520</v>
      </c>
      <c r="I46" s="176"/>
      <c r="J46" s="176"/>
      <c r="K46" s="176">
        <f>'実質公債費比率（分子）の構造'!N$48</f>
        <v>471</v>
      </c>
      <c r="L46" s="176"/>
      <c r="M46" s="176"/>
      <c r="N46" s="176">
        <f>'実質公債費比率（分子）の構造'!O$48</f>
        <v>537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2037</v>
      </c>
      <c r="C49" s="176"/>
      <c r="D49" s="176"/>
      <c r="E49" s="176">
        <f>'実質公債費比率（分子）の構造'!L$45</f>
        <v>1970</v>
      </c>
      <c r="F49" s="176"/>
      <c r="G49" s="176"/>
      <c r="H49" s="176">
        <f>'実質公債費比率（分子）の構造'!M$45</f>
        <v>1991</v>
      </c>
      <c r="I49" s="176"/>
      <c r="J49" s="176"/>
      <c r="K49" s="176">
        <f>'実質公債費比率（分子）の構造'!N$45</f>
        <v>2004</v>
      </c>
      <c r="L49" s="176"/>
      <c r="M49" s="176"/>
      <c r="N49" s="176">
        <f>'実質公債費比率（分子）の構造'!O$45</f>
        <v>1778</v>
      </c>
      <c r="O49" s="176"/>
      <c r="P49" s="176"/>
    </row>
    <row r="50" spans="1:16" x14ac:dyDescent="0.15">
      <c r="A50" s="176" t="s">
        <v>67</v>
      </c>
      <c r="B50" s="176" t="e">
        <f>NA()</f>
        <v>#N/A</v>
      </c>
      <c r="C50" s="176">
        <f>IF(ISNUMBER('実質公債費比率（分子）の構造'!K$53),'実質公債費比率（分子）の構造'!K$53,NA())</f>
        <v>851</v>
      </c>
      <c r="D50" s="176" t="e">
        <f>NA()</f>
        <v>#N/A</v>
      </c>
      <c r="E50" s="176" t="e">
        <f>NA()</f>
        <v>#N/A</v>
      </c>
      <c r="F50" s="176">
        <f>IF(ISNUMBER('実質公債費比率（分子）の構造'!L$53),'実質公債費比率（分子）の構造'!L$53,NA())</f>
        <v>812</v>
      </c>
      <c r="G50" s="176" t="e">
        <f>NA()</f>
        <v>#N/A</v>
      </c>
      <c r="H50" s="176" t="e">
        <f>NA()</f>
        <v>#N/A</v>
      </c>
      <c r="I50" s="176">
        <f>IF(ISNUMBER('実質公債費比率（分子）の構造'!M$53),'実質公債費比率（分子）の構造'!M$53,NA())</f>
        <v>872</v>
      </c>
      <c r="J50" s="176" t="e">
        <f>NA()</f>
        <v>#N/A</v>
      </c>
      <c r="K50" s="176" t="e">
        <f>NA()</f>
        <v>#N/A</v>
      </c>
      <c r="L50" s="176">
        <f>IF(ISNUMBER('実質公債費比率（分子）の構造'!N$53),'実質公債費比率（分子）の構造'!N$53,NA())</f>
        <v>874</v>
      </c>
      <c r="M50" s="176" t="e">
        <f>NA()</f>
        <v>#N/A</v>
      </c>
      <c r="N50" s="176" t="e">
        <f>NA()</f>
        <v>#N/A</v>
      </c>
      <c r="O50" s="176">
        <f>IF(ISNUMBER('実質公債費比率（分子）の構造'!O$53),'実質公債費比率（分子）の構造'!O$53,NA())</f>
        <v>800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16982</v>
      </c>
      <c r="E56" s="175"/>
      <c r="F56" s="175"/>
      <c r="G56" s="175">
        <f>'将来負担比率（分子）の構造'!J$52</f>
        <v>16985</v>
      </c>
      <c r="H56" s="175"/>
      <c r="I56" s="175"/>
      <c r="J56" s="175">
        <f>'将来負担比率（分子）の構造'!K$52</f>
        <v>16715</v>
      </c>
      <c r="K56" s="175"/>
      <c r="L56" s="175"/>
      <c r="M56" s="175">
        <f>'将来負担比率（分子）の構造'!L$52</f>
        <v>15854</v>
      </c>
      <c r="N56" s="175"/>
      <c r="O56" s="175"/>
      <c r="P56" s="175">
        <f>'将来負担比率（分子）の構造'!M$52</f>
        <v>15151</v>
      </c>
    </row>
    <row r="57" spans="1:16" x14ac:dyDescent="0.15">
      <c r="A57" s="175" t="s">
        <v>42</v>
      </c>
      <c r="B57" s="175"/>
      <c r="C57" s="175"/>
      <c r="D57" s="175">
        <f>'将来負担比率（分子）の構造'!I$51</f>
        <v>909</v>
      </c>
      <c r="E57" s="175"/>
      <c r="F57" s="175"/>
      <c r="G57" s="175">
        <f>'将来負担比率（分子）の構造'!J$51</f>
        <v>869</v>
      </c>
      <c r="H57" s="175"/>
      <c r="I57" s="175"/>
      <c r="J57" s="175">
        <f>'将来負担比率（分子）の構造'!K$51</f>
        <v>827</v>
      </c>
      <c r="K57" s="175"/>
      <c r="L57" s="175"/>
      <c r="M57" s="175">
        <f>'将来負担比率（分子）の構造'!L$51</f>
        <v>751</v>
      </c>
      <c r="N57" s="175"/>
      <c r="O57" s="175"/>
      <c r="P57" s="175">
        <f>'将来負担比率（分子）の構造'!M$51</f>
        <v>730</v>
      </c>
    </row>
    <row r="58" spans="1:16" x14ac:dyDescent="0.15">
      <c r="A58" s="175" t="s">
        <v>41</v>
      </c>
      <c r="B58" s="175"/>
      <c r="C58" s="175"/>
      <c r="D58" s="175">
        <f>'将来負担比率（分子）の構造'!I$50</f>
        <v>4186</v>
      </c>
      <c r="E58" s="175"/>
      <c r="F58" s="175"/>
      <c r="G58" s="175">
        <f>'将来負担比率（分子）の構造'!J$50</f>
        <v>4493</v>
      </c>
      <c r="H58" s="175"/>
      <c r="I58" s="175"/>
      <c r="J58" s="175">
        <f>'将来負担比率（分子）の構造'!K$50</f>
        <v>5636</v>
      </c>
      <c r="K58" s="175"/>
      <c r="L58" s="175"/>
      <c r="M58" s="175">
        <f>'将来負担比率（分子）の構造'!L$50</f>
        <v>6285</v>
      </c>
      <c r="N58" s="175"/>
      <c r="O58" s="175"/>
      <c r="P58" s="175">
        <f>'将来負担比率（分子）の構造'!M$50</f>
        <v>7092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13</v>
      </c>
      <c r="C61" s="175"/>
      <c r="D61" s="175"/>
      <c r="E61" s="175">
        <f>'将来負担比率（分子）の構造'!J$46</f>
        <v>4</v>
      </c>
      <c r="F61" s="175"/>
      <c r="G61" s="175"/>
      <c r="H61" s="175">
        <f>'将来負担比率（分子）の構造'!K$46</f>
        <v>4</v>
      </c>
      <c r="I61" s="175"/>
      <c r="J61" s="175"/>
      <c r="K61" s="175">
        <f>'将来負担比率（分子）の構造'!L$46</f>
        <v>4</v>
      </c>
      <c r="L61" s="175"/>
      <c r="M61" s="175"/>
      <c r="N61" s="175">
        <f>'将来負担比率（分子）の構造'!M$46</f>
        <v>10</v>
      </c>
      <c r="O61" s="175"/>
      <c r="P61" s="175"/>
    </row>
    <row r="62" spans="1:16" x14ac:dyDescent="0.15">
      <c r="A62" s="175" t="s">
        <v>35</v>
      </c>
      <c r="B62" s="175">
        <f>'将来負担比率（分子）の構造'!I$45</f>
        <v>3166</v>
      </c>
      <c r="C62" s="175"/>
      <c r="D62" s="175"/>
      <c r="E62" s="175">
        <f>'将来負担比率（分子）の構造'!J$45</f>
        <v>3243</v>
      </c>
      <c r="F62" s="175"/>
      <c r="G62" s="175"/>
      <c r="H62" s="175">
        <f>'将来負担比率（分子）の構造'!K$45</f>
        <v>3191</v>
      </c>
      <c r="I62" s="175"/>
      <c r="J62" s="175"/>
      <c r="K62" s="175">
        <f>'将来負担比率（分子）の構造'!L$45</f>
        <v>3189</v>
      </c>
      <c r="L62" s="175"/>
      <c r="M62" s="175"/>
      <c r="N62" s="175">
        <f>'将来負担比率（分子）の構造'!M$45</f>
        <v>3247</v>
      </c>
      <c r="O62" s="175"/>
      <c r="P62" s="175"/>
    </row>
    <row r="63" spans="1:16" x14ac:dyDescent="0.15">
      <c r="A63" s="175" t="s">
        <v>34</v>
      </c>
      <c r="B63" s="175">
        <f>'将来負担比率（分子）の構造'!I$44</f>
        <v>602</v>
      </c>
      <c r="C63" s="175"/>
      <c r="D63" s="175"/>
      <c r="E63" s="175">
        <f>'将来負担比率（分子）の構造'!J$44</f>
        <v>602</v>
      </c>
      <c r="F63" s="175"/>
      <c r="G63" s="175"/>
      <c r="H63" s="175">
        <f>'将来負担比率（分子）の構造'!K$44</f>
        <v>587</v>
      </c>
      <c r="I63" s="175"/>
      <c r="J63" s="175"/>
      <c r="K63" s="175">
        <f>'将来負担比率（分子）の構造'!L$44</f>
        <v>538</v>
      </c>
      <c r="L63" s="175"/>
      <c r="M63" s="175"/>
      <c r="N63" s="175">
        <f>'将来負担比率（分子）の構造'!M$44</f>
        <v>488</v>
      </c>
      <c r="O63" s="175"/>
      <c r="P63" s="175"/>
    </row>
    <row r="64" spans="1:16" x14ac:dyDescent="0.15">
      <c r="A64" s="175" t="s">
        <v>33</v>
      </c>
      <c r="B64" s="175">
        <f>'将来負担比率（分子）の構造'!I$43</f>
        <v>4505</v>
      </c>
      <c r="C64" s="175"/>
      <c r="D64" s="175"/>
      <c r="E64" s="175">
        <f>'将来負担比率（分子）の構造'!J$43</f>
        <v>4283</v>
      </c>
      <c r="F64" s="175"/>
      <c r="G64" s="175"/>
      <c r="H64" s="175">
        <f>'将来負担比率（分子）の構造'!K$43</f>
        <v>4079</v>
      </c>
      <c r="I64" s="175"/>
      <c r="J64" s="175"/>
      <c r="K64" s="175">
        <f>'将来負担比率（分子）の構造'!L$43</f>
        <v>3857</v>
      </c>
      <c r="L64" s="175"/>
      <c r="M64" s="175"/>
      <c r="N64" s="175">
        <f>'将来負担比率（分子）の構造'!M$43</f>
        <v>4294</v>
      </c>
      <c r="O64" s="175"/>
      <c r="P64" s="175"/>
    </row>
    <row r="65" spans="1:16" x14ac:dyDescent="0.15">
      <c r="A65" s="175" t="s">
        <v>32</v>
      </c>
      <c r="B65" s="175">
        <f>'将来負担比率（分子）の構造'!I$42</f>
        <v>138</v>
      </c>
      <c r="C65" s="175"/>
      <c r="D65" s="175"/>
      <c r="E65" s="175">
        <f>'将来負担比率（分子）の構造'!J$42</f>
        <v>101</v>
      </c>
      <c r="F65" s="175"/>
      <c r="G65" s="175"/>
      <c r="H65" s="175">
        <f>'将来負担比率（分子）の構造'!K$42</f>
        <v>72</v>
      </c>
      <c r="I65" s="175"/>
      <c r="J65" s="175"/>
      <c r="K65" s="175">
        <f>'将来負担比率（分子）の構造'!L$42</f>
        <v>51</v>
      </c>
      <c r="L65" s="175"/>
      <c r="M65" s="175"/>
      <c r="N65" s="175">
        <f>'将来負担比率（分子）の構造'!M$42</f>
        <v>34</v>
      </c>
      <c r="O65" s="175"/>
      <c r="P65" s="175"/>
    </row>
    <row r="66" spans="1:16" x14ac:dyDescent="0.15">
      <c r="A66" s="175" t="s">
        <v>31</v>
      </c>
      <c r="B66" s="175">
        <f>'将来負担比率（分子）の構造'!I$41</f>
        <v>19712</v>
      </c>
      <c r="C66" s="175"/>
      <c r="D66" s="175"/>
      <c r="E66" s="175">
        <f>'将来負担比率（分子）の構造'!J$41</f>
        <v>20129</v>
      </c>
      <c r="F66" s="175"/>
      <c r="G66" s="175"/>
      <c r="H66" s="175">
        <f>'将来負担比率（分子）の構造'!K$41</f>
        <v>19184</v>
      </c>
      <c r="I66" s="175"/>
      <c r="J66" s="175"/>
      <c r="K66" s="175">
        <f>'将来負担比率（分子）の構造'!L$41</f>
        <v>18155</v>
      </c>
      <c r="L66" s="175"/>
      <c r="M66" s="175"/>
      <c r="N66" s="175">
        <f>'将来負担比率（分子）の構造'!M$41</f>
        <v>17313</v>
      </c>
      <c r="O66" s="175"/>
      <c r="P66" s="175"/>
    </row>
    <row r="67" spans="1:16" x14ac:dyDescent="0.15">
      <c r="A67" s="175" t="s">
        <v>71</v>
      </c>
      <c r="B67" s="175" t="e">
        <f>NA()</f>
        <v>#N/A</v>
      </c>
      <c r="C67" s="175">
        <f>IF(ISNUMBER('将来負担比率（分子）の構造'!I$53), IF('将来負担比率（分子）の構造'!I$53 &lt; 0, 0, '将来負担比率（分子）の構造'!I$53), NA())</f>
        <v>6059</v>
      </c>
      <c r="D67" s="175" t="e">
        <f>NA()</f>
        <v>#N/A</v>
      </c>
      <c r="E67" s="175" t="e">
        <f>NA()</f>
        <v>#N/A</v>
      </c>
      <c r="F67" s="175">
        <f>IF(ISNUMBER('将来負担比率（分子）の構造'!J$53), IF('将来負担比率（分子）の構造'!J$53 &lt; 0, 0, '将来負担比率（分子）の構造'!J$53), NA())</f>
        <v>6016</v>
      </c>
      <c r="G67" s="175" t="e">
        <f>NA()</f>
        <v>#N/A</v>
      </c>
      <c r="H67" s="175" t="e">
        <f>NA()</f>
        <v>#N/A</v>
      </c>
      <c r="I67" s="175">
        <f>IF(ISNUMBER('将来負担比率（分子）の構造'!K$53), IF('将来負担比率（分子）の構造'!K$53 &lt; 0, 0, '将来負担比率（分子）の構造'!K$53), NA())</f>
        <v>3940</v>
      </c>
      <c r="J67" s="175" t="e">
        <f>NA()</f>
        <v>#N/A</v>
      </c>
      <c r="K67" s="175" t="e">
        <f>NA()</f>
        <v>#N/A</v>
      </c>
      <c r="L67" s="175">
        <f>IF(ISNUMBER('将来負担比率（分子）の構造'!L$53), IF('将来負担比率（分子）の構造'!L$53 &lt; 0, 0, '将来負担比率（分子）の構造'!L$53), NA())</f>
        <v>2904</v>
      </c>
      <c r="M67" s="175" t="e">
        <f>NA()</f>
        <v>#N/A</v>
      </c>
      <c r="N67" s="175" t="e">
        <f>NA()</f>
        <v>#N/A</v>
      </c>
      <c r="O67" s="175">
        <f>IF(ISNUMBER('将来負担比率（分子）の構造'!M$53), IF('将来負担比率（分子）の構造'!M$53 &lt; 0, 0, '将来負担比率（分子）の構造'!M$53), NA())</f>
        <v>2412</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2003</v>
      </c>
      <c r="C72" s="179">
        <f>基金残高に係る経年分析!G55</f>
        <v>2521</v>
      </c>
      <c r="D72" s="179">
        <f>基金残高に係る経年分析!H55</f>
        <v>3055</v>
      </c>
    </row>
    <row r="73" spans="1:16" x14ac:dyDescent="0.15">
      <c r="A73" s="178" t="s">
        <v>74</v>
      </c>
      <c r="B73" s="179">
        <f>基金残高に係る経年分析!F56</f>
        <v>841</v>
      </c>
      <c r="C73" s="179">
        <f>基金残高に係る経年分析!G56</f>
        <v>613</v>
      </c>
      <c r="D73" s="179">
        <f>基金残高に係る経年分析!H56</f>
        <v>652</v>
      </c>
    </row>
    <row r="74" spans="1:16" x14ac:dyDescent="0.15">
      <c r="A74" s="178" t="s">
        <v>75</v>
      </c>
      <c r="B74" s="179">
        <f>基金残高に係る経年分析!F57</f>
        <v>4231</v>
      </c>
      <c r="C74" s="179">
        <f>基金残高に係る経年分析!G57</f>
        <v>4585</v>
      </c>
      <c r="D74" s="179">
        <f>基金残高に係る経年分析!H57</f>
        <v>4787</v>
      </c>
    </row>
  </sheetData>
  <sheetProtection algorithmName="SHA-512" hashValue="9zFD8e8ekop20Zs56l/hzO05mSykcf03F3xfKqmgxLGSOekNrxX2pOM7bZmnTn1eSjRiaRpBNYz7JAqCL+nM6w==" saltValue="AdeIC5fdcWW0YfnfNm3s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4532178</v>
      </c>
      <c r="S5" s="649"/>
      <c r="T5" s="649"/>
      <c r="U5" s="649"/>
      <c r="V5" s="649"/>
      <c r="W5" s="649"/>
      <c r="X5" s="649"/>
      <c r="Y5" s="650"/>
      <c r="Z5" s="651">
        <v>23.1</v>
      </c>
      <c r="AA5" s="651"/>
      <c r="AB5" s="651"/>
      <c r="AC5" s="651"/>
      <c r="AD5" s="652">
        <v>4532178</v>
      </c>
      <c r="AE5" s="652"/>
      <c r="AF5" s="652"/>
      <c r="AG5" s="652"/>
      <c r="AH5" s="652"/>
      <c r="AI5" s="652"/>
      <c r="AJ5" s="652"/>
      <c r="AK5" s="652"/>
      <c r="AL5" s="653">
        <v>49.2</v>
      </c>
      <c r="AM5" s="654"/>
      <c r="AN5" s="654"/>
      <c r="AO5" s="655"/>
      <c r="AP5" s="645" t="s">
        <v>216</v>
      </c>
      <c r="AQ5" s="646"/>
      <c r="AR5" s="646"/>
      <c r="AS5" s="646"/>
      <c r="AT5" s="646"/>
      <c r="AU5" s="646"/>
      <c r="AV5" s="646"/>
      <c r="AW5" s="646"/>
      <c r="AX5" s="646"/>
      <c r="AY5" s="646"/>
      <c r="AZ5" s="646"/>
      <c r="BA5" s="646"/>
      <c r="BB5" s="646"/>
      <c r="BC5" s="646"/>
      <c r="BD5" s="646"/>
      <c r="BE5" s="646"/>
      <c r="BF5" s="647"/>
      <c r="BG5" s="659">
        <v>4531694</v>
      </c>
      <c r="BH5" s="660"/>
      <c r="BI5" s="660"/>
      <c r="BJ5" s="660"/>
      <c r="BK5" s="660"/>
      <c r="BL5" s="660"/>
      <c r="BM5" s="660"/>
      <c r="BN5" s="661"/>
      <c r="BO5" s="662">
        <v>100</v>
      </c>
      <c r="BP5" s="662"/>
      <c r="BQ5" s="662"/>
      <c r="BR5" s="662"/>
      <c r="BS5" s="663">
        <v>26228</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196982</v>
      </c>
      <c r="S6" s="660"/>
      <c r="T6" s="660"/>
      <c r="U6" s="660"/>
      <c r="V6" s="660"/>
      <c r="W6" s="660"/>
      <c r="X6" s="660"/>
      <c r="Y6" s="661"/>
      <c r="Z6" s="662">
        <v>1</v>
      </c>
      <c r="AA6" s="662"/>
      <c r="AB6" s="662"/>
      <c r="AC6" s="662"/>
      <c r="AD6" s="663">
        <v>196982</v>
      </c>
      <c r="AE6" s="663"/>
      <c r="AF6" s="663"/>
      <c r="AG6" s="663"/>
      <c r="AH6" s="663"/>
      <c r="AI6" s="663"/>
      <c r="AJ6" s="663"/>
      <c r="AK6" s="663"/>
      <c r="AL6" s="664">
        <v>2.1</v>
      </c>
      <c r="AM6" s="665"/>
      <c r="AN6" s="665"/>
      <c r="AO6" s="666"/>
      <c r="AP6" s="656" t="s">
        <v>221</v>
      </c>
      <c r="AQ6" s="657"/>
      <c r="AR6" s="657"/>
      <c r="AS6" s="657"/>
      <c r="AT6" s="657"/>
      <c r="AU6" s="657"/>
      <c r="AV6" s="657"/>
      <c r="AW6" s="657"/>
      <c r="AX6" s="657"/>
      <c r="AY6" s="657"/>
      <c r="AZ6" s="657"/>
      <c r="BA6" s="657"/>
      <c r="BB6" s="657"/>
      <c r="BC6" s="657"/>
      <c r="BD6" s="657"/>
      <c r="BE6" s="657"/>
      <c r="BF6" s="658"/>
      <c r="BG6" s="659">
        <v>4531694</v>
      </c>
      <c r="BH6" s="660"/>
      <c r="BI6" s="660"/>
      <c r="BJ6" s="660"/>
      <c r="BK6" s="660"/>
      <c r="BL6" s="660"/>
      <c r="BM6" s="660"/>
      <c r="BN6" s="661"/>
      <c r="BO6" s="662">
        <v>100</v>
      </c>
      <c r="BP6" s="662"/>
      <c r="BQ6" s="662"/>
      <c r="BR6" s="662"/>
      <c r="BS6" s="663">
        <v>26228</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192831</v>
      </c>
      <c r="CS6" s="660"/>
      <c r="CT6" s="660"/>
      <c r="CU6" s="660"/>
      <c r="CV6" s="660"/>
      <c r="CW6" s="660"/>
      <c r="CX6" s="660"/>
      <c r="CY6" s="661"/>
      <c r="CZ6" s="653">
        <v>1</v>
      </c>
      <c r="DA6" s="654"/>
      <c r="DB6" s="654"/>
      <c r="DC6" s="670"/>
      <c r="DD6" s="668">
        <v>35200</v>
      </c>
      <c r="DE6" s="660"/>
      <c r="DF6" s="660"/>
      <c r="DG6" s="660"/>
      <c r="DH6" s="660"/>
      <c r="DI6" s="660"/>
      <c r="DJ6" s="660"/>
      <c r="DK6" s="660"/>
      <c r="DL6" s="660"/>
      <c r="DM6" s="660"/>
      <c r="DN6" s="660"/>
      <c r="DO6" s="660"/>
      <c r="DP6" s="661"/>
      <c r="DQ6" s="668">
        <v>192373</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593</v>
      </c>
      <c r="S7" s="660"/>
      <c r="T7" s="660"/>
      <c r="U7" s="660"/>
      <c r="V7" s="660"/>
      <c r="W7" s="660"/>
      <c r="X7" s="660"/>
      <c r="Y7" s="661"/>
      <c r="Z7" s="662">
        <v>0</v>
      </c>
      <c r="AA7" s="662"/>
      <c r="AB7" s="662"/>
      <c r="AC7" s="662"/>
      <c r="AD7" s="663">
        <v>593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897549</v>
      </c>
      <c r="BH7" s="660"/>
      <c r="BI7" s="660"/>
      <c r="BJ7" s="660"/>
      <c r="BK7" s="660"/>
      <c r="BL7" s="660"/>
      <c r="BM7" s="660"/>
      <c r="BN7" s="661"/>
      <c r="BO7" s="662">
        <v>19.8</v>
      </c>
      <c r="BP7" s="662"/>
      <c r="BQ7" s="662"/>
      <c r="BR7" s="662"/>
      <c r="BS7" s="663">
        <v>26228</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3498687</v>
      </c>
      <c r="CS7" s="660"/>
      <c r="CT7" s="660"/>
      <c r="CU7" s="660"/>
      <c r="CV7" s="660"/>
      <c r="CW7" s="660"/>
      <c r="CX7" s="660"/>
      <c r="CY7" s="661"/>
      <c r="CZ7" s="662">
        <v>18.399999999999999</v>
      </c>
      <c r="DA7" s="662"/>
      <c r="DB7" s="662"/>
      <c r="DC7" s="662"/>
      <c r="DD7" s="668">
        <v>8626</v>
      </c>
      <c r="DE7" s="660"/>
      <c r="DF7" s="660"/>
      <c r="DG7" s="660"/>
      <c r="DH7" s="660"/>
      <c r="DI7" s="660"/>
      <c r="DJ7" s="660"/>
      <c r="DK7" s="660"/>
      <c r="DL7" s="660"/>
      <c r="DM7" s="660"/>
      <c r="DN7" s="660"/>
      <c r="DO7" s="660"/>
      <c r="DP7" s="661"/>
      <c r="DQ7" s="668">
        <v>2243661</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7434</v>
      </c>
      <c r="S8" s="660"/>
      <c r="T8" s="660"/>
      <c r="U8" s="660"/>
      <c r="V8" s="660"/>
      <c r="W8" s="660"/>
      <c r="X8" s="660"/>
      <c r="Y8" s="661"/>
      <c r="Z8" s="662">
        <v>0</v>
      </c>
      <c r="AA8" s="662"/>
      <c r="AB8" s="662"/>
      <c r="AC8" s="662"/>
      <c r="AD8" s="663">
        <v>7434</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35889</v>
      </c>
      <c r="BH8" s="660"/>
      <c r="BI8" s="660"/>
      <c r="BJ8" s="660"/>
      <c r="BK8" s="660"/>
      <c r="BL8" s="660"/>
      <c r="BM8" s="660"/>
      <c r="BN8" s="661"/>
      <c r="BO8" s="662">
        <v>0.8</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5807029</v>
      </c>
      <c r="CS8" s="660"/>
      <c r="CT8" s="660"/>
      <c r="CU8" s="660"/>
      <c r="CV8" s="660"/>
      <c r="CW8" s="660"/>
      <c r="CX8" s="660"/>
      <c r="CY8" s="661"/>
      <c r="CZ8" s="662">
        <v>30.5</v>
      </c>
      <c r="DA8" s="662"/>
      <c r="DB8" s="662"/>
      <c r="DC8" s="662"/>
      <c r="DD8" s="668">
        <v>46917</v>
      </c>
      <c r="DE8" s="660"/>
      <c r="DF8" s="660"/>
      <c r="DG8" s="660"/>
      <c r="DH8" s="660"/>
      <c r="DI8" s="660"/>
      <c r="DJ8" s="660"/>
      <c r="DK8" s="660"/>
      <c r="DL8" s="660"/>
      <c r="DM8" s="660"/>
      <c r="DN8" s="660"/>
      <c r="DO8" s="660"/>
      <c r="DP8" s="661"/>
      <c r="DQ8" s="668">
        <v>2745327</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9280</v>
      </c>
      <c r="S9" s="660"/>
      <c r="T9" s="660"/>
      <c r="U9" s="660"/>
      <c r="V9" s="660"/>
      <c r="W9" s="660"/>
      <c r="X9" s="660"/>
      <c r="Y9" s="661"/>
      <c r="Z9" s="662">
        <v>0</v>
      </c>
      <c r="AA9" s="662"/>
      <c r="AB9" s="662"/>
      <c r="AC9" s="662"/>
      <c r="AD9" s="663">
        <v>9280</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713388</v>
      </c>
      <c r="BH9" s="660"/>
      <c r="BI9" s="660"/>
      <c r="BJ9" s="660"/>
      <c r="BK9" s="660"/>
      <c r="BL9" s="660"/>
      <c r="BM9" s="660"/>
      <c r="BN9" s="661"/>
      <c r="BO9" s="662">
        <v>15.7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1966165</v>
      </c>
      <c r="CS9" s="660"/>
      <c r="CT9" s="660"/>
      <c r="CU9" s="660"/>
      <c r="CV9" s="660"/>
      <c r="CW9" s="660"/>
      <c r="CX9" s="660"/>
      <c r="CY9" s="661"/>
      <c r="CZ9" s="662">
        <v>10.3</v>
      </c>
      <c r="DA9" s="662"/>
      <c r="DB9" s="662"/>
      <c r="DC9" s="662"/>
      <c r="DD9" s="668">
        <v>159693</v>
      </c>
      <c r="DE9" s="660"/>
      <c r="DF9" s="660"/>
      <c r="DG9" s="660"/>
      <c r="DH9" s="660"/>
      <c r="DI9" s="660"/>
      <c r="DJ9" s="660"/>
      <c r="DK9" s="660"/>
      <c r="DL9" s="660"/>
      <c r="DM9" s="660"/>
      <c r="DN9" s="660"/>
      <c r="DO9" s="660"/>
      <c r="DP9" s="661"/>
      <c r="DQ9" s="668">
        <v>1507768</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56120</v>
      </c>
      <c r="BH10" s="660"/>
      <c r="BI10" s="660"/>
      <c r="BJ10" s="660"/>
      <c r="BK10" s="660"/>
      <c r="BL10" s="660"/>
      <c r="BM10" s="660"/>
      <c r="BN10" s="661"/>
      <c r="BO10" s="662">
        <v>1.2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11611</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11590</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534965</v>
      </c>
      <c r="S11" s="660"/>
      <c r="T11" s="660"/>
      <c r="U11" s="660"/>
      <c r="V11" s="660"/>
      <c r="W11" s="660"/>
      <c r="X11" s="660"/>
      <c r="Y11" s="661"/>
      <c r="Z11" s="664">
        <v>2.7</v>
      </c>
      <c r="AA11" s="665"/>
      <c r="AB11" s="665"/>
      <c r="AC11" s="671"/>
      <c r="AD11" s="668">
        <v>534965</v>
      </c>
      <c r="AE11" s="660"/>
      <c r="AF11" s="660"/>
      <c r="AG11" s="660"/>
      <c r="AH11" s="660"/>
      <c r="AI11" s="660"/>
      <c r="AJ11" s="660"/>
      <c r="AK11" s="661"/>
      <c r="AL11" s="664">
        <v>5.8</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92152</v>
      </c>
      <c r="BH11" s="660"/>
      <c r="BI11" s="660"/>
      <c r="BJ11" s="660"/>
      <c r="BK11" s="660"/>
      <c r="BL11" s="660"/>
      <c r="BM11" s="660"/>
      <c r="BN11" s="661"/>
      <c r="BO11" s="662">
        <v>2</v>
      </c>
      <c r="BP11" s="662"/>
      <c r="BQ11" s="662"/>
      <c r="BR11" s="662"/>
      <c r="BS11" s="663">
        <v>26228</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1133185</v>
      </c>
      <c r="CS11" s="660"/>
      <c r="CT11" s="660"/>
      <c r="CU11" s="660"/>
      <c r="CV11" s="660"/>
      <c r="CW11" s="660"/>
      <c r="CX11" s="660"/>
      <c r="CY11" s="661"/>
      <c r="CZ11" s="662">
        <v>6</v>
      </c>
      <c r="DA11" s="662"/>
      <c r="DB11" s="662"/>
      <c r="DC11" s="662"/>
      <c r="DD11" s="668">
        <v>223869</v>
      </c>
      <c r="DE11" s="660"/>
      <c r="DF11" s="660"/>
      <c r="DG11" s="660"/>
      <c r="DH11" s="660"/>
      <c r="DI11" s="660"/>
      <c r="DJ11" s="660"/>
      <c r="DK11" s="660"/>
      <c r="DL11" s="660"/>
      <c r="DM11" s="660"/>
      <c r="DN11" s="660"/>
      <c r="DO11" s="660"/>
      <c r="DP11" s="661"/>
      <c r="DQ11" s="668">
        <v>587815</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3372535</v>
      </c>
      <c r="BH12" s="660"/>
      <c r="BI12" s="660"/>
      <c r="BJ12" s="660"/>
      <c r="BK12" s="660"/>
      <c r="BL12" s="660"/>
      <c r="BM12" s="660"/>
      <c r="BN12" s="661"/>
      <c r="BO12" s="662">
        <v>74.400000000000006</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710430</v>
      </c>
      <c r="CS12" s="660"/>
      <c r="CT12" s="660"/>
      <c r="CU12" s="660"/>
      <c r="CV12" s="660"/>
      <c r="CW12" s="660"/>
      <c r="CX12" s="660"/>
      <c r="CY12" s="661"/>
      <c r="CZ12" s="662">
        <v>3.7</v>
      </c>
      <c r="DA12" s="662"/>
      <c r="DB12" s="662"/>
      <c r="DC12" s="662"/>
      <c r="DD12" s="668">
        <v>11271</v>
      </c>
      <c r="DE12" s="660"/>
      <c r="DF12" s="660"/>
      <c r="DG12" s="660"/>
      <c r="DH12" s="660"/>
      <c r="DI12" s="660"/>
      <c r="DJ12" s="660"/>
      <c r="DK12" s="660"/>
      <c r="DL12" s="660"/>
      <c r="DM12" s="660"/>
      <c r="DN12" s="660"/>
      <c r="DO12" s="660"/>
      <c r="DP12" s="661"/>
      <c r="DQ12" s="668">
        <v>463953</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3292114</v>
      </c>
      <c r="BH13" s="660"/>
      <c r="BI13" s="660"/>
      <c r="BJ13" s="660"/>
      <c r="BK13" s="660"/>
      <c r="BL13" s="660"/>
      <c r="BM13" s="660"/>
      <c r="BN13" s="661"/>
      <c r="BO13" s="662">
        <v>72.599999999999994</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1421344</v>
      </c>
      <c r="CS13" s="660"/>
      <c r="CT13" s="660"/>
      <c r="CU13" s="660"/>
      <c r="CV13" s="660"/>
      <c r="CW13" s="660"/>
      <c r="CX13" s="660"/>
      <c r="CY13" s="661"/>
      <c r="CZ13" s="662">
        <v>7.5</v>
      </c>
      <c r="DA13" s="662"/>
      <c r="DB13" s="662"/>
      <c r="DC13" s="662"/>
      <c r="DD13" s="668">
        <v>854114</v>
      </c>
      <c r="DE13" s="660"/>
      <c r="DF13" s="660"/>
      <c r="DG13" s="660"/>
      <c r="DH13" s="660"/>
      <c r="DI13" s="660"/>
      <c r="DJ13" s="660"/>
      <c r="DK13" s="660"/>
      <c r="DL13" s="660"/>
      <c r="DM13" s="660"/>
      <c r="DN13" s="660"/>
      <c r="DO13" s="660"/>
      <c r="DP13" s="661"/>
      <c r="DQ13" s="668">
        <v>589306</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406</v>
      </c>
      <c r="S14" s="660"/>
      <c r="T14" s="660"/>
      <c r="U14" s="660"/>
      <c r="V14" s="660"/>
      <c r="W14" s="660"/>
      <c r="X14" s="660"/>
      <c r="Y14" s="661"/>
      <c r="Z14" s="662">
        <v>0</v>
      </c>
      <c r="AA14" s="662"/>
      <c r="AB14" s="662"/>
      <c r="AC14" s="662"/>
      <c r="AD14" s="663">
        <v>406</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101282</v>
      </c>
      <c r="BH14" s="660"/>
      <c r="BI14" s="660"/>
      <c r="BJ14" s="660"/>
      <c r="BK14" s="660"/>
      <c r="BL14" s="660"/>
      <c r="BM14" s="660"/>
      <c r="BN14" s="661"/>
      <c r="BO14" s="662">
        <v>2.2000000000000002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696701</v>
      </c>
      <c r="CS14" s="660"/>
      <c r="CT14" s="660"/>
      <c r="CU14" s="660"/>
      <c r="CV14" s="660"/>
      <c r="CW14" s="660"/>
      <c r="CX14" s="660"/>
      <c r="CY14" s="661"/>
      <c r="CZ14" s="662">
        <v>3.7</v>
      </c>
      <c r="DA14" s="662"/>
      <c r="DB14" s="662"/>
      <c r="DC14" s="662"/>
      <c r="DD14" s="668">
        <v>115286</v>
      </c>
      <c r="DE14" s="660"/>
      <c r="DF14" s="660"/>
      <c r="DG14" s="660"/>
      <c r="DH14" s="660"/>
      <c r="DI14" s="660"/>
      <c r="DJ14" s="660"/>
      <c r="DK14" s="660"/>
      <c r="DL14" s="660"/>
      <c r="DM14" s="660"/>
      <c r="DN14" s="660"/>
      <c r="DO14" s="660"/>
      <c r="DP14" s="661"/>
      <c r="DQ14" s="668">
        <v>592658</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160328</v>
      </c>
      <c r="BH15" s="660"/>
      <c r="BI15" s="660"/>
      <c r="BJ15" s="660"/>
      <c r="BK15" s="660"/>
      <c r="BL15" s="660"/>
      <c r="BM15" s="660"/>
      <c r="BN15" s="661"/>
      <c r="BO15" s="662">
        <v>3.5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1343915</v>
      </c>
      <c r="CS15" s="660"/>
      <c r="CT15" s="660"/>
      <c r="CU15" s="660"/>
      <c r="CV15" s="660"/>
      <c r="CW15" s="660"/>
      <c r="CX15" s="660"/>
      <c r="CY15" s="661"/>
      <c r="CZ15" s="662">
        <v>7.1</v>
      </c>
      <c r="DA15" s="662"/>
      <c r="DB15" s="662"/>
      <c r="DC15" s="662"/>
      <c r="DD15" s="668">
        <v>69312</v>
      </c>
      <c r="DE15" s="660"/>
      <c r="DF15" s="660"/>
      <c r="DG15" s="660"/>
      <c r="DH15" s="660"/>
      <c r="DI15" s="660"/>
      <c r="DJ15" s="660"/>
      <c r="DK15" s="660"/>
      <c r="DL15" s="660"/>
      <c r="DM15" s="660"/>
      <c r="DN15" s="660"/>
      <c r="DO15" s="660"/>
      <c r="DP15" s="661"/>
      <c r="DQ15" s="668">
        <v>906213</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9714</v>
      </c>
      <c r="S16" s="660"/>
      <c r="T16" s="660"/>
      <c r="U16" s="660"/>
      <c r="V16" s="660"/>
      <c r="W16" s="660"/>
      <c r="X16" s="660"/>
      <c r="Y16" s="661"/>
      <c r="Z16" s="662">
        <v>0</v>
      </c>
      <c r="AA16" s="662"/>
      <c r="AB16" s="662"/>
      <c r="AC16" s="662"/>
      <c r="AD16" s="663">
        <v>9714</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448113</v>
      </c>
      <c r="CS16" s="660"/>
      <c r="CT16" s="660"/>
      <c r="CU16" s="660"/>
      <c r="CV16" s="660"/>
      <c r="CW16" s="660"/>
      <c r="CX16" s="660"/>
      <c r="CY16" s="661"/>
      <c r="CZ16" s="662">
        <v>2.4</v>
      </c>
      <c r="DA16" s="662"/>
      <c r="DB16" s="662"/>
      <c r="DC16" s="662"/>
      <c r="DD16" s="668" t="s">
        <v>122</v>
      </c>
      <c r="DE16" s="660"/>
      <c r="DF16" s="660"/>
      <c r="DG16" s="660"/>
      <c r="DH16" s="660"/>
      <c r="DI16" s="660"/>
      <c r="DJ16" s="660"/>
      <c r="DK16" s="660"/>
      <c r="DL16" s="660"/>
      <c r="DM16" s="660"/>
      <c r="DN16" s="660"/>
      <c r="DO16" s="660"/>
      <c r="DP16" s="661"/>
      <c r="DQ16" s="668">
        <v>101938</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34630</v>
      </c>
      <c r="S17" s="660"/>
      <c r="T17" s="660"/>
      <c r="U17" s="660"/>
      <c r="V17" s="660"/>
      <c r="W17" s="660"/>
      <c r="X17" s="660"/>
      <c r="Y17" s="661"/>
      <c r="Z17" s="662">
        <v>0.2</v>
      </c>
      <c r="AA17" s="662"/>
      <c r="AB17" s="662"/>
      <c r="AC17" s="662"/>
      <c r="AD17" s="663">
        <v>34630</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1778444</v>
      </c>
      <c r="CS17" s="660"/>
      <c r="CT17" s="660"/>
      <c r="CU17" s="660"/>
      <c r="CV17" s="660"/>
      <c r="CW17" s="660"/>
      <c r="CX17" s="660"/>
      <c r="CY17" s="661"/>
      <c r="CZ17" s="662">
        <v>9.4</v>
      </c>
      <c r="DA17" s="662"/>
      <c r="DB17" s="662"/>
      <c r="DC17" s="662"/>
      <c r="DD17" s="668" t="s">
        <v>122</v>
      </c>
      <c r="DE17" s="660"/>
      <c r="DF17" s="660"/>
      <c r="DG17" s="660"/>
      <c r="DH17" s="660"/>
      <c r="DI17" s="660"/>
      <c r="DJ17" s="660"/>
      <c r="DK17" s="660"/>
      <c r="DL17" s="660"/>
      <c r="DM17" s="660"/>
      <c r="DN17" s="660"/>
      <c r="DO17" s="660"/>
      <c r="DP17" s="661"/>
      <c r="DQ17" s="668">
        <v>1682312</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13113</v>
      </c>
      <c r="S18" s="660"/>
      <c r="T18" s="660"/>
      <c r="U18" s="660"/>
      <c r="V18" s="660"/>
      <c r="W18" s="660"/>
      <c r="X18" s="660"/>
      <c r="Y18" s="661"/>
      <c r="Z18" s="662">
        <v>0.1</v>
      </c>
      <c r="AA18" s="662"/>
      <c r="AB18" s="662"/>
      <c r="AC18" s="662"/>
      <c r="AD18" s="663">
        <v>13113</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13113</v>
      </c>
      <c r="S19" s="660"/>
      <c r="T19" s="660"/>
      <c r="U19" s="660"/>
      <c r="V19" s="660"/>
      <c r="W19" s="660"/>
      <c r="X19" s="660"/>
      <c r="Y19" s="661"/>
      <c r="Z19" s="662">
        <v>0.1</v>
      </c>
      <c r="AA19" s="662"/>
      <c r="AB19" s="662"/>
      <c r="AC19" s="662"/>
      <c r="AD19" s="663">
        <v>13113</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484</v>
      </c>
      <c r="BH19" s="660"/>
      <c r="BI19" s="660"/>
      <c r="BJ19" s="660"/>
      <c r="BK19" s="660"/>
      <c r="BL19" s="660"/>
      <c r="BM19" s="660"/>
      <c r="BN19" s="661"/>
      <c r="BO19" s="662">
        <v>0</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484</v>
      </c>
      <c r="BH20" s="660"/>
      <c r="BI20" s="660"/>
      <c r="BJ20" s="660"/>
      <c r="BK20" s="660"/>
      <c r="BL20" s="660"/>
      <c r="BM20" s="660"/>
      <c r="BN20" s="661"/>
      <c r="BO20" s="662">
        <v>0</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19008455</v>
      </c>
      <c r="CS20" s="660"/>
      <c r="CT20" s="660"/>
      <c r="CU20" s="660"/>
      <c r="CV20" s="660"/>
      <c r="CW20" s="660"/>
      <c r="CX20" s="660"/>
      <c r="CY20" s="661"/>
      <c r="CZ20" s="662">
        <v>100</v>
      </c>
      <c r="DA20" s="662"/>
      <c r="DB20" s="662"/>
      <c r="DC20" s="662"/>
      <c r="DD20" s="668">
        <v>1524288</v>
      </c>
      <c r="DE20" s="660"/>
      <c r="DF20" s="660"/>
      <c r="DG20" s="660"/>
      <c r="DH20" s="660"/>
      <c r="DI20" s="660"/>
      <c r="DJ20" s="660"/>
      <c r="DK20" s="660"/>
      <c r="DL20" s="660"/>
      <c r="DM20" s="660"/>
      <c r="DN20" s="660"/>
      <c r="DO20" s="660"/>
      <c r="DP20" s="661"/>
      <c r="DQ20" s="668">
        <v>11624914</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5099045</v>
      </c>
      <c r="S21" s="660"/>
      <c r="T21" s="660"/>
      <c r="U21" s="660"/>
      <c r="V21" s="660"/>
      <c r="W21" s="660"/>
      <c r="X21" s="660"/>
      <c r="Y21" s="661"/>
      <c r="Z21" s="662">
        <v>26</v>
      </c>
      <c r="AA21" s="662"/>
      <c r="AB21" s="662"/>
      <c r="AC21" s="662"/>
      <c r="AD21" s="663">
        <v>3872706</v>
      </c>
      <c r="AE21" s="663"/>
      <c r="AF21" s="663"/>
      <c r="AG21" s="663"/>
      <c r="AH21" s="663"/>
      <c r="AI21" s="663"/>
      <c r="AJ21" s="663"/>
      <c r="AK21" s="663"/>
      <c r="AL21" s="664">
        <v>42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484</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3872706</v>
      </c>
      <c r="S22" s="660"/>
      <c r="T22" s="660"/>
      <c r="U22" s="660"/>
      <c r="V22" s="660"/>
      <c r="W22" s="660"/>
      <c r="X22" s="660"/>
      <c r="Y22" s="661"/>
      <c r="Z22" s="662">
        <v>19.7</v>
      </c>
      <c r="AA22" s="662"/>
      <c r="AB22" s="662"/>
      <c r="AC22" s="662"/>
      <c r="AD22" s="663">
        <v>3872706</v>
      </c>
      <c r="AE22" s="663"/>
      <c r="AF22" s="663"/>
      <c r="AG22" s="663"/>
      <c r="AH22" s="663"/>
      <c r="AI22" s="663"/>
      <c r="AJ22" s="663"/>
      <c r="AK22" s="663"/>
      <c r="AL22" s="664">
        <v>42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1226339</v>
      </c>
      <c r="S23" s="660"/>
      <c r="T23" s="660"/>
      <c r="U23" s="660"/>
      <c r="V23" s="660"/>
      <c r="W23" s="660"/>
      <c r="X23" s="660"/>
      <c r="Y23" s="661"/>
      <c r="Z23" s="662">
        <v>6.2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8704842</v>
      </c>
      <c r="CS24" s="649"/>
      <c r="CT24" s="649"/>
      <c r="CU24" s="649"/>
      <c r="CV24" s="649"/>
      <c r="CW24" s="649"/>
      <c r="CX24" s="649"/>
      <c r="CY24" s="650"/>
      <c r="CZ24" s="653">
        <v>45.8</v>
      </c>
      <c r="DA24" s="654"/>
      <c r="DB24" s="654"/>
      <c r="DC24" s="670"/>
      <c r="DD24" s="694">
        <v>5836150</v>
      </c>
      <c r="DE24" s="649"/>
      <c r="DF24" s="649"/>
      <c r="DG24" s="649"/>
      <c r="DH24" s="649"/>
      <c r="DI24" s="649"/>
      <c r="DJ24" s="649"/>
      <c r="DK24" s="650"/>
      <c r="DL24" s="694">
        <v>5323845</v>
      </c>
      <c r="DM24" s="649"/>
      <c r="DN24" s="649"/>
      <c r="DO24" s="649"/>
      <c r="DP24" s="649"/>
      <c r="DQ24" s="649"/>
      <c r="DR24" s="649"/>
      <c r="DS24" s="649"/>
      <c r="DT24" s="649"/>
      <c r="DU24" s="649"/>
      <c r="DV24" s="650"/>
      <c r="DW24" s="653">
        <v>57.4</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10438340</v>
      </c>
      <c r="S25" s="660"/>
      <c r="T25" s="660"/>
      <c r="U25" s="660"/>
      <c r="V25" s="660"/>
      <c r="W25" s="660"/>
      <c r="X25" s="660"/>
      <c r="Y25" s="661"/>
      <c r="Z25" s="662">
        <v>53.2</v>
      </c>
      <c r="AA25" s="662"/>
      <c r="AB25" s="662"/>
      <c r="AC25" s="662"/>
      <c r="AD25" s="663">
        <v>9212001</v>
      </c>
      <c r="AE25" s="663"/>
      <c r="AF25" s="663"/>
      <c r="AG25" s="663"/>
      <c r="AH25" s="663"/>
      <c r="AI25" s="663"/>
      <c r="AJ25" s="663"/>
      <c r="AK25" s="663"/>
      <c r="AL25" s="664">
        <v>100</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3054284</v>
      </c>
      <c r="CS25" s="691"/>
      <c r="CT25" s="691"/>
      <c r="CU25" s="691"/>
      <c r="CV25" s="691"/>
      <c r="CW25" s="691"/>
      <c r="CX25" s="691"/>
      <c r="CY25" s="692"/>
      <c r="CZ25" s="664">
        <v>16.100000000000001</v>
      </c>
      <c r="DA25" s="689"/>
      <c r="DB25" s="689"/>
      <c r="DC25" s="693"/>
      <c r="DD25" s="668">
        <v>2809810</v>
      </c>
      <c r="DE25" s="691"/>
      <c r="DF25" s="691"/>
      <c r="DG25" s="691"/>
      <c r="DH25" s="691"/>
      <c r="DI25" s="691"/>
      <c r="DJ25" s="691"/>
      <c r="DK25" s="692"/>
      <c r="DL25" s="668">
        <v>2627948</v>
      </c>
      <c r="DM25" s="691"/>
      <c r="DN25" s="691"/>
      <c r="DO25" s="691"/>
      <c r="DP25" s="691"/>
      <c r="DQ25" s="691"/>
      <c r="DR25" s="691"/>
      <c r="DS25" s="691"/>
      <c r="DT25" s="691"/>
      <c r="DU25" s="691"/>
      <c r="DV25" s="692"/>
      <c r="DW25" s="664">
        <v>28.3</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1578</v>
      </c>
      <c r="S26" s="660"/>
      <c r="T26" s="660"/>
      <c r="U26" s="660"/>
      <c r="V26" s="660"/>
      <c r="W26" s="660"/>
      <c r="X26" s="660"/>
      <c r="Y26" s="661"/>
      <c r="Z26" s="662">
        <v>0</v>
      </c>
      <c r="AA26" s="662"/>
      <c r="AB26" s="662"/>
      <c r="AC26" s="662"/>
      <c r="AD26" s="663">
        <v>1578</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1780649</v>
      </c>
      <c r="CS26" s="660"/>
      <c r="CT26" s="660"/>
      <c r="CU26" s="660"/>
      <c r="CV26" s="660"/>
      <c r="CW26" s="660"/>
      <c r="CX26" s="660"/>
      <c r="CY26" s="661"/>
      <c r="CZ26" s="664">
        <v>9.4</v>
      </c>
      <c r="DA26" s="689"/>
      <c r="DB26" s="689"/>
      <c r="DC26" s="693"/>
      <c r="DD26" s="668">
        <v>1691308</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44332</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4532178</v>
      </c>
      <c r="BH27" s="660"/>
      <c r="BI27" s="660"/>
      <c r="BJ27" s="660"/>
      <c r="BK27" s="660"/>
      <c r="BL27" s="660"/>
      <c r="BM27" s="660"/>
      <c r="BN27" s="661"/>
      <c r="BO27" s="662">
        <v>100</v>
      </c>
      <c r="BP27" s="662"/>
      <c r="BQ27" s="662"/>
      <c r="BR27" s="662"/>
      <c r="BS27" s="663">
        <v>26228</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3872114</v>
      </c>
      <c r="CS27" s="691"/>
      <c r="CT27" s="691"/>
      <c r="CU27" s="691"/>
      <c r="CV27" s="691"/>
      <c r="CW27" s="691"/>
      <c r="CX27" s="691"/>
      <c r="CY27" s="692"/>
      <c r="CZ27" s="664">
        <v>20.399999999999999</v>
      </c>
      <c r="DA27" s="689"/>
      <c r="DB27" s="689"/>
      <c r="DC27" s="693"/>
      <c r="DD27" s="668">
        <v>1344028</v>
      </c>
      <c r="DE27" s="691"/>
      <c r="DF27" s="691"/>
      <c r="DG27" s="691"/>
      <c r="DH27" s="691"/>
      <c r="DI27" s="691"/>
      <c r="DJ27" s="691"/>
      <c r="DK27" s="692"/>
      <c r="DL27" s="668">
        <v>1013585</v>
      </c>
      <c r="DM27" s="691"/>
      <c r="DN27" s="691"/>
      <c r="DO27" s="691"/>
      <c r="DP27" s="691"/>
      <c r="DQ27" s="691"/>
      <c r="DR27" s="691"/>
      <c r="DS27" s="691"/>
      <c r="DT27" s="691"/>
      <c r="DU27" s="691"/>
      <c r="DV27" s="692"/>
      <c r="DW27" s="664">
        <v>10.9</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241718</v>
      </c>
      <c r="S28" s="660"/>
      <c r="T28" s="660"/>
      <c r="U28" s="660"/>
      <c r="V28" s="660"/>
      <c r="W28" s="660"/>
      <c r="X28" s="660"/>
      <c r="Y28" s="661"/>
      <c r="Z28" s="662">
        <v>1.2</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1778444</v>
      </c>
      <c r="CS28" s="660"/>
      <c r="CT28" s="660"/>
      <c r="CU28" s="660"/>
      <c r="CV28" s="660"/>
      <c r="CW28" s="660"/>
      <c r="CX28" s="660"/>
      <c r="CY28" s="661"/>
      <c r="CZ28" s="664">
        <v>9.4</v>
      </c>
      <c r="DA28" s="689"/>
      <c r="DB28" s="689"/>
      <c r="DC28" s="693"/>
      <c r="DD28" s="668">
        <v>1682312</v>
      </c>
      <c r="DE28" s="660"/>
      <c r="DF28" s="660"/>
      <c r="DG28" s="660"/>
      <c r="DH28" s="660"/>
      <c r="DI28" s="660"/>
      <c r="DJ28" s="660"/>
      <c r="DK28" s="661"/>
      <c r="DL28" s="668">
        <v>1682312</v>
      </c>
      <c r="DM28" s="660"/>
      <c r="DN28" s="660"/>
      <c r="DO28" s="660"/>
      <c r="DP28" s="660"/>
      <c r="DQ28" s="660"/>
      <c r="DR28" s="660"/>
      <c r="DS28" s="660"/>
      <c r="DT28" s="660"/>
      <c r="DU28" s="660"/>
      <c r="DV28" s="661"/>
      <c r="DW28" s="664">
        <v>18.100000000000001</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84120</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1778444</v>
      </c>
      <c r="CS29" s="691"/>
      <c r="CT29" s="691"/>
      <c r="CU29" s="691"/>
      <c r="CV29" s="691"/>
      <c r="CW29" s="691"/>
      <c r="CX29" s="691"/>
      <c r="CY29" s="692"/>
      <c r="CZ29" s="664">
        <v>9.4</v>
      </c>
      <c r="DA29" s="689"/>
      <c r="DB29" s="689"/>
      <c r="DC29" s="693"/>
      <c r="DD29" s="668">
        <v>1682312</v>
      </c>
      <c r="DE29" s="691"/>
      <c r="DF29" s="691"/>
      <c r="DG29" s="691"/>
      <c r="DH29" s="691"/>
      <c r="DI29" s="691"/>
      <c r="DJ29" s="691"/>
      <c r="DK29" s="692"/>
      <c r="DL29" s="668">
        <v>1682312</v>
      </c>
      <c r="DM29" s="691"/>
      <c r="DN29" s="691"/>
      <c r="DO29" s="691"/>
      <c r="DP29" s="691"/>
      <c r="DQ29" s="691"/>
      <c r="DR29" s="691"/>
      <c r="DS29" s="691"/>
      <c r="DT29" s="691"/>
      <c r="DU29" s="691"/>
      <c r="DV29" s="692"/>
      <c r="DW29" s="664">
        <v>18.100000000000001</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3224354</v>
      </c>
      <c r="S30" s="660"/>
      <c r="T30" s="660"/>
      <c r="U30" s="660"/>
      <c r="V30" s="660"/>
      <c r="W30" s="660"/>
      <c r="X30" s="660"/>
      <c r="Y30" s="661"/>
      <c r="Z30" s="662">
        <v>16.399999999999999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1715458</v>
      </c>
      <c r="CS30" s="660"/>
      <c r="CT30" s="660"/>
      <c r="CU30" s="660"/>
      <c r="CV30" s="660"/>
      <c r="CW30" s="660"/>
      <c r="CX30" s="660"/>
      <c r="CY30" s="661"/>
      <c r="CZ30" s="664">
        <v>9</v>
      </c>
      <c r="DA30" s="689"/>
      <c r="DB30" s="689"/>
      <c r="DC30" s="693"/>
      <c r="DD30" s="668">
        <v>1622881</v>
      </c>
      <c r="DE30" s="660"/>
      <c r="DF30" s="660"/>
      <c r="DG30" s="660"/>
      <c r="DH30" s="660"/>
      <c r="DI30" s="660"/>
      <c r="DJ30" s="660"/>
      <c r="DK30" s="661"/>
      <c r="DL30" s="668">
        <v>1622881</v>
      </c>
      <c r="DM30" s="660"/>
      <c r="DN30" s="660"/>
      <c r="DO30" s="660"/>
      <c r="DP30" s="660"/>
      <c r="DQ30" s="660"/>
      <c r="DR30" s="660"/>
      <c r="DS30" s="660"/>
      <c r="DT30" s="660"/>
      <c r="DU30" s="660"/>
      <c r="DV30" s="661"/>
      <c r="DW30" s="664">
        <v>17.5</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99.9</v>
      </c>
      <c r="BH31" s="703"/>
      <c r="BI31" s="703"/>
      <c r="BJ31" s="703"/>
      <c r="BK31" s="703"/>
      <c r="BL31" s="703"/>
      <c r="BM31" s="654">
        <v>99.3</v>
      </c>
      <c r="BN31" s="703"/>
      <c r="BO31" s="703"/>
      <c r="BP31" s="703"/>
      <c r="BQ31" s="704"/>
      <c r="BR31" s="715">
        <v>99.8</v>
      </c>
      <c r="BS31" s="703"/>
      <c r="BT31" s="703"/>
      <c r="BU31" s="703"/>
      <c r="BV31" s="703"/>
      <c r="BW31" s="703"/>
      <c r="BX31" s="654">
        <v>99.2</v>
      </c>
      <c r="BY31" s="703"/>
      <c r="BZ31" s="703"/>
      <c r="CA31" s="703"/>
      <c r="CB31" s="704"/>
      <c r="CD31" s="697"/>
      <c r="CE31" s="698"/>
      <c r="CF31" s="656" t="s">
        <v>300</v>
      </c>
      <c r="CG31" s="657"/>
      <c r="CH31" s="657"/>
      <c r="CI31" s="657"/>
      <c r="CJ31" s="657"/>
      <c r="CK31" s="657"/>
      <c r="CL31" s="657"/>
      <c r="CM31" s="657"/>
      <c r="CN31" s="657"/>
      <c r="CO31" s="657"/>
      <c r="CP31" s="657"/>
      <c r="CQ31" s="658"/>
      <c r="CR31" s="659">
        <v>62986</v>
      </c>
      <c r="CS31" s="691"/>
      <c r="CT31" s="691"/>
      <c r="CU31" s="691"/>
      <c r="CV31" s="691"/>
      <c r="CW31" s="691"/>
      <c r="CX31" s="691"/>
      <c r="CY31" s="692"/>
      <c r="CZ31" s="664">
        <v>0.3</v>
      </c>
      <c r="DA31" s="689"/>
      <c r="DB31" s="689"/>
      <c r="DC31" s="693"/>
      <c r="DD31" s="668">
        <v>59431</v>
      </c>
      <c r="DE31" s="691"/>
      <c r="DF31" s="691"/>
      <c r="DG31" s="691"/>
      <c r="DH31" s="691"/>
      <c r="DI31" s="691"/>
      <c r="DJ31" s="691"/>
      <c r="DK31" s="692"/>
      <c r="DL31" s="668">
        <v>59431</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1482732</v>
      </c>
      <c r="S32" s="660"/>
      <c r="T32" s="660"/>
      <c r="U32" s="660"/>
      <c r="V32" s="660"/>
      <c r="W32" s="660"/>
      <c r="X32" s="660"/>
      <c r="Y32" s="661"/>
      <c r="Z32" s="662">
        <v>7.5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99.6</v>
      </c>
      <c r="BH32" s="691"/>
      <c r="BI32" s="691"/>
      <c r="BJ32" s="691"/>
      <c r="BK32" s="691"/>
      <c r="BL32" s="691"/>
      <c r="BM32" s="665">
        <v>98.3</v>
      </c>
      <c r="BN32" s="691"/>
      <c r="BO32" s="691"/>
      <c r="BP32" s="691"/>
      <c r="BQ32" s="714"/>
      <c r="BR32" s="716">
        <v>99.3</v>
      </c>
      <c r="BS32" s="691"/>
      <c r="BT32" s="691"/>
      <c r="BU32" s="691"/>
      <c r="BV32" s="691"/>
      <c r="BW32" s="691"/>
      <c r="BX32" s="665">
        <v>97.9</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58034</v>
      </c>
      <c r="S33" s="660"/>
      <c r="T33" s="660"/>
      <c r="U33" s="660"/>
      <c r="V33" s="660"/>
      <c r="W33" s="660"/>
      <c r="X33" s="660"/>
      <c r="Y33" s="661"/>
      <c r="Z33" s="662">
        <v>0.3</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99.9</v>
      </c>
      <c r="BH33" s="718"/>
      <c r="BI33" s="718"/>
      <c r="BJ33" s="718"/>
      <c r="BK33" s="718"/>
      <c r="BL33" s="718"/>
      <c r="BM33" s="719">
        <v>99.5</v>
      </c>
      <c r="BN33" s="718"/>
      <c r="BO33" s="718"/>
      <c r="BP33" s="718"/>
      <c r="BQ33" s="720"/>
      <c r="BR33" s="717">
        <v>99.9</v>
      </c>
      <c r="BS33" s="718"/>
      <c r="BT33" s="718"/>
      <c r="BU33" s="718"/>
      <c r="BV33" s="718"/>
      <c r="BW33" s="718"/>
      <c r="BX33" s="719">
        <v>99.5</v>
      </c>
      <c r="BY33" s="718"/>
      <c r="BZ33" s="718"/>
      <c r="CA33" s="718"/>
      <c r="CB33" s="720"/>
      <c r="CD33" s="656" t="s">
        <v>307</v>
      </c>
      <c r="CE33" s="657"/>
      <c r="CF33" s="657"/>
      <c r="CG33" s="657"/>
      <c r="CH33" s="657"/>
      <c r="CI33" s="657"/>
      <c r="CJ33" s="657"/>
      <c r="CK33" s="657"/>
      <c r="CL33" s="657"/>
      <c r="CM33" s="657"/>
      <c r="CN33" s="657"/>
      <c r="CO33" s="657"/>
      <c r="CP33" s="657"/>
      <c r="CQ33" s="658"/>
      <c r="CR33" s="659">
        <v>8331212</v>
      </c>
      <c r="CS33" s="691"/>
      <c r="CT33" s="691"/>
      <c r="CU33" s="691"/>
      <c r="CV33" s="691"/>
      <c r="CW33" s="691"/>
      <c r="CX33" s="691"/>
      <c r="CY33" s="692"/>
      <c r="CZ33" s="664">
        <v>43.8</v>
      </c>
      <c r="DA33" s="689"/>
      <c r="DB33" s="689"/>
      <c r="DC33" s="693"/>
      <c r="DD33" s="668">
        <v>5407288</v>
      </c>
      <c r="DE33" s="691"/>
      <c r="DF33" s="691"/>
      <c r="DG33" s="691"/>
      <c r="DH33" s="691"/>
      <c r="DI33" s="691"/>
      <c r="DJ33" s="691"/>
      <c r="DK33" s="692"/>
      <c r="DL33" s="668">
        <v>3217398</v>
      </c>
      <c r="DM33" s="691"/>
      <c r="DN33" s="691"/>
      <c r="DO33" s="691"/>
      <c r="DP33" s="691"/>
      <c r="DQ33" s="691"/>
      <c r="DR33" s="691"/>
      <c r="DS33" s="691"/>
      <c r="DT33" s="691"/>
      <c r="DU33" s="691"/>
      <c r="DV33" s="692"/>
      <c r="DW33" s="664">
        <v>34.700000000000003</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1187435</v>
      </c>
      <c r="S34" s="660"/>
      <c r="T34" s="660"/>
      <c r="U34" s="660"/>
      <c r="V34" s="660"/>
      <c r="W34" s="660"/>
      <c r="X34" s="660"/>
      <c r="Y34" s="661"/>
      <c r="Z34" s="662">
        <v>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2560180</v>
      </c>
      <c r="CS34" s="660"/>
      <c r="CT34" s="660"/>
      <c r="CU34" s="660"/>
      <c r="CV34" s="660"/>
      <c r="CW34" s="660"/>
      <c r="CX34" s="660"/>
      <c r="CY34" s="661"/>
      <c r="CZ34" s="664">
        <v>13.5</v>
      </c>
      <c r="DA34" s="689"/>
      <c r="DB34" s="689"/>
      <c r="DC34" s="693"/>
      <c r="DD34" s="668">
        <v>1116639</v>
      </c>
      <c r="DE34" s="660"/>
      <c r="DF34" s="660"/>
      <c r="DG34" s="660"/>
      <c r="DH34" s="660"/>
      <c r="DI34" s="660"/>
      <c r="DJ34" s="660"/>
      <c r="DK34" s="661"/>
      <c r="DL34" s="668">
        <v>916735</v>
      </c>
      <c r="DM34" s="660"/>
      <c r="DN34" s="660"/>
      <c r="DO34" s="660"/>
      <c r="DP34" s="660"/>
      <c r="DQ34" s="660"/>
      <c r="DR34" s="660"/>
      <c r="DS34" s="660"/>
      <c r="DT34" s="660"/>
      <c r="DU34" s="660"/>
      <c r="DV34" s="661"/>
      <c r="DW34" s="664">
        <v>9.9</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809923</v>
      </c>
      <c r="S35" s="660"/>
      <c r="T35" s="660"/>
      <c r="U35" s="660"/>
      <c r="V35" s="660"/>
      <c r="W35" s="660"/>
      <c r="X35" s="660"/>
      <c r="Y35" s="661"/>
      <c r="Z35" s="662">
        <v>4.0999999999999996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186838</v>
      </c>
      <c r="CS35" s="691"/>
      <c r="CT35" s="691"/>
      <c r="CU35" s="691"/>
      <c r="CV35" s="691"/>
      <c r="CW35" s="691"/>
      <c r="CX35" s="691"/>
      <c r="CY35" s="692"/>
      <c r="CZ35" s="664">
        <v>1</v>
      </c>
      <c r="DA35" s="689"/>
      <c r="DB35" s="689"/>
      <c r="DC35" s="693"/>
      <c r="DD35" s="668">
        <v>117007</v>
      </c>
      <c r="DE35" s="691"/>
      <c r="DF35" s="691"/>
      <c r="DG35" s="691"/>
      <c r="DH35" s="691"/>
      <c r="DI35" s="691"/>
      <c r="DJ35" s="691"/>
      <c r="DK35" s="692"/>
      <c r="DL35" s="668">
        <v>103861</v>
      </c>
      <c r="DM35" s="691"/>
      <c r="DN35" s="691"/>
      <c r="DO35" s="691"/>
      <c r="DP35" s="691"/>
      <c r="DQ35" s="691"/>
      <c r="DR35" s="691"/>
      <c r="DS35" s="691"/>
      <c r="DT35" s="691"/>
      <c r="DU35" s="691"/>
      <c r="DV35" s="692"/>
      <c r="DW35" s="664">
        <v>1.1000000000000001</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783597</v>
      </c>
      <c r="S36" s="660"/>
      <c r="T36" s="660"/>
      <c r="U36" s="660"/>
      <c r="V36" s="660"/>
      <c r="W36" s="660"/>
      <c r="X36" s="660"/>
      <c r="Y36" s="661"/>
      <c r="Z36" s="662">
        <v>4</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2084030</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30671</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2507529</v>
      </c>
      <c r="CS36" s="660"/>
      <c r="CT36" s="660"/>
      <c r="CU36" s="660"/>
      <c r="CV36" s="660"/>
      <c r="CW36" s="660"/>
      <c r="CX36" s="660"/>
      <c r="CY36" s="661"/>
      <c r="CZ36" s="664">
        <v>13.2</v>
      </c>
      <c r="DA36" s="689"/>
      <c r="DB36" s="689"/>
      <c r="DC36" s="693"/>
      <c r="DD36" s="668">
        <v>1987594</v>
      </c>
      <c r="DE36" s="660"/>
      <c r="DF36" s="660"/>
      <c r="DG36" s="660"/>
      <c r="DH36" s="660"/>
      <c r="DI36" s="660"/>
      <c r="DJ36" s="660"/>
      <c r="DK36" s="661"/>
      <c r="DL36" s="668">
        <v>1198403</v>
      </c>
      <c r="DM36" s="660"/>
      <c r="DN36" s="660"/>
      <c r="DO36" s="660"/>
      <c r="DP36" s="660"/>
      <c r="DQ36" s="660"/>
      <c r="DR36" s="660"/>
      <c r="DS36" s="660"/>
      <c r="DT36" s="660"/>
      <c r="DU36" s="660"/>
      <c r="DV36" s="661"/>
      <c r="DW36" s="664">
        <v>12.9</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410110</v>
      </c>
      <c r="S37" s="660"/>
      <c r="T37" s="660"/>
      <c r="U37" s="660"/>
      <c r="V37" s="660"/>
      <c r="W37" s="660"/>
      <c r="X37" s="660"/>
      <c r="Y37" s="661"/>
      <c r="Z37" s="662">
        <v>2.1</v>
      </c>
      <c r="AA37" s="662"/>
      <c r="AB37" s="662"/>
      <c r="AC37" s="662"/>
      <c r="AD37" s="663">
        <v>3</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333756</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-4344</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644120</v>
      </c>
      <c r="CS37" s="691"/>
      <c r="CT37" s="691"/>
      <c r="CU37" s="691"/>
      <c r="CV37" s="691"/>
      <c r="CW37" s="691"/>
      <c r="CX37" s="691"/>
      <c r="CY37" s="692"/>
      <c r="CZ37" s="664">
        <v>3.4</v>
      </c>
      <c r="DA37" s="689"/>
      <c r="DB37" s="689"/>
      <c r="DC37" s="693"/>
      <c r="DD37" s="668">
        <v>644120</v>
      </c>
      <c r="DE37" s="691"/>
      <c r="DF37" s="691"/>
      <c r="DG37" s="691"/>
      <c r="DH37" s="691"/>
      <c r="DI37" s="691"/>
      <c r="DJ37" s="691"/>
      <c r="DK37" s="692"/>
      <c r="DL37" s="668">
        <v>622118</v>
      </c>
      <c r="DM37" s="691"/>
      <c r="DN37" s="691"/>
      <c r="DO37" s="691"/>
      <c r="DP37" s="691"/>
      <c r="DQ37" s="691"/>
      <c r="DR37" s="691"/>
      <c r="DS37" s="691"/>
      <c r="DT37" s="691"/>
      <c r="DU37" s="691"/>
      <c r="DV37" s="692"/>
      <c r="DW37" s="664">
        <v>6.7</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873000</v>
      </c>
      <c r="S38" s="660"/>
      <c r="T38" s="660"/>
      <c r="U38" s="660"/>
      <c r="V38" s="660"/>
      <c r="W38" s="660"/>
      <c r="X38" s="660"/>
      <c r="Y38" s="661"/>
      <c r="Z38" s="662">
        <v>4.4000000000000004</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320315</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3084</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1493471</v>
      </c>
      <c r="CS38" s="660"/>
      <c r="CT38" s="660"/>
      <c r="CU38" s="660"/>
      <c r="CV38" s="660"/>
      <c r="CW38" s="660"/>
      <c r="CX38" s="660"/>
      <c r="CY38" s="661"/>
      <c r="CZ38" s="664">
        <v>7.9</v>
      </c>
      <c r="DA38" s="689"/>
      <c r="DB38" s="689"/>
      <c r="DC38" s="693"/>
      <c r="DD38" s="668">
        <v>1261512</v>
      </c>
      <c r="DE38" s="660"/>
      <c r="DF38" s="660"/>
      <c r="DG38" s="660"/>
      <c r="DH38" s="660"/>
      <c r="DI38" s="660"/>
      <c r="DJ38" s="660"/>
      <c r="DK38" s="661"/>
      <c r="DL38" s="668">
        <v>998059</v>
      </c>
      <c r="DM38" s="660"/>
      <c r="DN38" s="660"/>
      <c r="DO38" s="660"/>
      <c r="DP38" s="660"/>
      <c r="DQ38" s="660"/>
      <c r="DR38" s="660"/>
      <c r="DS38" s="660"/>
      <c r="DT38" s="660"/>
      <c r="DU38" s="660"/>
      <c r="DV38" s="661"/>
      <c r="DW38" s="664">
        <v>10.8</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59074</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4672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1561279</v>
      </c>
      <c r="CS39" s="691"/>
      <c r="CT39" s="691"/>
      <c r="CU39" s="691"/>
      <c r="CV39" s="691"/>
      <c r="CW39" s="691"/>
      <c r="CX39" s="691"/>
      <c r="CY39" s="692"/>
      <c r="CZ39" s="664">
        <v>8.1999999999999993</v>
      </c>
      <c r="DA39" s="689"/>
      <c r="DB39" s="689"/>
      <c r="DC39" s="693"/>
      <c r="DD39" s="668">
        <v>923621</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66900</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21280</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105</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21915</v>
      </c>
      <c r="CS40" s="660"/>
      <c r="CT40" s="660"/>
      <c r="CU40" s="660"/>
      <c r="CV40" s="660"/>
      <c r="CW40" s="660"/>
      <c r="CX40" s="660"/>
      <c r="CY40" s="661"/>
      <c r="CZ40" s="664">
        <v>0.1</v>
      </c>
      <c r="DA40" s="689"/>
      <c r="DB40" s="689"/>
      <c r="DC40" s="693"/>
      <c r="DD40" s="668">
        <v>915</v>
      </c>
      <c r="DE40" s="660"/>
      <c r="DF40" s="660"/>
      <c r="DG40" s="660"/>
      <c r="DH40" s="660"/>
      <c r="DI40" s="660"/>
      <c r="DJ40" s="660"/>
      <c r="DK40" s="661"/>
      <c r="DL40" s="668">
        <v>340</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19639273</v>
      </c>
      <c r="S41" s="732"/>
      <c r="T41" s="732"/>
      <c r="U41" s="732"/>
      <c r="V41" s="732"/>
      <c r="W41" s="732"/>
      <c r="X41" s="732"/>
      <c r="Y41" s="736"/>
      <c r="Z41" s="737">
        <v>100</v>
      </c>
      <c r="AA41" s="737"/>
      <c r="AB41" s="737"/>
      <c r="AC41" s="737"/>
      <c r="AD41" s="738">
        <v>9213582</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456274</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893331</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464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1972401</v>
      </c>
      <c r="CS42" s="691"/>
      <c r="CT42" s="691"/>
      <c r="CU42" s="691"/>
      <c r="CV42" s="691"/>
      <c r="CW42" s="691"/>
      <c r="CX42" s="691"/>
      <c r="CY42" s="692"/>
      <c r="CZ42" s="664">
        <v>10.4</v>
      </c>
      <c r="DA42" s="689"/>
      <c r="DB42" s="689"/>
      <c r="DC42" s="693"/>
      <c r="DD42" s="668">
        <v>381476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143434</v>
      </c>
      <c r="CS43" s="691"/>
      <c r="CT43" s="691"/>
      <c r="CU43" s="691"/>
      <c r="CV43" s="691"/>
      <c r="CW43" s="691"/>
      <c r="CX43" s="691"/>
      <c r="CY43" s="692"/>
      <c r="CZ43" s="664">
        <v>0.8</v>
      </c>
      <c r="DA43" s="689"/>
      <c r="DB43" s="689"/>
      <c r="DC43" s="693"/>
      <c r="DD43" s="668">
        <v>141161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1524288</v>
      </c>
      <c r="CS44" s="660"/>
      <c r="CT44" s="660"/>
      <c r="CU44" s="660"/>
      <c r="CV44" s="660"/>
      <c r="CW44" s="660"/>
      <c r="CX44" s="660"/>
      <c r="CY44" s="661"/>
      <c r="CZ44" s="664">
        <v>8</v>
      </c>
      <c r="DA44" s="665"/>
      <c r="DB44" s="665"/>
      <c r="DC44" s="671"/>
      <c r="DD44" s="668">
        <v>279538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899751</v>
      </c>
      <c r="CS45" s="691"/>
      <c r="CT45" s="691"/>
      <c r="CU45" s="691"/>
      <c r="CV45" s="691"/>
      <c r="CW45" s="691"/>
      <c r="CX45" s="691"/>
      <c r="CY45" s="692"/>
      <c r="CZ45" s="664">
        <v>4.7</v>
      </c>
      <c r="DA45" s="689"/>
      <c r="DB45" s="689"/>
      <c r="DC45" s="693"/>
      <c r="DD45" s="668">
        <v>49583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526207</v>
      </c>
      <c r="CS46" s="660"/>
      <c r="CT46" s="660"/>
      <c r="CU46" s="660"/>
      <c r="CV46" s="660"/>
      <c r="CW46" s="660"/>
      <c r="CX46" s="660"/>
      <c r="CY46" s="661"/>
      <c r="CZ46" s="664">
        <v>2.8</v>
      </c>
      <c r="DA46" s="665"/>
      <c r="DB46" s="665"/>
      <c r="DC46" s="671"/>
      <c r="DD46" s="668">
        <v>223390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448113</v>
      </c>
      <c r="CS47" s="691"/>
      <c r="CT47" s="691"/>
      <c r="CU47" s="691"/>
      <c r="CV47" s="691"/>
      <c r="CW47" s="691"/>
      <c r="CX47" s="691"/>
      <c r="CY47" s="692"/>
      <c r="CZ47" s="664">
        <v>2.4</v>
      </c>
      <c r="DA47" s="689"/>
      <c r="DB47" s="689"/>
      <c r="DC47" s="693"/>
      <c r="DD47" s="668">
        <v>101938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19008455</v>
      </c>
      <c r="CS49" s="718"/>
      <c r="CT49" s="718"/>
      <c r="CU49" s="718"/>
      <c r="CV49" s="718"/>
      <c r="CW49" s="718"/>
      <c r="CX49" s="718"/>
      <c r="CY49" s="747"/>
      <c r="CZ49" s="739">
        <v>100</v>
      </c>
      <c r="DA49" s="748"/>
      <c r="DB49" s="748"/>
      <c r="DC49" s="749"/>
      <c r="DD49" s="750">
        <v>11624914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9G9vfWz1zELLa2Zu6vc0KUL67vtaq3A72EU2FEUVUNLK4O+XUMMcBPioB251zk+6iiKXiUjeKyS1/7pOsDtocQ==" saltValue="Jart5k6M3jsX/eUkOaom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19611</v>
      </c>
      <c r="R7" s="789"/>
      <c r="S7" s="789"/>
      <c r="T7" s="789"/>
      <c r="U7" s="789"/>
      <c r="V7" s="789">
        <v>18982</v>
      </c>
      <c r="W7" s="789"/>
      <c r="X7" s="789"/>
      <c r="Y7" s="789"/>
      <c r="Z7" s="789"/>
      <c r="AA7" s="789">
        <v>629</v>
      </c>
      <c r="AB7" s="789"/>
      <c r="AC7" s="789"/>
      <c r="AD7" s="789"/>
      <c r="AE7" s="790"/>
      <c r="AF7" s="791">
        <v>489</v>
      </c>
      <c r="AG7" s="792"/>
      <c r="AH7" s="792"/>
      <c r="AI7" s="792"/>
      <c r="AJ7" s="793"/>
      <c r="AK7" s="794">
        <v>809</v>
      </c>
      <c r="AL7" s="795"/>
      <c r="AM7" s="795"/>
      <c r="AN7" s="795"/>
      <c r="AO7" s="795"/>
      <c r="AP7" s="795">
        <v>17313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566</v>
      </c>
      <c r="BS7" s="782" t="s">
        <v>567</v>
      </c>
      <c r="BT7" s="783"/>
      <c r="BU7" s="783"/>
      <c r="BV7" s="783"/>
      <c r="BW7" s="783"/>
      <c r="BX7" s="783"/>
      <c r="BY7" s="783"/>
      <c r="BZ7" s="783"/>
      <c r="CA7" s="783"/>
      <c r="CB7" s="783"/>
      <c r="CC7" s="783"/>
      <c r="CD7" s="783"/>
      <c r="CE7" s="783"/>
      <c r="CF7" s="783"/>
      <c r="CG7" s="798"/>
      <c r="CH7" s="779">
        <v>231</v>
      </c>
      <c r="CI7" s="780"/>
      <c r="CJ7" s="780"/>
      <c r="CK7" s="780"/>
      <c r="CL7" s="781"/>
      <c r="CM7" s="779">
        <v>31823</v>
      </c>
      <c r="CN7" s="780"/>
      <c r="CO7" s="780"/>
      <c r="CP7" s="780"/>
      <c r="CQ7" s="781"/>
      <c r="CR7" s="779" t="s">
        <v>555</v>
      </c>
      <c r="CS7" s="780"/>
      <c r="CT7" s="780"/>
      <c r="CU7" s="780"/>
      <c r="CV7" s="781"/>
      <c r="CW7" s="779" t="s">
        <v>555</v>
      </c>
      <c r="CX7" s="780"/>
      <c r="CY7" s="780"/>
      <c r="CZ7" s="780"/>
      <c r="DA7" s="781"/>
      <c r="DB7" s="779">
        <v>90</v>
      </c>
      <c r="DC7" s="780"/>
      <c r="DD7" s="780"/>
      <c r="DE7" s="780"/>
      <c r="DF7" s="781"/>
      <c r="DG7" s="779" t="s">
        <v>555</v>
      </c>
      <c r="DH7" s="780"/>
      <c r="DI7" s="780"/>
      <c r="DJ7" s="780"/>
      <c r="DK7" s="781"/>
      <c r="DL7" s="779">
        <v>35</v>
      </c>
      <c r="DM7" s="780"/>
      <c r="DN7" s="780"/>
      <c r="DO7" s="780"/>
      <c r="DP7" s="781"/>
      <c r="DQ7" s="779">
        <v>10</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47</v>
      </c>
      <c r="R8" s="820"/>
      <c r="S8" s="820"/>
      <c r="T8" s="820"/>
      <c r="U8" s="820"/>
      <c r="V8" s="820">
        <v>45</v>
      </c>
      <c r="W8" s="820"/>
      <c r="X8" s="820"/>
      <c r="Y8" s="820"/>
      <c r="Z8" s="820"/>
      <c r="AA8" s="820">
        <v>2</v>
      </c>
      <c r="AB8" s="820"/>
      <c r="AC8" s="820"/>
      <c r="AD8" s="820"/>
      <c r="AE8" s="821"/>
      <c r="AF8" s="822">
        <v>2</v>
      </c>
      <c r="AG8" s="823"/>
      <c r="AH8" s="823"/>
      <c r="AI8" s="823"/>
      <c r="AJ8" s="824"/>
      <c r="AK8" s="805">
        <v>36</v>
      </c>
      <c r="AL8" s="806"/>
      <c r="AM8" s="806"/>
      <c r="AN8" s="806"/>
      <c r="AO8" s="806"/>
      <c r="AP8" s="806" t="s">
        <v>555</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t="s">
        <v>376</v>
      </c>
      <c r="C9" s="817"/>
      <c r="D9" s="817"/>
      <c r="E9" s="817"/>
      <c r="F9" s="817"/>
      <c r="G9" s="817"/>
      <c r="H9" s="817"/>
      <c r="I9" s="817"/>
      <c r="J9" s="817"/>
      <c r="K9" s="817"/>
      <c r="L9" s="817"/>
      <c r="M9" s="817"/>
      <c r="N9" s="817"/>
      <c r="O9" s="817"/>
      <c r="P9" s="818"/>
      <c r="Q9" s="819">
        <v>22</v>
      </c>
      <c r="R9" s="820"/>
      <c r="S9" s="820"/>
      <c r="T9" s="820"/>
      <c r="U9" s="820"/>
      <c r="V9" s="820">
        <v>21</v>
      </c>
      <c r="W9" s="820"/>
      <c r="X9" s="820"/>
      <c r="Y9" s="820"/>
      <c r="Z9" s="820"/>
      <c r="AA9" s="820">
        <v>1</v>
      </c>
      <c r="AB9" s="820"/>
      <c r="AC9" s="820"/>
      <c r="AD9" s="820"/>
      <c r="AE9" s="821"/>
      <c r="AF9" s="822">
        <v>1</v>
      </c>
      <c r="AG9" s="823"/>
      <c r="AH9" s="823"/>
      <c r="AI9" s="823"/>
      <c r="AJ9" s="824"/>
      <c r="AK9" s="805">
        <v>5</v>
      </c>
      <c r="AL9" s="806"/>
      <c r="AM9" s="806"/>
      <c r="AN9" s="806"/>
      <c r="AO9" s="806"/>
      <c r="AP9" s="806" t="s">
        <v>555</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v>19639</v>
      </c>
      <c r="R23" s="829"/>
      <c r="S23" s="829"/>
      <c r="T23" s="829"/>
      <c r="U23" s="829"/>
      <c r="V23" s="829">
        <v>19008</v>
      </c>
      <c r="W23" s="829"/>
      <c r="X23" s="829"/>
      <c r="Y23" s="829"/>
      <c r="Z23" s="829"/>
      <c r="AA23" s="829">
        <v>631</v>
      </c>
      <c r="AB23" s="829"/>
      <c r="AC23" s="829"/>
      <c r="AD23" s="829"/>
      <c r="AE23" s="830"/>
      <c r="AF23" s="831">
        <v>491</v>
      </c>
      <c r="AG23" s="829"/>
      <c r="AH23" s="829"/>
      <c r="AI23" s="829"/>
      <c r="AJ23" s="832"/>
      <c r="AK23" s="833"/>
      <c r="AL23" s="834"/>
      <c r="AM23" s="834"/>
      <c r="AN23" s="834"/>
      <c r="AO23" s="834"/>
      <c r="AP23" s="829">
        <v>17313</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2955</v>
      </c>
      <c r="R28" s="859"/>
      <c r="S28" s="859"/>
      <c r="T28" s="859"/>
      <c r="U28" s="859"/>
      <c r="V28" s="859">
        <v>2924</v>
      </c>
      <c r="W28" s="859"/>
      <c r="X28" s="859"/>
      <c r="Y28" s="859"/>
      <c r="Z28" s="859"/>
      <c r="AA28" s="859">
        <v>31</v>
      </c>
      <c r="AB28" s="859"/>
      <c r="AC28" s="859"/>
      <c r="AD28" s="859"/>
      <c r="AE28" s="860"/>
      <c r="AF28" s="861">
        <v>31</v>
      </c>
      <c r="AG28" s="859"/>
      <c r="AH28" s="859"/>
      <c r="AI28" s="859"/>
      <c r="AJ28" s="862"/>
      <c r="AK28" s="863">
        <v>205</v>
      </c>
      <c r="AL28" s="864"/>
      <c r="AM28" s="864"/>
      <c r="AN28" s="864"/>
      <c r="AO28" s="864"/>
      <c r="AP28" s="864" t="s">
        <v>555</v>
      </c>
      <c r="AQ28" s="864"/>
      <c r="AR28" s="864"/>
      <c r="AS28" s="864"/>
      <c r="AT28" s="864"/>
      <c r="AU28" s="864" t="s">
        <v>555</v>
      </c>
      <c r="AV28" s="864"/>
      <c r="AW28" s="864"/>
      <c r="AX28" s="864"/>
      <c r="AY28" s="864"/>
      <c r="AZ28" s="865" t="s">
        <v>555</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308</v>
      </c>
      <c r="R29" s="820"/>
      <c r="S29" s="820"/>
      <c r="T29" s="820"/>
      <c r="U29" s="820"/>
      <c r="V29" s="820">
        <v>306</v>
      </c>
      <c r="W29" s="820"/>
      <c r="X29" s="820"/>
      <c r="Y29" s="820"/>
      <c r="Z29" s="820"/>
      <c r="AA29" s="820">
        <v>2</v>
      </c>
      <c r="AB29" s="820"/>
      <c r="AC29" s="820"/>
      <c r="AD29" s="820"/>
      <c r="AE29" s="821"/>
      <c r="AF29" s="822">
        <v>2</v>
      </c>
      <c r="AG29" s="823"/>
      <c r="AH29" s="823"/>
      <c r="AI29" s="823"/>
      <c r="AJ29" s="824"/>
      <c r="AK29" s="870">
        <v>112</v>
      </c>
      <c r="AL29" s="866"/>
      <c r="AM29" s="866"/>
      <c r="AN29" s="866"/>
      <c r="AO29" s="866"/>
      <c r="AP29" s="866" t="s">
        <v>555</v>
      </c>
      <c r="AQ29" s="866"/>
      <c r="AR29" s="866"/>
      <c r="AS29" s="866"/>
      <c r="AT29" s="866"/>
      <c r="AU29" s="866" t="s">
        <v>555</v>
      </c>
      <c r="AV29" s="866"/>
      <c r="AW29" s="866"/>
      <c r="AX29" s="866"/>
      <c r="AY29" s="866"/>
      <c r="AZ29" s="867" t="s">
        <v>555</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2851</v>
      </c>
      <c r="R30" s="820"/>
      <c r="S30" s="820"/>
      <c r="T30" s="820"/>
      <c r="U30" s="820"/>
      <c r="V30" s="820">
        <v>2802</v>
      </c>
      <c r="W30" s="820"/>
      <c r="X30" s="820"/>
      <c r="Y30" s="820"/>
      <c r="Z30" s="820"/>
      <c r="AA30" s="820">
        <v>49</v>
      </c>
      <c r="AB30" s="820"/>
      <c r="AC30" s="820"/>
      <c r="AD30" s="820"/>
      <c r="AE30" s="821"/>
      <c r="AF30" s="822">
        <v>49</v>
      </c>
      <c r="AG30" s="823"/>
      <c r="AH30" s="823"/>
      <c r="AI30" s="823"/>
      <c r="AJ30" s="824"/>
      <c r="AK30" s="870">
        <v>445</v>
      </c>
      <c r="AL30" s="866"/>
      <c r="AM30" s="866"/>
      <c r="AN30" s="866"/>
      <c r="AO30" s="866"/>
      <c r="AP30" s="866" t="s">
        <v>555</v>
      </c>
      <c r="AQ30" s="866"/>
      <c r="AR30" s="866"/>
      <c r="AS30" s="866"/>
      <c r="AT30" s="866"/>
      <c r="AU30" s="866" t="s">
        <v>555</v>
      </c>
      <c r="AV30" s="866"/>
      <c r="AW30" s="866"/>
      <c r="AX30" s="866"/>
      <c r="AY30" s="866"/>
      <c r="AZ30" s="867" t="s">
        <v>555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12</v>
      </c>
      <c r="R31" s="820"/>
      <c r="S31" s="820"/>
      <c r="T31" s="820"/>
      <c r="U31" s="820"/>
      <c r="V31" s="820">
        <v>11</v>
      </c>
      <c r="W31" s="820"/>
      <c r="X31" s="820"/>
      <c r="Y31" s="820"/>
      <c r="Z31" s="820"/>
      <c r="AA31" s="820">
        <v>1</v>
      </c>
      <c r="AB31" s="820"/>
      <c r="AC31" s="820"/>
      <c r="AD31" s="820"/>
      <c r="AE31" s="821"/>
      <c r="AF31" s="822">
        <v>1</v>
      </c>
      <c r="AG31" s="823"/>
      <c r="AH31" s="823"/>
      <c r="AI31" s="823"/>
      <c r="AJ31" s="824"/>
      <c r="AK31" s="870" t="s">
        <v>555</v>
      </c>
      <c r="AL31" s="866"/>
      <c r="AM31" s="866"/>
      <c r="AN31" s="866"/>
      <c r="AO31" s="866"/>
      <c r="AP31" s="866" t="s">
        <v>555</v>
      </c>
      <c r="AQ31" s="866"/>
      <c r="AR31" s="866"/>
      <c r="AS31" s="866"/>
      <c r="AT31" s="866"/>
      <c r="AU31" s="866" t="s">
        <v>555</v>
      </c>
      <c r="AV31" s="866"/>
      <c r="AW31" s="866"/>
      <c r="AX31" s="866"/>
      <c r="AY31" s="866"/>
      <c r="AZ31" s="867" t="s">
        <v>555</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312</v>
      </c>
      <c r="R32" s="820"/>
      <c r="S32" s="820"/>
      <c r="T32" s="820"/>
      <c r="U32" s="820"/>
      <c r="V32" s="820">
        <v>303</v>
      </c>
      <c r="W32" s="820"/>
      <c r="X32" s="820"/>
      <c r="Y32" s="820"/>
      <c r="Z32" s="820"/>
      <c r="AA32" s="820">
        <v>9</v>
      </c>
      <c r="AB32" s="820"/>
      <c r="AC32" s="820"/>
      <c r="AD32" s="820"/>
      <c r="AE32" s="821"/>
      <c r="AF32" s="822">
        <v>9</v>
      </c>
      <c r="AG32" s="823"/>
      <c r="AH32" s="823"/>
      <c r="AI32" s="823"/>
      <c r="AJ32" s="824"/>
      <c r="AK32" s="870">
        <v>139</v>
      </c>
      <c r="AL32" s="866"/>
      <c r="AM32" s="866"/>
      <c r="AN32" s="866"/>
      <c r="AO32" s="866"/>
      <c r="AP32" s="866">
        <v>32</v>
      </c>
      <c r="AQ32" s="866"/>
      <c r="AR32" s="866"/>
      <c r="AS32" s="866"/>
      <c r="AT32" s="866"/>
      <c r="AU32" s="866">
        <v>14</v>
      </c>
      <c r="AV32" s="866"/>
      <c r="AW32" s="866"/>
      <c r="AX32" s="866"/>
      <c r="AY32" s="866"/>
      <c r="AZ32" s="867" t="s">
        <v>555</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102</v>
      </c>
      <c r="R33" s="820"/>
      <c r="S33" s="820"/>
      <c r="T33" s="820"/>
      <c r="U33" s="820"/>
      <c r="V33" s="820">
        <v>100</v>
      </c>
      <c r="W33" s="820"/>
      <c r="X33" s="820"/>
      <c r="Y33" s="820"/>
      <c r="Z33" s="820"/>
      <c r="AA33" s="820">
        <v>2</v>
      </c>
      <c r="AB33" s="820"/>
      <c r="AC33" s="820"/>
      <c r="AD33" s="820"/>
      <c r="AE33" s="821"/>
      <c r="AF33" s="822">
        <v>2</v>
      </c>
      <c r="AG33" s="823"/>
      <c r="AH33" s="823"/>
      <c r="AI33" s="823"/>
      <c r="AJ33" s="824"/>
      <c r="AK33" s="870">
        <v>50</v>
      </c>
      <c r="AL33" s="866"/>
      <c r="AM33" s="866"/>
      <c r="AN33" s="866"/>
      <c r="AO33" s="866"/>
      <c r="AP33" s="866">
        <v>20</v>
      </c>
      <c r="AQ33" s="866"/>
      <c r="AR33" s="866"/>
      <c r="AS33" s="866"/>
      <c r="AT33" s="866"/>
      <c r="AU33" s="866">
        <v>8</v>
      </c>
      <c r="AV33" s="866"/>
      <c r="AW33" s="866"/>
      <c r="AX33" s="866"/>
      <c r="AY33" s="866"/>
      <c r="AZ33" s="867" t="s">
        <v>555</v>
      </c>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396</v>
      </c>
      <c r="C34" s="817"/>
      <c r="D34" s="817"/>
      <c r="E34" s="817"/>
      <c r="F34" s="817"/>
      <c r="G34" s="817"/>
      <c r="H34" s="817"/>
      <c r="I34" s="817"/>
      <c r="J34" s="817"/>
      <c r="K34" s="817"/>
      <c r="L34" s="817"/>
      <c r="M34" s="817"/>
      <c r="N34" s="817"/>
      <c r="O34" s="817"/>
      <c r="P34" s="818"/>
      <c r="Q34" s="819">
        <v>752</v>
      </c>
      <c r="R34" s="820"/>
      <c r="S34" s="820"/>
      <c r="T34" s="820"/>
      <c r="U34" s="820"/>
      <c r="V34" s="820">
        <v>114</v>
      </c>
      <c r="W34" s="820"/>
      <c r="X34" s="820"/>
      <c r="Y34" s="820"/>
      <c r="Z34" s="820"/>
      <c r="AA34" s="820">
        <v>638</v>
      </c>
      <c r="AB34" s="820"/>
      <c r="AC34" s="820"/>
      <c r="AD34" s="820"/>
      <c r="AE34" s="821"/>
      <c r="AF34" s="822">
        <v>638</v>
      </c>
      <c r="AG34" s="823"/>
      <c r="AH34" s="823"/>
      <c r="AI34" s="823"/>
      <c r="AJ34" s="824"/>
      <c r="AK34" s="870">
        <v>334</v>
      </c>
      <c r="AL34" s="866"/>
      <c r="AM34" s="866"/>
      <c r="AN34" s="866"/>
      <c r="AO34" s="866"/>
      <c r="AP34" s="866">
        <v>734</v>
      </c>
      <c r="AQ34" s="866"/>
      <c r="AR34" s="866"/>
      <c r="AS34" s="866"/>
      <c r="AT34" s="866"/>
      <c r="AU34" s="866">
        <v>643</v>
      </c>
      <c r="AV34" s="866"/>
      <c r="AW34" s="866"/>
      <c r="AX34" s="866"/>
      <c r="AY34" s="866"/>
      <c r="AZ34" s="867" t="s">
        <v>555</v>
      </c>
      <c r="BA34" s="867"/>
      <c r="BB34" s="867"/>
      <c r="BC34" s="867"/>
      <c r="BD34" s="867"/>
      <c r="BE34" s="868" t="s">
        <v>397</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398</v>
      </c>
      <c r="C35" s="817"/>
      <c r="D35" s="817"/>
      <c r="E35" s="817"/>
      <c r="F35" s="817"/>
      <c r="G35" s="817"/>
      <c r="H35" s="817"/>
      <c r="I35" s="817"/>
      <c r="J35" s="817"/>
      <c r="K35" s="817"/>
      <c r="L35" s="817"/>
      <c r="M35" s="817"/>
      <c r="N35" s="817"/>
      <c r="O35" s="817"/>
      <c r="P35" s="818"/>
      <c r="Q35" s="819">
        <v>354</v>
      </c>
      <c r="R35" s="820"/>
      <c r="S35" s="820"/>
      <c r="T35" s="820"/>
      <c r="U35" s="820"/>
      <c r="V35" s="820">
        <v>25</v>
      </c>
      <c r="W35" s="820"/>
      <c r="X35" s="820"/>
      <c r="Y35" s="820"/>
      <c r="Z35" s="820"/>
      <c r="AA35" s="820">
        <v>329</v>
      </c>
      <c r="AB35" s="820"/>
      <c r="AC35" s="820"/>
      <c r="AD35" s="820"/>
      <c r="AE35" s="821"/>
      <c r="AF35" s="822">
        <v>329</v>
      </c>
      <c r="AG35" s="823"/>
      <c r="AH35" s="823"/>
      <c r="AI35" s="823"/>
      <c r="AJ35" s="824"/>
      <c r="AK35" s="870" t="s">
        <v>555</v>
      </c>
      <c r="AL35" s="866"/>
      <c r="AM35" s="866"/>
      <c r="AN35" s="866"/>
      <c r="AO35" s="866"/>
      <c r="AP35" s="866" t="s">
        <v>555</v>
      </c>
      <c r="AQ35" s="866"/>
      <c r="AR35" s="866"/>
      <c r="AS35" s="866"/>
      <c r="AT35" s="866"/>
      <c r="AU35" s="866" t="s">
        <v>555</v>
      </c>
      <c r="AV35" s="866"/>
      <c r="AW35" s="866"/>
      <c r="AX35" s="866"/>
      <c r="AY35" s="866"/>
      <c r="AZ35" s="867" t="s">
        <v>555</v>
      </c>
      <c r="BA35" s="867"/>
      <c r="BB35" s="867"/>
      <c r="BC35" s="867"/>
      <c r="BD35" s="867"/>
      <c r="BE35" s="868" t="s">
        <v>397</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399</v>
      </c>
      <c r="C36" s="817"/>
      <c r="D36" s="817"/>
      <c r="E36" s="817"/>
      <c r="F36" s="817"/>
      <c r="G36" s="817"/>
      <c r="H36" s="817"/>
      <c r="I36" s="817"/>
      <c r="J36" s="817"/>
      <c r="K36" s="817"/>
      <c r="L36" s="817"/>
      <c r="M36" s="817"/>
      <c r="N36" s="817"/>
      <c r="O36" s="817"/>
      <c r="P36" s="818"/>
      <c r="Q36" s="819">
        <v>168</v>
      </c>
      <c r="R36" s="820"/>
      <c r="S36" s="820"/>
      <c r="T36" s="820"/>
      <c r="U36" s="820"/>
      <c r="V36" s="820">
        <v>47</v>
      </c>
      <c r="W36" s="820"/>
      <c r="X36" s="820"/>
      <c r="Y36" s="820"/>
      <c r="Z36" s="820"/>
      <c r="AA36" s="820">
        <v>121</v>
      </c>
      <c r="AB36" s="820"/>
      <c r="AC36" s="820"/>
      <c r="AD36" s="820"/>
      <c r="AE36" s="821"/>
      <c r="AF36" s="822">
        <v>121</v>
      </c>
      <c r="AG36" s="823"/>
      <c r="AH36" s="823"/>
      <c r="AI36" s="823"/>
      <c r="AJ36" s="824"/>
      <c r="AK36" s="870">
        <v>257</v>
      </c>
      <c r="AL36" s="866"/>
      <c r="AM36" s="866"/>
      <c r="AN36" s="866"/>
      <c r="AO36" s="866"/>
      <c r="AP36" s="866">
        <v>2619</v>
      </c>
      <c r="AQ36" s="866"/>
      <c r="AR36" s="866"/>
      <c r="AS36" s="866"/>
      <c r="AT36" s="866"/>
      <c r="AU36" s="866">
        <v>2572</v>
      </c>
      <c r="AV36" s="866"/>
      <c r="AW36" s="866"/>
      <c r="AX36" s="866"/>
      <c r="AY36" s="866"/>
      <c r="AZ36" s="867" t="s">
        <v>555</v>
      </c>
      <c r="BA36" s="867"/>
      <c r="BB36" s="867"/>
      <c r="BC36" s="867"/>
      <c r="BD36" s="867"/>
      <c r="BE36" s="868" t="s">
        <v>397</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t="s">
        <v>400</v>
      </c>
      <c r="C37" s="817"/>
      <c r="D37" s="817"/>
      <c r="E37" s="817"/>
      <c r="F37" s="817"/>
      <c r="G37" s="817"/>
      <c r="H37" s="817"/>
      <c r="I37" s="817"/>
      <c r="J37" s="817"/>
      <c r="K37" s="817"/>
      <c r="L37" s="817"/>
      <c r="M37" s="817"/>
      <c r="N37" s="817"/>
      <c r="O37" s="817"/>
      <c r="P37" s="818"/>
      <c r="Q37" s="819">
        <v>227</v>
      </c>
      <c r="R37" s="820"/>
      <c r="S37" s="820"/>
      <c r="T37" s="820"/>
      <c r="U37" s="820"/>
      <c r="V37" s="820">
        <v>226</v>
      </c>
      <c r="W37" s="820"/>
      <c r="X37" s="820"/>
      <c r="Y37" s="820"/>
      <c r="Z37" s="820"/>
      <c r="AA37" s="820">
        <v>1</v>
      </c>
      <c r="AB37" s="820"/>
      <c r="AC37" s="820"/>
      <c r="AD37" s="820"/>
      <c r="AE37" s="821"/>
      <c r="AF37" s="822">
        <v>1</v>
      </c>
      <c r="AG37" s="823"/>
      <c r="AH37" s="823"/>
      <c r="AI37" s="823"/>
      <c r="AJ37" s="824"/>
      <c r="AK37" s="870">
        <v>67</v>
      </c>
      <c r="AL37" s="866"/>
      <c r="AM37" s="866"/>
      <c r="AN37" s="866"/>
      <c r="AO37" s="866"/>
      <c r="AP37" s="866">
        <v>3765</v>
      </c>
      <c r="AQ37" s="866"/>
      <c r="AR37" s="866"/>
      <c r="AS37" s="866"/>
      <c r="AT37" s="866"/>
      <c r="AU37" s="866">
        <v>672</v>
      </c>
      <c r="AV37" s="866"/>
      <c r="AW37" s="866"/>
      <c r="AX37" s="866"/>
      <c r="AY37" s="866"/>
      <c r="AZ37" s="867" t="s">
        <v>555</v>
      </c>
      <c r="BA37" s="867"/>
      <c r="BB37" s="867"/>
      <c r="BC37" s="867"/>
      <c r="BD37" s="867"/>
      <c r="BE37" s="868" t="s">
        <v>401</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t="s">
        <v>402</v>
      </c>
      <c r="C38" s="817"/>
      <c r="D38" s="817"/>
      <c r="E38" s="817"/>
      <c r="F38" s="817"/>
      <c r="G38" s="817"/>
      <c r="H38" s="817"/>
      <c r="I38" s="817"/>
      <c r="J38" s="817"/>
      <c r="K38" s="817"/>
      <c r="L38" s="817"/>
      <c r="M38" s="817"/>
      <c r="N38" s="817"/>
      <c r="O38" s="817"/>
      <c r="P38" s="818"/>
      <c r="Q38" s="819">
        <v>98</v>
      </c>
      <c r="R38" s="820"/>
      <c r="S38" s="820"/>
      <c r="T38" s="820"/>
      <c r="U38" s="820"/>
      <c r="V38" s="820">
        <v>88</v>
      </c>
      <c r="W38" s="820"/>
      <c r="X38" s="820"/>
      <c r="Y38" s="820"/>
      <c r="Z38" s="820"/>
      <c r="AA38" s="820">
        <v>10</v>
      </c>
      <c r="AB38" s="820"/>
      <c r="AC38" s="820"/>
      <c r="AD38" s="820"/>
      <c r="AE38" s="821"/>
      <c r="AF38" s="822">
        <v>10</v>
      </c>
      <c r="AG38" s="823"/>
      <c r="AH38" s="823"/>
      <c r="AI38" s="823"/>
      <c r="AJ38" s="824"/>
      <c r="AK38" s="870">
        <v>65</v>
      </c>
      <c r="AL38" s="866"/>
      <c r="AM38" s="866"/>
      <c r="AN38" s="866"/>
      <c r="AO38" s="866"/>
      <c r="AP38" s="866">
        <v>381</v>
      </c>
      <c r="AQ38" s="866"/>
      <c r="AR38" s="866"/>
      <c r="AS38" s="866"/>
      <c r="AT38" s="866"/>
      <c r="AU38" s="866">
        <v>381</v>
      </c>
      <c r="AV38" s="866"/>
      <c r="AW38" s="866"/>
      <c r="AX38" s="866"/>
      <c r="AY38" s="866"/>
      <c r="AZ38" s="867" t="s">
        <v>555</v>
      </c>
      <c r="BA38" s="867"/>
      <c r="BB38" s="867"/>
      <c r="BC38" s="867"/>
      <c r="BD38" s="867"/>
      <c r="BE38" s="868" t="s">
        <v>401</v>
      </c>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t="s">
        <v>403</v>
      </c>
      <c r="C39" s="817"/>
      <c r="D39" s="817"/>
      <c r="E39" s="817"/>
      <c r="F39" s="817"/>
      <c r="G39" s="817"/>
      <c r="H39" s="817"/>
      <c r="I39" s="817"/>
      <c r="J39" s="817"/>
      <c r="K39" s="817"/>
      <c r="L39" s="817"/>
      <c r="M39" s="817"/>
      <c r="N39" s="817"/>
      <c r="O39" s="817"/>
      <c r="P39" s="818"/>
      <c r="Q39" s="819">
        <v>45</v>
      </c>
      <c r="R39" s="820"/>
      <c r="S39" s="820"/>
      <c r="T39" s="820"/>
      <c r="U39" s="820"/>
      <c r="V39" s="820">
        <v>36</v>
      </c>
      <c r="W39" s="820"/>
      <c r="X39" s="820"/>
      <c r="Y39" s="820"/>
      <c r="Z39" s="820"/>
      <c r="AA39" s="820">
        <v>9</v>
      </c>
      <c r="AB39" s="820"/>
      <c r="AC39" s="820"/>
      <c r="AD39" s="820"/>
      <c r="AE39" s="821"/>
      <c r="AF39" s="822">
        <v>12</v>
      </c>
      <c r="AG39" s="823"/>
      <c r="AH39" s="823"/>
      <c r="AI39" s="823"/>
      <c r="AJ39" s="824"/>
      <c r="AK39" s="870" t="s">
        <v>555</v>
      </c>
      <c r="AL39" s="866"/>
      <c r="AM39" s="866"/>
      <c r="AN39" s="866"/>
      <c r="AO39" s="866"/>
      <c r="AP39" s="866" t="s">
        <v>555</v>
      </c>
      <c r="AQ39" s="866"/>
      <c r="AR39" s="866"/>
      <c r="AS39" s="866"/>
      <c r="AT39" s="866"/>
      <c r="AU39" s="866" t="s">
        <v>555</v>
      </c>
      <c r="AV39" s="866"/>
      <c r="AW39" s="866"/>
      <c r="AX39" s="866"/>
      <c r="AY39" s="866"/>
      <c r="AZ39" s="867" t="s">
        <v>555</v>
      </c>
      <c r="BA39" s="867"/>
      <c r="BB39" s="867"/>
      <c r="BC39" s="867"/>
      <c r="BD39" s="867"/>
      <c r="BE39" s="868" t="s">
        <v>401</v>
      </c>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t="s">
        <v>404</v>
      </c>
      <c r="C40" s="817"/>
      <c r="D40" s="817"/>
      <c r="E40" s="817"/>
      <c r="F40" s="817"/>
      <c r="G40" s="817"/>
      <c r="H40" s="817"/>
      <c r="I40" s="817"/>
      <c r="J40" s="817"/>
      <c r="K40" s="817"/>
      <c r="L40" s="817"/>
      <c r="M40" s="817"/>
      <c r="N40" s="817"/>
      <c r="O40" s="817"/>
      <c r="P40" s="818"/>
      <c r="Q40" s="819">
        <v>70</v>
      </c>
      <c r="R40" s="820"/>
      <c r="S40" s="820"/>
      <c r="T40" s="820"/>
      <c r="U40" s="820"/>
      <c r="V40" s="820">
        <v>70</v>
      </c>
      <c r="W40" s="820"/>
      <c r="X40" s="820"/>
      <c r="Y40" s="820"/>
      <c r="Z40" s="820"/>
      <c r="AA40" s="820">
        <v>0</v>
      </c>
      <c r="AB40" s="820"/>
      <c r="AC40" s="820"/>
      <c r="AD40" s="820"/>
      <c r="AE40" s="821"/>
      <c r="AF40" s="822">
        <v>32</v>
      </c>
      <c r="AG40" s="823"/>
      <c r="AH40" s="823"/>
      <c r="AI40" s="823"/>
      <c r="AJ40" s="824"/>
      <c r="AK40" s="870">
        <v>21</v>
      </c>
      <c r="AL40" s="866"/>
      <c r="AM40" s="866"/>
      <c r="AN40" s="866"/>
      <c r="AO40" s="866"/>
      <c r="AP40" s="866" t="s">
        <v>555</v>
      </c>
      <c r="AQ40" s="866"/>
      <c r="AR40" s="866"/>
      <c r="AS40" s="866"/>
      <c r="AT40" s="866"/>
      <c r="AU40" s="866" t="s">
        <v>555</v>
      </c>
      <c r="AV40" s="866"/>
      <c r="AW40" s="866"/>
      <c r="AX40" s="866"/>
      <c r="AY40" s="866"/>
      <c r="AZ40" s="867" t="s">
        <v>555</v>
      </c>
      <c r="BA40" s="867"/>
      <c r="BB40" s="867"/>
      <c r="BC40" s="867"/>
      <c r="BD40" s="867"/>
      <c r="BE40" s="868" t="s">
        <v>401</v>
      </c>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406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1235</v>
      </c>
      <c r="AG63" s="880"/>
      <c r="AH63" s="880"/>
      <c r="AI63" s="880"/>
      <c r="AJ63" s="881"/>
      <c r="AK63" s="882"/>
      <c r="AL63" s="877"/>
      <c r="AM63" s="877"/>
      <c r="AN63" s="877"/>
      <c r="AO63" s="877"/>
      <c r="AP63" s="880">
        <v>7551</v>
      </c>
      <c r="AQ63" s="880"/>
      <c r="AR63" s="880"/>
      <c r="AS63" s="880"/>
      <c r="AT63" s="880"/>
      <c r="AU63" s="880">
        <v>4290</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408</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556</v>
      </c>
      <c r="C68" s="906"/>
      <c r="D68" s="906"/>
      <c r="E68" s="906"/>
      <c r="F68" s="906"/>
      <c r="G68" s="906"/>
      <c r="H68" s="906"/>
      <c r="I68" s="906"/>
      <c r="J68" s="906"/>
      <c r="K68" s="906"/>
      <c r="L68" s="906"/>
      <c r="M68" s="906"/>
      <c r="N68" s="906"/>
      <c r="O68" s="906"/>
      <c r="P68" s="907"/>
      <c r="Q68" s="908">
        <v>1485</v>
      </c>
      <c r="R68" s="902"/>
      <c r="S68" s="902"/>
      <c r="T68" s="902"/>
      <c r="U68" s="902"/>
      <c r="V68" s="902">
        <v>1455</v>
      </c>
      <c r="W68" s="902"/>
      <c r="X68" s="902"/>
      <c r="Y68" s="902"/>
      <c r="Z68" s="902"/>
      <c r="AA68" s="902">
        <v>30</v>
      </c>
      <c r="AB68" s="902"/>
      <c r="AC68" s="902"/>
      <c r="AD68" s="902"/>
      <c r="AE68" s="902"/>
      <c r="AF68" s="902">
        <v>30</v>
      </c>
      <c r="AG68" s="902"/>
      <c r="AH68" s="902"/>
      <c r="AI68" s="902"/>
      <c r="AJ68" s="902"/>
      <c r="AK68" s="902" t="s">
        <v>557</v>
      </c>
      <c r="AL68" s="902"/>
      <c r="AM68" s="902"/>
      <c r="AN68" s="902"/>
      <c r="AO68" s="902"/>
      <c r="AP68" s="902">
        <v>1111</v>
      </c>
      <c r="AQ68" s="902"/>
      <c r="AR68" s="902"/>
      <c r="AS68" s="902"/>
      <c r="AT68" s="902"/>
      <c r="AU68" s="902">
        <v>488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558</v>
      </c>
      <c r="C69" s="910"/>
      <c r="D69" s="910"/>
      <c r="E69" s="910"/>
      <c r="F69" s="910"/>
      <c r="G69" s="910"/>
      <c r="H69" s="910"/>
      <c r="I69" s="910"/>
      <c r="J69" s="910"/>
      <c r="K69" s="910"/>
      <c r="L69" s="910"/>
      <c r="M69" s="910"/>
      <c r="N69" s="910"/>
      <c r="O69" s="910"/>
      <c r="P69" s="911"/>
      <c r="Q69" s="912">
        <v>5902</v>
      </c>
      <c r="R69" s="866"/>
      <c r="S69" s="866"/>
      <c r="T69" s="866"/>
      <c r="U69" s="866"/>
      <c r="V69" s="866">
        <v>4291</v>
      </c>
      <c r="W69" s="866"/>
      <c r="X69" s="866"/>
      <c r="Y69" s="866"/>
      <c r="Z69" s="866"/>
      <c r="AA69" s="866">
        <v>1611</v>
      </c>
      <c r="AB69" s="866"/>
      <c r="AC69" s="866"/>
      <c r="AD69" s="866"/>
      <c r="AE69" s="866"/>
      <c r="AF69" s="866">
        <v>1611</v>
      </c>
      <c r="AG69" s="866"/>
      <c r="AH69" s="866"/>
      <c r="AI69" s="866"/>
      <c r="AJ69" s="866"/>
      <c r="AK69" s="866">
        <v>24</v>
      </c>
      <c r="AL69" s="866"/>
      <c r="AM69" s="866"/>
      <c r="AN69" s="866"/>
      <c r="AO69" s="866"/>
      <c r="AP69" s="866" t="s">
        <v>557</v>
      </c>
      <c r="AQ69" s="866"/>
      <c r="AR69" s="866"/>
      <c r="AS69" s="866"/>
      <c r="AT69" s="866"/>
      <c r="AU69" s="866" t="s">
        <v>557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559</v>
      </c>
      <c r="C70" s="910"/>
      <c r="D70" s="910"/>
      <c r="E70" s="910"/>
      <c r="F70" s="910"/>
      <c r="G70" s="910"/>
      <c r="H70" s="910"/>
      <c r="I70" s="910"/>
      <c r="J70" s="910"/>
      <c r="K70" s="910"/>
      <c r="L70" s="910"/>
      <c r="M70" s="910"/>
      <c r="N70" s="910"/>
      <c r="O70" s="910"/>
      <c r="P70" s="911"/>
      <c r="Q70" s="912">
        <v>42</v>
      </c>
      <c r="R70" s="866"/>
      <c r="S70" s="866"/>
      <c r="T70" s="866"/>
      <c r="U70" s="866"/>
      <c r="V70" s="866">
        <v>35</v>
      </c>
      <c r="W70" s="866"/>
      <c r="X70" s="866"/>
      <c r="Y70" s="866"/>
      <c r="Z70" s="866"/>
      <c r="AA70" s="866">
        <v>7</v>
      </c>
      <c r="AB70" s="866"/>
      <c r="AC70" s="866"/>
      <c r="AD70" s="866"/>
      <c r="AE70" s="866"/>
      <c r="AF70" s="866">
        <v>7</v>
      </c>
      <c r="AG70" s="866"/>
      <c r="AH70" s="866"/>
      <c r="AI70" s="866"/>
      <c r="AJ70" s="866"/>
      <c r="AK70" s="866" t="s">
        <v>557</v>
      </c>
      <c r="AL70" s="866"/>
      <c r="AM70" s="866"/>
      <c r="AN70" s="866"/>
      <c r="AO70" s="866"/>
      <c r="AP70" s="866" t="s">
        <v>557</v>
      </c>
      <c r="AQ70" s="866"/>
      <c r="AR70" s="866"/>
      <c r="AS70" s="866"/>
      <c r="AT70" s="866"/>
      <c r="AU70" s="866" t="s">
        <v>557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560</v>
      </c>
      <c r="C71" s="910"/>
      <c r="D71" s="910"/>
      <c r="E71" s="910"/>
      <c r="F71" s="910"/>
      <c r="G71" s="910"/>
      <c r="H71" s="910"/>
      <c r="I71" s="910"/>
      <c r="J71" s="910"/>
      <c r="K71" s="910"/>
      <c r="L71" s="910"/>
      <c r="M71" s="910"/>
      <c r="N71" s="910"/>
      <c r="O71" s="910"/>
      <c r="P71" s="911"/>
      <c r="Q71" s="912">
        <v>13</v>
      </c>
      <c r="R71" s="866"/>
      <c r="S71" s="866"/>
      <c r="T71" s="866"/>
      <c r="U71" s="866"/>
      <c r="V71" s="866">
        <v>10</v>
      </c>
      <c r="W71" s="866"/>
      <c r="X71" s="866"/>
      <c r="Y71" s="866"/>
      <c r="Z71" s="866"/>
      <c r="AA71" s="866">
        <v>3</v>
      </c>
      <c r="AB71" s="866"/>
      <c r="AC71" s="866"/>
      <c r="AD71" s="866"/>
      <c r="AE71" s="866"/>
      <c r="AF71" s="866">
        <v>3</v>
      </c>
      <c r="AG71" s="866"/>
      <c r="AH71" s="866"/>
      <c r="AI71" s="866"/>
      <c r="AJ71" s="866"/>
      <c r="AK71" s="866" t="s">
        <v>557</v>
      </c>
      <c r="AL71" s="866"/>
      <c r="AM71" s="866"/>
      <c r="AN71" s="866"/>
      <c r="AO71" s="866"/>
      <c r="AP71" s="866" t="s">
        <v>557</v>
      </c>
      <c r="AQ71" s="866"/>
      <c r="AR71" s="866"/>
      <c r="AS71" s="866"/>
      <c r="AT71" s="866"/>
      <c r="AU71" s="866" t="s">
        <v>557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561</v>
      </c>
      <c r="C72" s="910"/>
      <c r="D72" s="910"/>
      <c r="E72" s="910"/>
      <c r="F72" s="910"/>
      <c r="G72" s="910"/>
      <c r="H72" s="910"/>
      <c r="I72" s="910"/>
      <c r="J72" s="910"/>
      <c r="K72" s="910"/>
      <c r="L72" s="910"/>
      <c r="M72" s="910"/>
      <c r="N72" s="910"/>
      <c r="O72" s="910"/>
      <c r="P72" s="911"/>
      <c r="Q72" s="912">
        <v>4</v>
      </c>
      <c r="R72" s="866"/>
      <c r="S72" s="866"/>
      <c r="T72" s="866"/>
      <c r="U72" s="866"/>
      <c r="V72" s="866">
        <v>2</v>
      </c>
      <c r="W72" s="866"/>
      <c r="X72" s="866"/>
      <c r="Y72" s="866"/>
      <c r="Z72" s="866"/>
      <c r="AA72" s="866">
        <v>2</v>
      </c>
      <c r="AB72" s="866"/>
      <c r="AC72" s="866"/>
      <c r="AD72" s="866"/>
      <c r="AE72" s="866"/>
      <c r="AF72" s="866">
        <v>2</v>
      </c>
      <c r="AG72" s="866"/>
      <c r="AH72" s="866"/>
      <c r="AI72" s="866"/>
      <c r="AJ72" s="866"/>
      <c r="AK72" s="866" t="s">
        <v>557</v>
      </c>
      <c r="AL72" s="866"/>
      <c r="AM72" s="866"/>
      <c r="AN72" s="866"/>
      <c r="AO72" s="866"/>
      <c r="AP72" s="866" t="s">
        <v>557</v>
      </c>
      <c r="AQ72" s="866"/>
      <c r="AR72" s="866"/>
      <c r="AS72" s="866"/>
      <c r="AT72" s="866"/>
      <c r="AU72" s="866" t="s">
        <v>557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562</v>
      </c>
      <c r="C73" s="910"/>
      <c r="D73" s="910"/>
      <c r="E73" s="910"/>
      <c r="F73" s="910"/>
      <c r="G73" s="910"/>
      <c r="H73" s="910"/>
      <c r="I73" s="910"/>
      <c r="J73" s="910"/>
      <c r="K73" s="910"/>
      <c r="L73" s="910"/>
      <c r="M73" s="910"/>
      <c r="N73" s="910"/>
      <c r="O73" s="910"/>
      <c r="P73" s="911"/>
      <c r="Q73" s="912">
        <v>6</v>
      </c>
      <c r="R73" s="866"/>
      <c r="S73" s="866"/>
      <c r="T73" s="866"/>
      <c r="U73" s="866"/>
      <c r="V73" s="866">
        <v>2</v>
      </c>
      <c r="W73" s="866"/>
      <c r="X73" s="866"/>
      <c r="Y73" s="866"/>
      <c r="Z73" s="866"/>
      <c r="AA73" s="866">
        <v>4</v>
      </c>
      <c r="AB73" s="866"/>
      <c r="AC73" s="866"/>
      <c r="AD73" s="866"/>
      <c r="AE73" s="866"/>
      <c r="AF73" s="866">
        <v>4</v>
      </c>
      <c r="AG73" s="866"/>
      <c r="AH73" s="866"/>
      <c r="AI73" s="866"/>
      <c r="AJ73" s="866"/>
      <c r="AK73" s="866" t="s">
        <v>557</v>
      </c>
      <c r="AL73" s="866"/>
      <c r="AM73" s="866"/>
      <c r="AN73" s="866"/>
      <c r="AO73" s="866"/>
      <c r="AP73" s="866" t="s">
        <v>557</v>
      </c>
      <c r="AQ73" s="866"/>
      <c r="AR73" s="866"/>
      <c r="AS73" s="866"/>
      <c r="AT73" s="866"/>
      <c r="AU73" s="866" t="s">
        <v>557</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563</v>
      </c>
      <c r="C74" s="910"/>
      <c r="D74" s="910"/>
      <c r="E74" s="910"/>
      <c r="F74" s="910"/>
      <c r="G74" s="910"/>
      <c r="H74" s="910"/>
      <c r="I74" s="910"/>
      <c r="J74" s="910"/>
      <c r="K74" s="910"/>
      <c r="L74" s="910"/>
      <c r="M74" s="910"/>
      <c r="N74" s="910"/>
      <c r="O74" s="910"/>
      <c r="P74" s="911"/>
      <c r="Q74" s="912">
        <v>29</v>
      </c>
      <c r="R74" s="866"/>
      <c r="S74" s="866"/>
      <c r="T74" s="866"/>
      <c r="U74" s="866"/>
      <c r="V74" s="866">
        <v>26</v>
      </c>
      <c r="W74" s="866"/>
      <c r="X74" s="866"/>
      <c r="Y74" s="866"/>
      <c r="Z74" s="866"/>
      <c r="AA74" s="866">
        <v>3</v>
      </c>
      <c r="AB74" s="866"/>
      <c r="AC74" s="866"/>
      <c r="AD74" s="866"/>
      <c r="AE74" s="866"/>
      <c r="AF74" s="866">
        <v>3</v>
      </c>
      <c r="AG74" s="866"/>
      <c r="AH74" s="866"/>
      <c r="AI74" s="866"/>
      <c r="AJ74" s="866"/>
      <c r="AK74" s="866" t="s">
        <v>557</v>
      </c>
      <c r="AL74" s="866"/>
      <c r="AM74" s="866"/>
      <c r="AN74" s="866"/>
      <c r="AO74" s="866"/>
      <c r="AP74" s="866" t="s">
        <v>557</v>
      </c>
      <c r="AQ74" s="866"/>
      <c r="AR74" s="866"/>
      <c r="AS74" s="866"/>
      <c r="AT74" s="866"/>
      <c r="AU74" s="866" t="s">
        <v>557</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564</v>
      </c>
      <c r="C75" s="910"/>
      <c r="D75" s="910"/>
      <c r="E75" s="910"/>
      <c r="F75" s="910"/>
      <c r="G75" s="910"/>
      <c r="H75" s="910"/>
      <c r="I75" s="910"/>
      <c r="J75" s="910"/>
      <c r="K75" s="910"/>
      <c r="L75" s="910"/>
      <c r="M75" s="910"/>
      <c r="N75" s="910"/>
      <c r="O75" s="910"/>
      <c r="P75" s="911"/>
      <c r="Q75" s="913">
        <v>641</v>
      </c>
      <c r="R75" s="914"/>
      <c r="S75" s="914"/>
      <c r="T75" s="914"/>
      <c r="U75" s="870"/>
      <c r="V75" s="915">
        <v>625</v>
      </c>
      <c r="W75" s="914"/>
      <c r="X75" s="914"/>
      <c r="Y75" s="914"/>
      <c r="Z75" s="870"/>
      <c r="AA75" s="915">
        <v>16</v>
      </c>
      <c r="AB75" s="914"/>
      <c r="AC75" s="914"/>
      <c r="AD75" s="914"/>
      <c r="AE75" s="870"/>
      <c r="AF75" s="915">
        <v>16</v>
      </c>
      <c r="AG75" s="914"/>
      <c r="AH75" s="914"/>
      <c r="AI75" s="914"/>
      <c r="AJ75" s="870"/>
      <c r="AK75" s="915">
        <v>13</v>
      </c>
      <c r="AL75" s="914"/>
      <c r="AM75" s="914"/>
      <c r="AN75" s="914"/>
      <c r="AO75" s="870"/>
      <c r="AP75" s="915" t="s">
        <v>557</v>
      </c>
      <c r="AQ75" s="914"/>
      <c r="AR75" s="914"/>
      <c r="AS75" s="914"/>
      <c r="AT75" s="870"/>
      <c r="AU75" s="915" t="s">
        <v>557</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565</v>
      </c>
      <c r="C76" s="910"/>
      <c r="D76" s="910"/>
      <c r="E76" s="910"/>
      <c r="F76" s="910"/>
      <c r="G76" s="910"/>
      <c r="H76" s="910"/>
      <c r="I76" s="910"/>
      <c r="J76" s="910"/>
      <c r="K76" s="910"/>
      <c r="L76" s="910"/>
      <c r="M76" s="910"/>
      <c r="N76" s="910"/>
      <c r="O76" s="910"/>
      <c r="P76" s="911"/>
      <c r="Q76" s="913">
        <v>240623</v>
      </c>
      <c r="R76" s="914"/>
      <c r="S76" s="914"/>
      <c r="T76" s="914"/>
      <c r="U76" s="870"/>
      <c r="V76" s="915">
        <v>235439</v>
      </c>
      <c r="W76" s="914"/>
      <c r="X76" s="914"/>
      <c r="Y76" s="914"/>
      <c r="Z76" s="870"/>
      <c r="AA76" s="915">
        <v>5184</v>
      </c>
      <c r="AB76" s="914"/>
      <c r="AC76" s="914"/>
      <c r="AD76" s="914"/>
      <c r="AE76" s="870"/>
      <c r="AF76" s="915">
        <v>5184</v>
      </c>
      <c r="AG76" s="914"/>
      <c r="AH76" s="914"/>
      <c r="AI76" s="914"/>
      <c r="AJ76" s="870"/>
      <c r="AK76" s="915">
        <v>228</v>
      </c>
      <c r="AL76" s="914"/>
      <c r="AM76" s="914"/>
      <c r="AN76" s="914"/>
      <c r="AO76" s="870"/>
      <c r="AP76" s="915" t="s">
        <v>557</v>
      </c>
      <c r="AQ76" s="914"/>
      <c r="AR76" s="914"/>
      <c r="AS76" s="914"/>
      <c r="AT76" s="870"/>
      <c r="AU76" s="915" t="s">
        <v>557</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410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6860</v>
      </c>
      <c r="AG88" s="880"/>
      <c r="AH88" s="880"/>
      <c r="AI88" s="880"/>
      <c r="AJ88" s="880"/>
      <c r="AK88" s="877"/>
      <c r="AL88" s="877"/>
      <c r="AM88" s="877"/>
      <c r="AN88" s="877"/>
      <c r="AO88" s="877"/>
      <c r="AP88" s="880">
        <v>1111</v>
      </c>
      <c r="AQ88" s="880"/>
      <c r="AR88" s="880"/>
      <c r="AS88" s="880"/>
      <c r="AT88" s="880"/>
      <c r="AU88" s="880">
        <v>488</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411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t="s">
        <v>497</v>
      </c>
      <c r="CS102" s="888"/>
      <c r="CT102" s="888"/>
      <c r="CU102" s="888"/>
      <c r="CV102" s="927"/>
      <c r="CW102" s="926" t="s">
        <v>497</v>
      </c>
      <c r="CX102" s="888"/>
      <c r="CY102" s="888"/>
      <c r="CZ102" s="888"/>
      <c r="DA102" s="927"/>
      <c r="DB102" s="926">
        <v>90</v>
      </c>
      <c r="DC102" s="888"/>
      <c r="DD102" s="888"/>
      <c r="DE102" s="888"/>
      <c r="DF102" s="927"/>
      <c r="DG102" s="926" t="s">
        <v>497</v>
      </c>
      <c r="DH102" s="888"/>
      <c r="DI102" s="888"/>
      <c r="DJ102" s="888"/>
      <c r="DK102" s="927"/>
      <c r="DL102" s="926">
        <v>35</v>
      </c>
      <c r="DM102" s="888"/>
      <c r="DN102" s="888"/>
      <c r="DO102" s="888"/>
      <c r="DP102" s="927"/>
      <c r="DQ102" s="926">
        <v>10</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419</v>
      </c>
      <c r="AB109" s="929"/>
      <c r="AC109" s="929"/>
      <c r="AD109" s="929"/>
      <c r="AE109" s="930"/>
      <c r="AF109" s="928" t="s">
        <v>420</v>
      </c>
      <c r="AG109" s="929"/>
      <c r="AH109" s="929"/>
      <c r="AI109" s="929"/>
      <c r="AJ109" s="930"/>
      <c r="AK109" s="928" t="s">
        <v>294</v>
      </c>
      <c r="AL109" s="929"/>
      <c r="AM109" s="929"/>
      <c r="AN109" s="929"/>
      <c r="AO109" s="930"/>
      <c r="AP109" s="928" t="s">
        <v>421</v>
      </c>
      <c r="AQ109" s="929"/>
      <c r="AR109" s="929"/>
      <c r="AS109" s="929"/>
      <c r="AT109" s="931"/>
      <c r="AU109" s="948" t="s">
        <v>418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419</v>
      </c>
      <c r="BR109" s="929"/>
      <c r="BS109" s="929"/>
      <c r="BT109" s="929"/>
      <c r="BU109" s="930"/>
      <c r="BV109" s="928" t="s">
        <v>420</v>
      </c>
      <c r="BW109" s="929"/>
      <c r="BX109" s="929"/>
      <c r="BY109" s="929"/>
      <c r="BZ109" s="930"/>
      <c r="CA109" s="928" t="s">
        <v>294</v>
      </c>
      <c r="CB109" s="929"/>
      <c r="CC109" s="929"/>
      <c r="CD109" s="929"/>
      <c r="CE109" s="930"/>
      <c r="CF109" s="949" t="s">
        <v>421</v>
      </c>
      <c r="CG109" s="949"/>
      <c r="CH109" s="949"/>
      <c r="CI109" s="949"/>
      <c r="CJ109" s="949"/>
      <c r="CK109" s="928" t="s">
        <v>422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419</v>
      </c>
      <c r="DH109" s="929"/>
      <c r="DI109" s="929"/>
      <c r="DJ109" s="929"/>
      <c r="DK109" s="930"/>
      <c r="DL109" s="928" t="s">
        <v>420</v>
      </c>
      <c r="DM109" s="929"/>
      <c r="DN109" s="929"/>
      <c r="DO109" s="929"/>
      <c r="DP109" s="930"/>
      <c r="DQ109" s="928" t="s">
        <v>294</v>
      </c>
      <c r="DR109" s="929"/>
      <c r="DS109" s="929"/>
      <c r="DT109" s="929"/>
      <c r="DU109" s="930"/>
      <c r="DV109" s="928" t="s">
        <v>421</v>
      </c>
      <c r="DW109" s="929"/>
      <c r="DX109" s="929"/>
      <c r="DY109" s="929"/>
      <c r="DZ109" s="931"/>
    </row>
    <row r="110" spans="1:131" s="230" customFormat="1" ht="26.25" customHeight="1" x14ac:dyDescent="0.15">
      <c r="A110" s="932" t="s">
        <v>423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1991013</v>
      </c>
      <c r="AB110" s="936"/>
      <c r="AC110" s="936"/>
      <c r="AD110" s="936"/>
      <c r="AE110" s="937"/>
      <c r="AF110" s="938">
        <v>2003604</v>
      </c>
      <c r="AG110" s="936"/>
      <c r="AH110" s="936"/>
      <c r="AI110" s="936"/>
      <c r="AJ110" s="937"/>
      <c r="AK110" s="938">
        <v>1777795</v>
      </c>
      <c r="AL110" s="936"/>
      <c r="AM110" s="936"/>
      <c r="AN110" s="936"/>
      <c r="AO110" s="937"/>
      <c r="AP110" s="939">
        <v>22.9</v>
      </c>
      <c r="AQ110" s="940"/>
      <c r="AR110" s="940"/>
      <c r="AS110" s="940"/>
      <c r="AT110" s="941"/>
      <c r="AU110" s="942" t="s">
        <v>69</v>
      </c>
      <c r="AV110" s="943"/>
      <c r="AW110" s="943"/>
      <c r="AX110" s="943"/>
      <c r="AY110" s="943"/>
      <c r="AZ110" s="965" t="s">
        <v>424</v>
      </c>
      <c r="BA110" s="933"/>
      <c r="BB110" s="933"/>
      <c r="BC110" s="933"/>
      <c r="BD110" s="933"/>
      <c r="BE110" s="933"/>
      <c r="BF110" s="933"/>
      <c r="BG110" s="933"/>
      <c r="BH110" s="933"/>
      <c r="BI110" s="933"/>
      <c r="BJ110" s="933"/>
      <c r="BK110" s="933"/>
      <c r="BL110" s="933"/>
      <c r="BM110" s="933"/>
      <c r="BN110" s="933"/>
      <c r="BO110" s="933"/>
      <c r="BP110" s="934"/>
      <c r="BQ110" s="966">
        <v>19183688</v>
      </c>
      <c r="BR110" s="967"/>
      <c r="BS110" s="967"/>
      <c r="BT110" s="967"/>
      <c r="BU110" s="967"/>
      <c r="BV110" s="967">
        <v>18155103</v>
      </c>
      <c r="BW110" s="967"/>
      <c r="BX110" s="967"/>
      <c r="BY110" s="967"/>
      <c r="BZ110" s="967"/>
      <c r="CA110" s="967">
        <v>17312645</v>
      </c>
      <c r="CB110" s="967"/>
      <c r="CC110" s="967"/>
      <c r="CD110" s="967"/>
      <c r="CE110" s="967"/>
      <c r="CF110" s="980">
        <v>222.9</v>
      </c>
      <c r="CG110" s="981"/>
      <c r="CH110" s="981"/>
      <c r="CI110" s="981"/>
      <c r="CJ110" s="981"/>
      <c r="CK110" s="982" t="s">
        <v>425</v>
      </c>
      <c r="CL110" s="983"/>
      <c r="CM110" s="965" t="s">
        <v>426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428</v>
      </c>
      <c r="BA111" s="959"/>
      <c r="BB111" s="959"/>
      <c r="BC111" s="959"/>
      <c r="BD111" s="959"/>
      <c r="BE111" s="959"/>
      <c r="BF111" s="959"/>
      <c r="BG111" s="959"/>
      <c r="BH111" s="959"/>
      <c r="BI111" s="959"/>
      <c r="BJ111" s="959"/>
      <c r="BK111" s="959"/>
      <c r="BL111" s="959"/>
      <c r="BM111" s="959"/>
      <c r="BN111" s="959"/>
      <c r="BO111" s="959"/>
      <c r="BP111" s="960"/>
      <c r="BQ111" s="961">
        <v>72311</v>
      </c>
      <c r="BR111" s="962"/>
      <c r="BS111" s="962"/>
      <c r="BT111" s="962"/>
      <c r="BU111" s="962"/>
      <c r="BV111" s="962">
        <v>51111</v>
      </c>
      <c r="BW111" s="962"/>
      <c r="BX111" s="962"/>
      <c r="BY111" s="962"/>
      <c r="BZ111" s="962"/>
      <c r="CA111" s="962">
        <v>33553</v>
      </c>
      <c r="CB111" s="962"/>
      <c r="CC111" s="962"/>
      <c r="CD111" s="962"/>
      <c r="CE111" s="962"/>
      <c r="CF111" s="956">
        <v>0.4</v>
      </c>
      <c r="CG111" s="957"/>
      <c r="CH111" s="957"/>
      <c r="CI111" s="957"/>
      <c r="CJ111" s="957"/>
      <c r="CK111" s="984"/>
      <c r="CL111" s="985"/>
      <c r="CM111" s="958" t="s">
        <v>429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430</v>
      </c>
      <c r="B112" s="989"/>
      <c r="C112" s="959" t="s">
        <v>431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432</v>
      </c>
      <c r="BA112" s="959"/>
      <c r="BB112" s="959"/>
      <c r="BC112" s="959"/>
      <c r="BD112" s="959"/>
      <c r="BE112" s="959"/>
      <c r="BF112" s="959"/>
      <c r="BG112" s="959"/>
      <c r="BH112" s="959"/>
      <c r="BI112" s="959"/>
      <c r="BJ112" s="959"/>
      <c r="BK112" s="959"/>
      <c r="BL112" s="959"/>
      <c r="BM112" s="959"/>
      <c r="BN112" s="959"/>
      <c r="BO112" s="959"/>
      <c r="BP112" s="960"/>
      <c r="BQ112" s="961">
        <v>4079419</v>
      </c>
      <c r="BR112" s="962"/>
      <c r="BS112" s="962"/>
      <c r="BT112" s="962"/>
      <c r="BU112" s="962"/>
      <c r="BV112" s="962">
        <v>3856899</v>
      </c>
      <c r="BW112" s="962"/>
      <c r="BX112" s="962"/>
      <c r="BY112" s="962"/>
      <c r="BZ112" s="962"/>
      <c r="CA112" s="962">
        <v>4293565</v>
      </c>
      <c r="CB112" s="962"/>
      <c r="CC112" s="962"/>
      <c r="CD112" s="962"/>
      <c r="CE112" s="962"/>
      <c r="CF112" s="956">
        <v>55.3</v>
      </c>
      <c r="CG112" s="957"/>
      <c r="CH112" s="957"/>
      <c r="CI112" s="957"/>
      <c r="CJ112" s="957"/>
      <c r="CK112" s="984"/>
      <c r="CL112" s="985"/>
      <c r="CM112" s="958" t="s">
        <v>433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434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519731</v>
      </c>
      <c r="AB113" s="974"/>
      <c r="AC113" s="974"/>
      <c r="AD113" s="974"/>
      <c r="AE113" s="975"/>
      <c r="AF113" s="976">
        <v>470743</v>
      </c>
      <c r="AG113" s="974"/>
      <c r="AH113" s="974"/>
      <c r="AI113" s="974"/>
      <c r="AJ113" s="975"/>
      <c r="AK113" s="976">
        <v>537003</v>
      </c>
      <c r="AL113" s="974"/>
      <c r="AM113" s="974"/>
      <c r="AN113" s="974"/>
      <c r="AO113" s="975"/>
      <c r="AP113" s="977">
        <v>6.9</v>
      </c>
      <c r="AQ113" s="978"/>
      <c r="AR113" s="978"/>
      <c r="AS113" s="978"/>
      <c r="AT113" s="979"/>
      <c r="AU113" s="944"/>
      <c r="AV113" s="945"/>
      <c r="AW113" s="945"/>
      <c r="AX113" s="945"/>
      <c r="AY113" s="945"/>
      <c r="AZ113" s="958" t="s">
        <v>435</v>
      </c>
      <c r="BA113" s="959"/>
      <c r="BB113" s="959"/>
      <c r="BC113" s="959"/>
      <c r="BD113" s="959"/>
      <c r="BE113" s="959"/>
      <c r="BF113" s="959"/>
      <c r="BG113" s="959"/>
      <c r="BH113" s="959"/>
      <c r="BI113" s="959"/>
      <c r="BJ113" s="959"/>
      <c r="BK113" s="959"/>
      <c r="BL113" s="959"/>
      <c r="BM113" s="959"/>
      <c r="BN113" s="959"/>
      <c r="BO113" s="959"/>
      <c r="BP113" s="960"/>
      <c r="BQ113" s="961">
        <v>587017</v>
      </c>
      <c r="BR113" s="962"/>
      <c r="BS113" s="962"/>
      <c r="BT113" s="962"/>
      <c r="BU113" s="962"/>
      <c r="BV113" s="962">
        <v>537563</v>
      </c>
      <c r="BW113" s="962"/>
      <c r="BX113" s="962"/>
      <c r="BY113" s="962"/>
      <c r="BZ113" s="962"/>
      <c r="CA113" s="962">
        <v>487550</v>
      </c>
      <c r="CB113" s="962"/>
      <c r="CC113" s="962"/>
      <c r="CD113" s="962"/>
      <c r="CE113" s="962"/>
      <c r="CF113" s="956">
        <v>6.3</v>
      </c>
      <c r="CG113" s="957"/>
      <c r="CH113" s="957"/>
      <c r="CI113" s="957"/>
      <c r="CJ113" s="957"/>
      <c r="CK113" s="984"/>
      <c r="CL113" s="985"/>
      <c r="CM113" s="958" t="s">
        <v>436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15705</v>
      </c>
      <c r="AB114" s="995"/>
      <c r="AC114" s="995"/>
      <c r="AD114" s="995"/>
      <c r="AE114" s="996"/>
      <c r="AF114" s="997">
        <v>49947</v>
      </c>
      <c r="AG114" s="995"/>
      <c r="AH114" s="995"/>
      <c r="AI114" s="995"/>
      <c r="AJ114" s="996"/>
      <c r="AK114" s="997">
        <v>50462</v>
      </c>
      <c r="AL114" s="995"/>
      <c r="AM114" s="995"/>
      <c r="AN114" s="995"/>
      <c r="AO114" s="996"/>
      <c r="AP114" s="998">
        <v>0.6</v>
      </c>
      <c r="AQ114" s="999"/>
      <c r="AR114" s="999"/>
      <c r="AS114" s="999"/>
      <c r="AT114" s="1000"/>
      <c r="AU114" s="944"/>
      <c r="AV114" s="945"/>
      <c r="AW114" s="945"/>
      <c r="AX114" s="945"/>
      <c r="AY114" s="945"/>
      <c r="AZ114" s="958" t="s">
        <v>438</v>
      </c>
      <c r="BA114" s="959"/>
      <c r="BB114" s="959"/>
      <c r="BC114" s="959"/>
      <c r="BD114" s="959"/>
      <c r="BE114" s="959"/>
      <c r="BF114" s="959"/>
      <c r="BG114" s="959"/>
      <c r="BH114" s="959"/>
      <c r="BI114" s="959"/>
      <c r="BJ114" s="959"/>
      <c r="BK114" s="959"/>
      <c r="BL114" s="959"/>
      <c r="BM114" s="959"/>
      <c r="BN114" s="959"/>
      <c r="BO114" s="959"/>
      <c r="BP114" s="960"/>
      <c r="BQ114" s="961">
        <v>3191448</v>
      </c>
      <c r="BR114" s="962"/>
      <c r="BS114" s="962"/>
      <c r="BT114" s="962"/>
      <c r="BU114" s="962"/>
      <c r="BV114" s="962">
        <v>3189462</v>
      </c>
      <c r="BW114" s="962"/>
      <c r="BX114" s="962"/>
      <c r="BY114" s="962"/>
      <c r="BZ114" s="962"/>
      <c r="CA114" s="962">
        <v>3247193</v>
      </c>
      <c r="CB114" s="962"/>
      <c r="CC114" s="962"/>
      <c r="CD114" s="962"/>
      <c r="CE114" s="962"/>
      <c r="CF114" s="956">
        <v>41.8</v>
      </c>
      <c r="CG114" s="957"/>
      <c r="CH114" s="957"/>
      <c r="CI114" s="957"/>
      <c r="CJ114" s="957"/>
      <c r="CK114" s="984"/>
      <c r="CL114" s="985"/>
      <c r="CM114" s="958" t="s">
        <v>439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440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28532</v>
      </c>
      <c r="AB115" s="974"/>
      <c r="AC115" s="974"/>
      <c r="AD115" s="974"/>
      <c r="AE115" s="975"/>
      <c r="AF115" s="976">
        <v>21200</v>
      </c>
      <c r="AG115" s="974"/>
      <c r="AH115" s="974"/>
      <c r="AI115" s="974"/>
      <c r="AJ115" s="975"/>
      <c r="AK115" s="976">
        <v>17559</v>
      </c>
      <c r="AL115" s="974"/>
      <c r="AM115" s="974"/>
      <c r="AN115" s="974"/>
      <c r="AO115" s="975"/>
      <c r="AP115" s="977">
        <v>0.2</v>
      </c>
      <c r="AQ115" s="978"/>
      <c r="AR115" s="978"/>
      <c r="AS115" s="978"/>
      <c r="AT115" s="979"/>
      <c r="AU115" s="944"/>
      <c r="AV115" s="945"/>
      <c r="AW115" s="945"/>
      <c r="AX115" s="945"/>
      <c r="AY115" s="945"/>
      <c r="AZ115" s="958" t="s">
        <v>441</v>
      </c>
      <c r="BA115" s="959"/>
      <c r="BB115" s="959"/>
      <c r="BC115" s="959"/>
      <c r="BD115" s="959"/>
      <c r="BE115" s="959"/>
      <c r="BF115" s="959"/>
      <c r="BG115" s="959"/>
      <c r="BH115" s="959"/>
      <c r="BI115" s="959"/>
      <c r="BJ115" s="959"/>
      <c r="BK115" s="959"/>
      <c r="BL115" s="959"/>
      <c r="BM115" s="959"/>
      <c r="BN115" s="959"/>
      <c r="BO115" s="959"/>
      <c r="BP115" s="960"/>
      <c r="BQ115" s="961">
        <v>3929</v>
      </c>
      <c r="BR115" s="962"/>
      <c r="BS115" s="962"/>
      <c r="BT115" s="962"/>
      <c r="BU115" s="962"/>
      <c r="BV115" s="962">
        <v>3701</v>
      </c>
      <c r="BW115" s="962"/>
      <c r="BX115" s="962"/>
      <c r="BY115" s="962"/>
      <c r="BZ115" s="962"/>
      <c r="CA115" s="962">
        <v>10388</v>
      </c>
      <c r="CB115" s="962"/>
      <c r="CC115" s="962"/>
      <c r="CD115" s="962"/>
      <c r="CE115" s="962"/>
      <c r="CF115" s="956">
        <v>0.1</v>
      </c>
      <c r="CG115" s="957"/>
      <c r="CH115" s="957"/>
      <c r="CI115" s="957"/>
      <c r="CJ115" s="957"/>
      <c r="CK115" s="984"/>
      <c r="CL115" s="985"/>
      <c r="CM115" s="958" t="s">
        <v>442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443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172</v>
      </c>
      <c r="AB116" s="995"/>
      <c r="AC116" s="995"/>
      <c r="AD116" s="995"/>
      <c r="AE116" s="996"/>
      <c r="AF116" s="997">
        <v>537</v>
      </c>
      <c r="AG116" s="995"/>
      <c r="AH116" s="995"/>
      <c r="AI116" s="995"/>
      <c r="AJ116" s="996"/>
      <c r="AK116" s="997">
        <v>649</v>
      </c>
      <c r="AL116" s="995"/>
      <c r="AM116" s="995"/>
      <c r="AN116" s="995"/>
      <c r="AO116" s="996"/>
      <c r="AP116" s="998">
        <v>0</v>
      </c>
      <c r="AQ116" s="999"/>
      <c r="AR116" s="999"/>
      <c r="AS116" s="999"/>
      <c r="AT116" s="1000"/>
      <c r="AU116" s="944"/>
      <c r="AV116" s="945"/>
      <c r="AW116" s="945"/>
      <c r="AX116" s="945"/>
      <c r="AY116" s="945"/>
      <c r="AZ116" s="1003" t="s">
        <v>444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446</v>
      </c>
      <c r="Z117" s="930"/>
      <c r="AA117" s="1014">
        <v>2555153</v>
      </c>
      <c r="AB117" s="1015"/>
      <c r="AC117" s="1015"/>
      <c r="AD117" s="1015"/>
      <c r="AE117" s="1016"/>
      <c r="AF117" s="1017">
        <v>2546031</v>
      </c>
      <c r="AG117" s="1015"/>
      <c r="AH117" s="1015"/>
      <c r="AI117" s="1015"/>
      <c r="AJ117" s="1016"/>
      <c r="AK117" s="1017">
        <v>2383468</v>
      </c>
      <c r="AL117" s="1015"/>
      <c r="AM117" s="1015"/>
      <c r="AN117" s="1015"/>
      <c r="AO117" s="1016"/>
      <c r="AP117" s="1018"/>
      <c r="AQ117" s="1019"/>
      <c r="AR117" s="1019"/>
      <c r="AS117" s="1019"/>
      <c r="AT117" s="1020"/>
      <c r="AU117" s="944"/>
      <c r="AV117" s="945"/>
      <c r="AW117" s="945"/>
      <c r="AX117" s="945"/>
      <c r="AY117" s="945"/>
      <c r="AZ117" s="1010" t="s">
        <v>447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422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419</v>
      </c>
      <c r="AB118" s="929"/>
      <c r="AC118" s="929"/>
      <c r="AD118" s="929"/>
      <c r="AE118" s="930"/>
      <c r="AF118" s="928" t="s">
        <v>420</v>
      </c>
      <c r="AG118" s="929"/>
      <c r="AH118" s="929"/>
      <c r="AI118" s="929"/>
      <c r="AJ118" s="930"/>
      <c r="AK118" s="928" t="s">
        <v>294</v>
      </c>
      <c r="AL118" s="929"/>
      <c r="AM118" s="929"/>
      <c r="AN118" s="929"/>
      <c r="AO118" s="930"/>
      <c r="AP118" s="1006" t="s">
        <v>421</v>
      </c>
      <c r="AQ118" s="1007"/>
      <c r="AR118" s="1007"/>
      <c r="AS118" s="1007"/>
      <c r="AT118" s="1008"/>
      <c r="AU118" s="944"/>
      <c r="AV118" s="945"/>
      <c r="AW118" s="945"/>
      <c r="AX118" s="945"/>
      <c r="AY118" s="945"/>
      <c r="AZ118" s="1009" t="s">
        <v>449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450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425</v>
      </c>
      <c r="B119" s="983"/>
      <c r="C119" s="965" t="s">
        <v>426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451</v>
      </c>
      <c r="BP119" s="1041"/>
      <c r="BQ119" s="1035">
        <v>27117812</v>
      </c>
      <c r="BR119" s="1036"/>
      <c r="BS119" s="1036"/>
      <c r="BT119" s="1036"/>
      <c r="BU119" s="1036"/>
      <c r="BV119" s="1036">
        <v>25793839</v>
      </c>
      <c r="BW119" s="1036"/>
      <c r="BX119" s="1036"/>
      <c r="BY119" s="1036"/>
      <c r="BZ119" s="1036"/>
      <c r="CA119" s="1036">
        <v>25384894</v>
      </c>
      <c r="CB119" s="1036"/>
      <c r="CC119" s="1036"/>
      <c r="CD119" s="1036"/>
      <c r="CE119" s="1036"/>
      <c r="CF119" s="1037"/>
      <c r="CG119" s="1038"/>
      <c r="CH119" s="1038"/>
      <c r="CI119" s="1038"/>
      <c r="CJ119" s="1039"/>
      <c r="CK119" s="986"/>
      <c r="CL119" s="987"/>
      <c r="CM119" s="1009" t="s">
        <v>452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72311</v>
      </c>
      <c r="DH119" s="1022"/>
      <c r="DI119" s="1022"/>
      <c r="DJ119" s="1022"/>
      <c r="DK119" s="1023"/>
      <c r="DL119" s="1021">
        <v>51111</v>
      </c>
      <c r="DM119" s="1022"/>
      <c r="DN119" s="1022"/>
      <c r="DO119" s="1022"/>
      <c r="DP119" s="1023"/>
      <c r="DQ119" s="1021">
        <v>33553</v>
      </c>
      <c r="DR119" s="1022"/>
      <c r="DS119" s="1022"/>
      <c r="DT119" s="1022"/>
      <c r="DU119" s="1023"/>
      <c r="DV119" s="1024">
        <v>0.4</v>
      </c>
      <c r="DW119" s="1025"/>
      <c r="DX119" s="1025"/>
      <c r="DY119" s="1025"/>
      <c r="DZ119" s="1026"/>
    </row>
    <row r="120" spans="1:130" s="230" customFormat="1" ht="26.25" customHeight="1" x14ac:dyDescent="0.15">
      <c r="A120" s="1093"/>
      <c r="B120" s="985"/>
      <c r="C120" s="958" t="s">
        <v>429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453</v>
      </c>
      <c r="AV120" s="1028"/>
      <c r="AW120" s="1028"/>
      <c r="AX120" s="1028"/>
      <c r="AY120" s="1029"/>
      <c r="AZ120" s="965" t="s">
        <v>454</v>
      </c>
      <c r="BA120" s="933"/>
      <c r="BB120" s="933"/>
      <c r="BC120" s="933"/>
      <c r="BD120" s="933"/>
      <c r="BE120" s="933"/>
      <c r="BF120" s="933"/>
      <c r="BG120" s="933"/>
      <c r="BH120" s="933"/>
      <c r="BI120" s="933"/>
      <c r="BJ120" s="933"/>
      <c r="BK120" s="933"/>
      <c r="BL120" s="933"/>
      <c r="BM120" s="933"/>
      <c r="BN120" s="933"/>
      <c r="BO120" s="933"/>
      <c r="BP120" s="934"/>
      <c r="BQ120" s="966">
        <v>5635644</v>
      </c>
      <c r="BR120" s="967"/>
      <c r="BS120" s="967"/>
      <c r="BT120" s="967"/>
      <c r="BU120" s="967"/>
      <c r="BV120" s="967">
        <v>6285024</v>
      </c>
      <c r="BW120" s="967"/>
      <c r="BX120" s="967"/>
      <c r="BY120" s="967"/>
      <c r="BZ120" s="967"/>
      <c r="CA120" s="967">
        <v>7091916</v>
      </c>
      <c r="CB120" s="967"/>
      <c r="CC120" s="967"/>
      <c r="CD120" s="967"/>
      <c r="CE120" s="967"/>
      <c r="CF120" s="980">
        <v>91.3</v>
      </c>
      <c r="CG120" s="981"/>
      <c r="CH120" s="981"/>
      <c r="CI120" s="981"/>
      <c r="CJ120" s="981"/>
      <c r="CK120" s="1042" t="s">
        <v>455</v>
      </c>
      <c r="CL120" s="1043"/>
      <c r="CM120" s="1043"/>
      <c r="CN120" s="1043"/>
      <c r="CO120" s="1044"/>
      <c r="CP120" s="1050" t="s">
        <v>399</v>
      </c>
      <c r="CQ120" s="1051"/>
      <c r="CR120" s="1051"/>
      <c r="CS120" s="1051"/>
      <c r="CT120" s="1051"/>
      <c r="CU120" s="1051"/>
      <c r="CV120" s="1051"/>
      <c r="CW120" s="1051"/>
      <c r="CX120" s="1051"/>
      <c r="CY120" s="1051"/>
      <c r="CZ120" s="1051"/>
      <c r="DA120" s="1051"/>
      <c r="DB120" s="1051"/>
      <c r="DC120" s="1051"/>
      <c r="DD120" s="1051"/>
      <c r="DE120" s="1051"/>
      <c r="DF120" s="1052"/>
      <c r="DG120" s="966">
        <v>2818318</v>
      </c>
      <c r="DH120" s="967"/>
      <c r="DI120" s="967"/>
      <c r="DJ120" s="967"/>
      <c r="DK120" s="967"/>
      <c r="DL120" s="967">
        <v>2710013</v>
      </c>
      <c r="DM120" s="967"/>
      <c r="DN120" s="967"/>
      <c r="DO120" s="967"/>
      <c r="DP120" s="967"/>
      <c r="DQ120" s="967">
        <v>2571672</v>
      </c>
      <c r="DR120" s="967"/>
      <c r="DS120" s="967"/>
      <c r="DT120" s="967"/>
      <c r="DU120" s="967"/>
      <c r="DV120" s="968">
        <v>33.1</v>
      </c>
      <c r="DW120" s="968"/>
      <c r="DX120" s="968"/>
      <c r="DY120" s="968"/>
      <c r="DZ120" s="969"/>
    </row>
    <row r="121" spans="1:130" s="230" customFormat="1" ht="26.25" customHeight="1" x14ac:dyDescent="0.15">
      <c r="A121" s="1093"/>
      <c r="B121" s="985"/>
      <c r="C121" s="1010" t="s">
        <v>456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457</v>
      </c>
      <c r="BA121" s="959"/>
      <c r="BB121" s="959"/>
      <c r="BC121" s="959"/>
      <c r="BD121" s="959"/>
      <c r="BE121" s="959"/>
      <c r="BF121" s="959"/>
      <c r="BG121" s="959"/>
      <c r="BH121" s="959"/>
      <c r="BI121" s="959"/>
      <c r="BJ121" s="959"/>
      <c r="BK121" s="959"/>
      <c r="BL121" s="959"/>
      <c r="BM121" s="959"/>
      <c r="BN121" s="959"/>
      <c r="BO121" s="959"/>
      <c r="BP121" s="960"/>
      <c r="BQ121" s="961">
        <v>827437</v>
      </c>
      <c r="BR121" s="962"/>
      <c r="BS121" s="962"/>
      <c r="BT121" s="962"/>
      <c r="BU121" s="962"/>
      <c r="BV121" s="962">
        <v>751260</v>
      </c>
      <c r="BW121" s="962"/>
      <c r="BX121" s="962"/>
      <c r="BY121" s="962"/>
      <c r="BZ121" s="962"/>
      <c r="CA121" s="962">
        <v>730484</v>
      </c>
      <c r="CB121" s="962"/>
      <c r="CC121" s="962"/>
      <c r="CD121" s="962"/>
      <c r="CE121" s="962"/>
      <c r="CF121" s="956">
        <v>9.4</v>
      </c>
      <c r="CG121" s="957"/>
      <c r="CH121" s="957"/>
      <c r="CI121" s="957"/>
      <c r="CJ121" s="957"/>
      <c r="CK121" s="1045"/>
      <c r="CL121" s="1046"/>
      <c r="CM121" s="1046"/>
      <c r="CN121" s="1046"/>
      <c r="CO121" s="1047"/>
      <c r="CP121" s="1055" t="s">
        <v>400</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v>672387</v>
      </c>
      <c r="DR121" s="962"/>
      <c r="DS121" s="962"/>
      <c r="DT121" s="962"/>
      <c r="DU121" s="962"/>
      <c r="DV121" s="963">
        <v>8.6999999999999993</v>
      </c>
      <c r="DW121" s="963"/>
      <c r="DX121" s="963"/>
      <c r="DY121" s="963"/>
      <c r="DZ121" s="964"/>
    </row>
    <row r="122" spans="1:130" s="230" customFormat="1" ht="26.25" customHeight="1" x14ac:dyDescent="0.15">
      <c r="A122" s="1093"/>
      <c r="B122" s="985"/>
      <c r="C122" s="958" t="s">
        <v>439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458</v>
      </c>
      <c r="BA122" s="1001"/>
      <c r="BB122" s="1001"/>
      <c r="BC122" s="1001"/>
      <c r="BD122" s="1001"/>
      <c r="BE122" s="1001"/>
      <c r="BF122" s="1001"/>
      <c r="BG122" s="1001"/>
      <c r="BH122" s="1001"/>
      <c r="BI122" s="1001"/>
      <c r="BJ122" s="1001"/>
      <c r="BK122" s="1001"/>
      <c r="BL122" s="1001"/>
      <c r="BM122" s="1001"/>
      <c r="BN122" s="1001"/>
      <c r="BO122" s="1001"/>
      <c r="BP122" s="1002"/>
      <c r="BQ122" s="1035">
        <v>16714744</v>
      </c>
      <c r="BR122" s="1036"/>
      <c r="BS122" s="1036"/>
      <c r="BT122" s="1036"/>
      <c r="BU122" s="1036"/>
      <c r="BV122" s="1036">
        <v>15853509</v>
      </c>
      <c r="BW122" s="1036"/>
      <c r="BX122" s="1036"/>
      <c r="BY122" s="1036"/>
      <c r="BZ122" s="1036"/>
      <c r="CA122" s="1036">
        <v>15150825</v>
      </c>
      <c r="CB122" s="1036"/>
      <c r="CC122" s="1036"/>
      <c r="CD122" s="1036"/>
      <c r="CE122" s="1036"/>
      <c r="CF122" s="1053">
        <v>195.1</v>
      </c>
      <c r="CG122" s="1054"/>
      <c r="CH122" s="1054"/>
      <c r="CI122" s="1054"/>
      <c r="CJ122" s="1054"/>
      <c r="CK122" s="1045"/>
      <c r="CL122" s="1046"/>
      <c r="CM122" s="1046"/>
      <c r="CN122" s="1046"/>
      <c r="CO122" s="1047"/>
      <c r="CP122" s="1055" t="s">
        <v>396</v>
      </c>
      <c r="CQ122" s="1056"/>
      <c r="CR122" s="1056"/>
      <c r="CS122" s="1056"/>
      <c r="CT122" s="1056"/>
      <c r="CU122" s="1056"/>
      <c r="CV122" s="1056"/>
      <c r="CW122" s="1056"/>
      <c r="CX122" s="1056"/>
      <c r="CY122" s="1056"/>
      <c r="CZ122" s="1056"/>
      <c r="DA122" s="1056"/>
      <c r="DB122" s="1056"/>
      <c r="DC122" s="1056"/>
      <c r="DD122" s="1056"/>
      <c r="DE122" s="1056"/>
      <c r="DF122" s="1057"/>
      <c r="DG122" s="961">
        <v>815217</v>
      </c>
      <c r="DH122" s="962"/>
      <c r="DI122" s="962"/>
      <c r="DJ122" s="962"/>
      <c r="DK122" s="962"/>
      <c r="DL122" s="962">
        <v>729628</v>
      </c>
      <c r="DM122" s="962"/>
      <c r="DN122" s="962"/>
      <c r="DO122" s="962"/>
      <c r="DP122" s="962"/>
      <c r="DQ122" s="962">
        <v>646113</v>
      </c>
      <c r="DR122" s="962"/>
      <c r="DS122" s="962"/>
      <c r="DT122" s="962"/>
      <c r="DU122" s="962"/>
      <c r="DV122" s="963">
        <v>8.3000000000000007</v>
      </c>
      <c r="DW122" s="963"/>
      <c r="DX122" s="963"/>
      <c r="DY122" s="963"/>
      <c r="DZ122" s="964"/>
    </row>
    <row r="123" spans="1:130" s="230" customFormat="1" ht="26.25" customHeight="1" x14ac:dyDescent="0.15">
      <c r="A123" s="1093"/>
      <c r="B123" s="985"/>
      <c r="C123" s="958" t="s">
        <v>445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459</v>
      </c>
      <c r="BP123" s="1041"/>
      <c r="BQ123" s="1099">
        <v>23177825</v>
      </c>
      <c r="BR123" s="1100"/>
      <c r="BS123" s="1100"/>
      <c r="BT123" s="1100"/>
      <c r="BU123" s="1100"/>
      <c r="BV123" s="1100">
        <v>22889793</v>
      </c>
      <c r="BW123" s="1100"/>
      <c r="BX123" s="1100"/>
      <c r="BY123" s="1100"/>
      <c r="BZ123" s="1100"/>
      <c r="CA123" s="1100">
        <v>22973225</v>
      </c>
      <c r="CB123" s="1100"/>
      <c r="CC123" s="1100"/>
      <c r="CD123" s="1100"/>
      <c r="CE123" s="1100"/>
      <c r="CF123" s="1037"/>
      <c r="CG123" s="1038"/>
      <c r="CH123" s="1038"/>
      <c r="CI123" s="1038"/>
      <c r="CJ123" s="1039"/>
      <c r="CK123" s="1045"/>
      <c r="CL123" s="1046"/>
      <c r="CM123" s="1046"/>
      <c r="CN123" s="1046"/>
      <c r="CO123" s="1047"/>
      <c r="CP123" s="1055" t="s">
        <v>402</v>
      </c>
      <c r="CQ123" s="1056"/>
      <c r="CR123" s="1056"/>
      <c r="CS123" s="1056"/>
      <c r="CT123" s="1056"/>
      <c r="CU123" s="1056"/>
      <c r="CV123" s="1056"/>
      <c r="CW123" s="1056"/>
      <c r="CX123" s="1056"/>
      <c r="CY123" s="1056"/>
      <c r="CZ123" s="1056"/>
      <c r="DA123" s="1056"/>
      <c r="DB123" s="1056"/>
      <c r="DC123" s="1056"/>
      <c r="DD123" s="1056"/>
      <c r="DE123" s="1056"/>
      <c r="DF123" s="1057"/>
      <c r="DG123" s="994">
        <v>435040</v>
      </c>
      <c r="DH123" s="995"/>
      <c r="DI123" s="995"/>
      <c r="DJ123" s="995"/>
      <c r="DK123" s="996"/>
      <c r="DL123" s="997">
        <v>407052</v>
      </c>
      <c r="DM123" s="995"/>
      <c r="DN123" s="995"/>
      <c r="DO123" s="995"/>
      <c r="DP123" s="996"/>
      <c r="DQ123" s="997">
        <v>381440</v>
      </c>
      <c r="DR123" s="995"/>
      <c r="DS123" s="995"/>
      <c r="DT123" s="995"/>
      <c r="DU123" s="996"/>
      <c r="DV123" s="998">
        <v>4.9000000000000004</v>
      </c>
      <c r="DW123" s="999"/>
      <c r="DX123" s="999"/>
      <c r="DY123" s="999"/>
      <c r="DZ123" s="1000"/>
    </row>
    <row r="124" spans="1:130" s="230" customFormat="1" ht="26.25" customHeight="1" thickBot="1" x14ac:dyDescent="0.2">
      <c r="A124" s="1093"/>
      <c r="B124" s="985"/>
      <c r="C124" s="958" t="s">
        <v>448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460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48.1</v>
      </c>
      <c r="BR124" s="1063"/>
      <c r="BS124" s="1063"/>
      <c r="BT124" s="1063"/>
      <c r="BU124" s="1063"/>
      <c r="BV124" s="1063">
        <v>37.5</v>
      </c>
      <c r="BW124" s="1063"/>
      <c r="BX124" s="1063"/>
      <c r="BY124" s="1063"/>
      <c r="BZ124" s="1063"/>
      <c r="CA124" s="1063">
        <v>31</v>
      </c>
      <c r="CB124" s="1063"/>
      <c r="CC124" s="1063"/>
      <c r="CD124" s="1063"/>
      <c r="CE124" s="1063"/>
      <c r="CF124" s="1064"/>
      <c r="CG124" s="1065"/>
      <c r="CH124" s="1065"/>
      <c r="CI124" s="1065"/>
      <c r="CJ124" s="1066"/>
      <c r="CK124" s="1048"/>
      <c r="CL124" s="1048"/>
      <c r="CM124" s="1048"/>
      <c r="CN124" s="1048"/>
      <c r="CO124" s="1049"/>
      <c r="CP124" s="1055" t="s">
        <v>461</v>
      </c>
      <c r="CQ124" s="1056"/>
      <c r="CR124" s="1056"/>
      <c r="CS124" s="1056"/>
      <c r="CT124" s="1056"/>
      <c r="CU124" s="1056"/>
      <c r="CV124" s="1056"/>
      <c r="CW124" s="1056"/>
      <c r="CX124" s="1056"/>
      <c r="CY124" s="1056"/>
      <c r="CZ124" s="1056"/>
      <c r="DA124" s="1056"/>
      <c r="DB124" s="1056"/>
      <c r="DC124" s="1056"/>
      <c r="DD124" s="1056"/>
      <c r="DE124" s="1056"/>
      <c r="DF124" s="1057"/>
      <c r="DG124" s="1040">
        <v>10844</v>
      </c>
      <c r="DH124" s="1022"/>
      <c r="DI124" s="1022"/>
      <c r="DJ124" s="1022"/>
      <c r="DK124" s="1023"/>
      <c r="DL124" s="1021">
        <v>10206</v>
      </c>
      <c r="DM124" s="1022"/>
      <c r="DN124" s="1022"/>
      <c r="DO124" s="1022"/>
      <c r="DP124" s="1023"/>
      <c r="DQ124" s="1021">
        <v>21953</v>
      </c>
      <c r="DR124" s="1022"/>
      <c r="DS124" s="1022"/>
      <c r="DT124" s="1022"/>
      <c r="DU124" s="1023"/>
      <c r="DV124" s="1024">
        <v>0.3</v>
      </c>
      <c r="DW124" s="1025"/>
      <c r="DX124" s="1025"/>
      <c r="DY124" s="1025"/>
      <c r="DZ124" s="1026"/>
    </row>
    <row r="125" spans="1:130" s="230" customFormat="1" ht="26.25" customHeight="1" x14ac:dyDescent="0.15">
      <c r="A125" s="1093"/>
      <c r="B125" s="985"/>
      <c r="C125" s="958" t="s">
        <v>450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462</v>
      </c>
      <c r="CL125" s="1043"/>
      <c r="CM125" s="1043"/>
      <c r="CN125" s="1043"/>
      <c r="CO125" s="1044"/>
      <c r="CP125" s="965" t="s">
        <v>463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452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465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28532</v>
      </c>
      <c r="AB127" s="995"/>
      <c r="AC127" s="995"/>
      <c r="AD127" s="995"/>
      <c r="AE127" s="996"/>
      <c r="AF127" s="997">
        <v>21200</v>
      </c>
      <c r="AG127" s="995"/>
      <c r="AH127" s="995"/>
      <c r="AI127" s="995"/>
      <c r="AJ127" s="996"/>
      <c r="AK127" s="997">
        <v>17559</v>
      </c>
      <c r="AL127" s="995"/>
      <c r="AM127" s="995"/>
      <c r="AN127" s="995"/>
      <c r="AO127" s="996"/>
      <c r="AP127" s="998">
        <v>0.2</v>
      </c>
      <c r="AQ127" s="999"/>
      <c r="AR127" s="999"/>
      <c r="AS127" s="999"/>
      <c r="AT127" s="1000"/>
      <c r="AU127" s="232"/>
      <c r="AV127" s="232"/>
      <c r="AW127" s="232"/>
      <c r="AX127" s="1067" t="s">
        <v>466</v>
      </c>
      <c r="AY127" s="1068"/>
      <c r="AZ127" s="1068"/>
      <c r="BA127" s="1068"/>
      <c r="BB127" s="1068"/>
      <c r="BC127" s="1068"/>
      <c r="BD127" s="1068"/>
      <c r="BE127" s="1069"/>
      <c r="BF127" s="1070" t="s">
        <v>467</v>
      </c>
      <c r="BG127" s="1068"/>
      <c r="BH127" s="1068"/>
      <c r="BI127" s="1068"/>
      <c r="BJ127" s="1068"/>
      <c r="BK127" s="1068"/>
      <c r="BL127" s="1069"/>
      <c r="BM127" s="1070" t="s">
        <v>468</v>
      </c>
      <c r="BN127" s="1068"/>
      <c r="BO127" s="1068"/>
      <c r="BP127" s="1068"/>
      <c r="BQ127" s="1068"/>
      <c r="BR127" s="1068"/>
      <c r="BS127" s="1069"/>
      <c r="BT127" s="1070" t="s">
        <v>469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470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471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472</v>
      </c>
      <c r="X128" s="1079"/>
      <c r="Y128" s="1079"/>
      <c r="Z128" s="1080"/>
      <c r="AA128" s="1081">
        <v>120722</v>
      </c>
      <c r="AB128" s="1082"/>
      <c r="AC128" s="1082"/>
      <c r="AD128" s="1082"/>
      <c r="AE128" s="1083"/>
      <c r="AF128" s="1084">
        <v>101687</v>
      </c>
      <c r="AG128" s="1082"/>
      <c r="AH128" s="1082"/>
      <c r="AI128" s="1082"/>
      <c r="AJ128" s="1083"/>
      <c r="AK128" s="1084">
        <v>96132</v>
      </c>
      <c r="AL128" s="1082"/>
      <c r="AM128" s="1082"/>
      <c r="AN128" s="1082"/>
      <c r="AO128" s="1083"/>
      <c r="AP128" s="1085"/>
      <c r="AQ128" s="1086"/>
      <c r="AR128" s="1086"/>
      <c r="AS128" s="1086"/>
      <c r="AT128" s="1087"/>
      <c r="AU128" s="232"/>
      <c r="AV128" s="232"/>
      <c r="AW128" s="232"/>
      <c r="AX128" s="932" t="s">
        <v>473</v>
      </c>
      <c r="AY128" s="933"/>
      <c r="AZ128" s="933"/>
      <c r="BA128" s="933"/>
      <c r="BB128" s="933"/>
      <c r="BC128" s="933"/>
      <c r="BD128" s="933"/>
      <c r="BE128" s="934"/>
      <c r="BF128" s="1088" t="s">
        <v>122</v>
      </c>
      <c r="BG128" s="1089"/>
      <c r="BH128" s="1089"/>
      <c r="BI128" s="1089"/>
      <c r="BJ128" s="1089"/>
      <c r="BK128" s="1089"/>
      <c r="BL128" s="1090"/>
      <c r="BM128" s="1088">
        <v>13.47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474</v>
      </c>
      <c r="CQ128" s="762"/>
      <c r="CR128" s="762"/>
      <c r="CS128" s="762"/>
      <c r="CT128" s="762"/>
      <c r="CU128" s="762"/>
      <c r="CV128" s="762"/>
      <c r="CW128" s="762"/>
      <c r="CX128" s="762"/>
      <c r="CY128" s="762"/>
      <c r="CZ128" s="762"/>
      <c r="DA128" s="762"/>
      <c r="DB128" s="762"/>
      <c r="DC128" s="762"/>
      <c r="DD128" s="762"/>
      <c r="DE128" s="762"/>
      <c r="DF128" s="1072"/>
      <c r="DG128" s="1073">
        <v>3929</v>
      </c>
      <c r="DH128" s="1074"/>
      <c r="DI128" s="1074"/>
      <c r="DJ128" s="1074"/>
      <c r="DK128" s="1074"/>
      <c r="DL128" s="1074">
        <v>3701</v>
      </c>
      <c r="DM128" s="1074"/>
      <c r="DN128" s="1074"/>
      <c r="DO128" s="1074"/>
      <c r="DP128" s="1074"/>
      <c r="DQ128" s="1074">
        <v>10388</v>
      </c>
      <c r="DR128" s="1074"/>
      <c r="DS128" s="1074"/>
      <c r="DT128" s="1074"/>
      <c r="DU128" s="1074"/>
      <c r="DV128" s="1075">
        <v>0.1</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475</v>
      </c>
      <c r="X129" s="1107"/>
      <c r="Y129" s="1107"/>
      <c r="Z129" s="1108"/>
      <c r="AA129" s="994">
        <v>9741742</v>
      </c>
      <c r="AB129" s="995"/>
      <c r="AC129" s="995"/>
      <c r="AD129" s="995"/>
      <c r="AE129" s="996"/>
      <c r="AF129" s="997">
        <v>9295032</v>
      </c>
      <c r="AG129" s="995"/>
      <c r="AH129" s="995"/>
      <c r="AI129" s="995"/>
      <c r="AJ129" s="996"/>
      <c r="AK129" s="997">
        <v>9255267</v>
      </c>
      <c r="AL129" s="995"/>
      <c r="AM129" s="995"/>
      <c r="AN129" s="995"/>
      <c r="AO129" s="996"/>
      <c r="AP129" s="1109"/>
      <c r="AQ129" s="1110"/>
      <c r="AR129" s="1110"/>
      <c r="AS129" s="1110"/>
      <c r="AT129" s="1111"/>
      <c r="AU129" s="233"/>
      <c r="AV129" s="233"/>
      <c r="AW129" s="233"/>
      <c r="AX129" s="1101" t="s">
        <v>476</v>
      </c>
      <c r="AY129" s="959"/>
      <c r="AZ129" s="959"/>
      <c r="BA129" s="959"/>
      <c r="BB129" s="959"/>
      <c r="BC129" s="959"/>
      <c r="BD129" s="959"/>
      <c r="BE129" s="960"/>
      <c r="BF129" s="1102" t="s">
        <v>122</v>
      </c>
      <c r="BG129" s="1103"/>
      <c r="BH129" s="1103"/>
      <c r="BI129" s="1103"/>
      <c r="BJ129" s="1103"/>
      <c r="BK129" s="1103"/>
      <c r="BL129" s="1104"/>
      <c r="BM129" s="1102">
        <v>18.47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478</v>
      </c>
      <c r="X130" s="1107"/>
      <c r="Y130" s="1107"/>
      <c r="Z130" s="1108"/>
      <c r="AA130" s="994">
        <v>1558313</v>
      </c>
      <c r="AB130" s="995"/>
      <c r="AC130" s="995"/>
      <c r="AD130" s="995"/>
      <c r="AE130" s="996"/>
      <c r="AF130" s="997">
        <v>1570380</v>
      </c>
      <c r="AG130" s="995"/>
      <c r="AH130" s="995"/>
      <c r="AI130" s="995"/>
      <c r="AJ130" s="996"/>
      <c r="AK130" s="997">
        <v>1488991</v>
      </c>
      <c r="AL130" s="995"/>
      <c r="AM130" s="995"/>
      <c r="AN130" s="995"/>
      <c r="AO130" s="996"/>
      <c r="AP130" s="1109"/>
      <c r="AQ130" s="1110"/>
      <c r="AR130" s="1110"/>
      <c r="AS130" s="1110"/>
      <c r="AT130" s="1111"/>
      <c r="AU130" s="233"/>
      <c r="AV130" s="233"/>
      <c r="AW130" s="233"/>
      <c r="AX130" s="1101" t="s">
        <v>479</v>
      </c>
      <c r="AY130" s="959"/>
      <c r="AZ130" s="959"/>
      <c r="BA130" s="959"/>
      <c r="BB130" s="959"/>
      <c r="BC130" s="959"/>
      <c r="BD130" s="959"/>
      <c r="BE130" s="960"/>
      <c r="BF130" s="1137">
        <v>10.7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480</v>
      </c>
      <c r="X131" s="1144"/>
      <c r="Y131" s="1144"/>
      <c r="Z131" s="1145"/>
      <c r="AA131" s="1040">
        <v>8183429</v>
      </c>
      <c r="AB131" s="1022"/>
      <c r="AC131" s="1022"/>
      <c r="AD131" s="1022"/>
      <c r="AE131" s="1023"/>
      <c r="AF131" s="1021">
        <v>7724652</v>
      </c>
      <c r="AG131" s="1022"/>
      <c r="AH131" s="1022"/>
      <c r="AI131" s="1022"/>
      <c r="AJ131" s="1023"/>
      <c r="AK131" s="1021">
        <v>7766276</v>
      </c>
      <c r="AL131" s="1022"/>
      <c r="AM131" s="1022"/>
      <c r="AN131" s="1022"/>
      <c r="AO131" s="1023"/>
      <c r="AP131" s="1146"/>
      <c r="AQ131" s="1147"/>
      <c r="AR131" s="1147"/>
      <c r="AS131" s="1147"/>
      <c r="AT131" s="1148"/>
      <c r="AU131" s="233"/>
      <c r="AV131" s="233"/>
      <c r="AW131" s="233"/>
      <c r="AX131" s="1119" t="s">
        <v>481</v>
      </c>
      <c r="AY131" s="762"/>
      <c r="AZ131" s="762"/>
      <c r="BA131" s="762"/>
      <c r="BB131" s="762"/>
      <c r="BC131" s="762"/>
      <c r="BD131" s="762"/>
      <c r="BE131" s="1072"/>
      <c r="BF131" s="1120">
        <v>31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482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483</v>
      </c>
      <c r="W132" s="1130"/>
      <c r="X132" s="1130"/>
      <c r="Y132" s="1130"/>
      <c r="Z132" s="1131"/>
      <c r="AA132" s="1132">
        <v>10.70600112</v>
      </c>
      <c r="AB132" s="1133"/>
      <c r="AC132" s="1133"/>
      <c r="AD132" s="1133"/>
      <c r="AE132" s="1134"/>
      <c r="AF132" s="1135">
        <v>11.313959519999999</v>
      </c>
      <c r="AG132" s="1133"/>
      <c r="AH132" s="1133"/>
      <c r="AI132" s="1133"/>
      <c r="AJ132" s="1134"/>
      <c r="AK132" s="1135">
        <v>10.27963724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484</v>
      </c>
      <c r="W133" s="1113"/>
      <c r="X133" s="1113"/>
      <c r="Y133" s="1113"/>
      <c r="Z133" s="1114"/>
      <c r="AA133" s="1115">
        <v>10.8</v>
      </c>
      <c r="AB133" s="1116"/>
      <c r="AC133" s="1116"/>
      <c r="AD133" s="1116"/>
      <c r="AE133" s="1117"/>
      <c r="AF133" s="1115">
        <v>10.7</v>
      </c>
      <c r="AG133" s="1116"/>
      <c r="AH133" s="1116"/>
      <c r="AI133" s="1116"/>
      <c r="AJ133" s="1117"/>
      <c r="AK133" s="1115">
        <v>10.7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cbapasnFEXvqOpfNTV7/uO4G/0FC11GHg4hUM080KaDg/8r7CMVA8gHTozcvIwtOFRPklkBU+UidgM1KrH6og==" saltValue="/DutYyeFBBaNQZl5KnM1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TabuoTHO6KEvWlN1moeQOpyCYVNBUfRKy9Hx4P8yy7467KOrKnGbDXLikXJeNkESZBLRys+KCO+PTcTZe9PCw==" saltValue="iiU/mHkmMRkDeIwR1Ycw7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M7VVn723ueiubXk926hfxTetwy7B+jyoWXkbpXlccoWmFvPQBVFdbfXAZaLc09CPzhGVVeRo1O5uc9YWgIHg==" saltValue="Xbe8iuWJi4fc357yCl5l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488</v>
      </c>
      <c r="AP7" s="272"/>
      <c r="AQ7" s="273" t="s">
        <v>489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490</v>
      </c>
      <c r="AQ8" s="279" t="s">
        <v>491</v>
      </c>
      <c r="AR8" s="280" t="s">
        <v>492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493</v>
      </c>
      <c r="AL9" s="1153"/>
      <c r="AM9" s="1153"/>
      <c r="AN9" s="1154"/>
      <c r="AO9" s="281">
        <v>3054284</v>
      </c>
      <c r="AP9" s="281">
        <v>145560</v>
      </c>
      <c r="AQ9" s="282">
        <v>107616</v>
      </c>
      <c r="AR9" s="283">
        <v>35.299999999999997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494</v>
      </c>
      <c r="AL10" s="1153"/>
      <c r="AM10" s="1153"/>
      <c r="AN10" s="1154"/>
      <c r="AO10" s="284">
        <v>37657</v>
      </c>
      <c r="AP10" s="284">
        <v>1795</v>
      </c>
      <c r="AQ10" s="285">
        <v>10095</v>
      </c>
      <c r="AR10" s="286">
        <v>-82.2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495</v>
      </c>
      <c r="AL11" s="1153"/>
      <c r="AM11" s="1153"/>
      <c r="AN11" s="1154"/>
      <c r="AO11" s="284">
        <v>11986</v>
      </c>
      <c r="AP11" s="284">
        <v>571</v>
      </c>
      <c r="AQ11" s="285">
        <v>1704</v>
      </c>
      <c r="AR11" s="286">
        <v>-66.5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496</v>
      </c>
      <c r="AL12" s="1153"/>
      <c r="AM12" s="1153"/>
      <c r="AN12" s="1154"/>
      <c r="AO12" s="284" t="s">
        <v>497</v>
      </c>
      <c r="AP12" s="284" t="s">
        <v>497</v>
      </c>
      <c r="AQ12" s="285">
        <v>7</v>
      </c>
      <c r="AR12" s="286" t="s">
        <v>497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498</v>
      </c>
      <c r="AL13" s="1153"/>
      <c r="AM13" s="1153"/>
      <c r="AN13" s="1154"/>
      <c r="AO13" s="284">
        <v>127767</v>
      </c>
      <c r="AP13" s="284">
        <v>6089</v>
      </c>
      <c r="AQ13" s="285">
        <v>4110</v>
      </c>
      <c r="AR13" s="286">
        <v>48.2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499</v>
      </c>
      <c r="AL14" s="1153"/>
      <c r="AM14" s="1153"/>
      <c r="AN14" s="1154"/>
      <c r="AO14" s="284">
        <v>143434</v>
      </c>
      <c r="AP14" s="284">
        <v>6836</v>
      </c>
      <c r="AQ14" s="285">
        <v>2451</v>
      </c>
      <c r="AR14" s="286">
        <v>178.9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500</v>
      </c>
      <c r="AL15" s="1156"/>
      <c r="AM15" s="1156"/>
      <c r="AN15" s="1157"/>
      <c r="AO15" s="284">
        <v>-206448</v>
      </c>
      <c r="AP15" s="284">
        <v>-9839</v>
      </c>
      <c r="AQ15" s="285">
        <v>-6399</v>
      </c>
      <c r="AR15" s="286">
        <v>53.8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3168680</v>
      </c>
      <c r="AP16" s="284">
        <v>151012</v>
      </c>
      <c r="AQ16" s="285">
        <v>119584</v>
      </c>
      <c r="AR16" s="286">
        <v>26.3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502</v>
      </c>
      <c r="AP20" s="293" t="s">
        <v>503</v>
      </c>
      <c r="AQ20" s="294" t="s">
        <v>504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505</v>
      </c>
      <c r="AL21" s="1159"/>
      <c r="AM21" s="1159"/>
      <c r="AN21" s="1160"/>
      <c r="AO21" s="297">
        <v>14.68</v>
      </c>
      <c r="AP21" s="298">
        <v>10.86</v>
      </c>
      <c r="AQ21" s="299">
        <v>3.82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506</v>
      </c>
      <c r="AL22" s="1159"/>
      <c r="AM22" s="1159"/>
      <c r="AN22" s="1160"/>
      <c r="AO22" s="302">
        <v>99</v>
      </c>
      <c r="AP22" s="303">
        <v>97.3</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488</v>
      </c>
      <c r="AP30" s="272"/>
      <c r="AQ30" s="273" t="s">
        <v>489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490</v>
      </c>
      <c r="AQ31" s="279" t="s">
        <v>491</v>
      </c>
      <c r="AR31" s="280" t="s">
        <v>492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510</v>
      </c>
      <c r="AL32" s="1167"/>
      <c r="AM32" s="1167"/>
      <c r="AN32" s="1168"/>
      <c r="AO32" s="312">
        <v>1777795</v>
      </c>
      <c r="AP32" s="312">
        <v>84725</v>
      </c>
      <c r="AQ32" s="313">
        <v>75090</v>
      </c>
      <c r="AR32" s="314">
        <v>12.8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511</v>
      </c>
      <c r="AL33" s="1167"/>
      <c r="AM33" s="1167"/>
      <c r="AN33" s="1168"/>
      <c r="AO33" s="312" t="s">
        <v>497</v>
      </c>
      <c r="AP33" s="312" t="s">
        <v>497</v>
      </c>
      <c r="AQ33" s="313" t="s">
        <v>497</v>
      </c>
      <c r="AR33" s="314" t="s">
        <v>497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512</v>
      </c>
      <c r="AL34" s="1167"/>
      <c r="AM34" s="1167"/>
      <c r="AN34" s="1168"/>
      <c r="AO34" s="312" t="s">
        <v>497</v>
      </c>
      <c r="AP34" s="312" t="s">
        <v>497</v>
      </c>
      <c r="AQ34" s="313">
        <v>1</v>
      </c>
      <c r="AR34" s="314" t="s">
        <v>497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513</v>
      </c>
      <c r="AL35" s="1167"/>
      <c r="AM35" s="1167"/>
      <c r="AN35" s="1168"/>
      <c r="AO35" s="312">
        <v>537003</v>
      </c>
      <c r="AP35" s="312">
        <v>25592</v>
      </c>
      <c r="AQ35" s="313">
        <v>17211</v>
      </c>
      <c r="AR35" s="314">
        <v>48.7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514</v>
      </c>
      <c r="AL36" s="1167"/>
      <c r="AM36" s="1167"/>
      <c r="AN36" s="1168"/>
      <c r="AO36" s="312">
        <v>50462</v>
      </c>
      <c r="AP36" s="312">
        <v>2405</v>
      </c>
      <c r="AQ36" s="313">
        <v>2478</v>
      </c>
      <c r="AR36" s="314">
        <v>-2.9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515</v>
      </c>
      <c r="AL37" s="1167"/>
      <c r="AM37" s="1167"/>
      <c r="AN37" s="1168"/>
      <c r="AO37" s="312">
        <v>17559</v>
      </c>
      <c r="AP37" s="312">
        <v>837</v>
      </c>
      <c r="AQ37" s="313">
        <v>654</v>
      </c>
      <c r="AR37" s="314">
        <v>28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516</v>
      </c>
      <c r="AL38" s="1170"/>
      <c r="AM38" s="1170"/>
      <c r="AN38" s="1171"/>
      <c r="AO38" s="315">
        <v>649</v>
      </c>
      <c r="AP38" s="315">
        <v>31</v>
      </c>
      <c r="AQ38" s="316">
        <v>4</v>
      </c>
      <c r="AR38" s="304">
        <v>675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517</v>
      </c>
      <c r="AL39" s="1170"/>
      <c r="AM39" s="1170"/>
      <c r="AN39" s="1171"/>
      <c r="AO39" s="312">
        <v>-96132</v>
      </c>
      <c r="AP39" s="312">
        <v>-4581</v>
      </c>
      <c r="AQ39" s="313">
        <v>-3502</v>
      </c>
      <c r="AR39" s="314">
        <v>30.8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518</v>
      </c>
      <c r="AL40" s="1167"/>
      <c r="AM40" s="1167"/>
      <c r="AN40" s="1168"/>
      <c r="AO40" s="312">
        <v>-1488991</v>
      </c>
      <c r="AP40" s="312">
        <v>-70962</v>
      </c>
      <c r="AQ40" s="313">
        <v>-63750</v>
      </c>
      <c r="AR40" s="314">
        <v>11.3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798345</v>
      </c>
      <c r="AP41" s="312">
        <v>38047</v>
      </c>
      <c r="AQ41" s="313">
        <v>28185</v>
      </c>
      <c r="AR41" s="314">
        <v>35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488</v>
      </c>
      <c r="AN49" s="1163" t="s">
        <v>521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522</v>
      </c>
      <c r="AO50" s="329" t="s">
        <v>523</v>
      </c>
      <c r="AP50" s="330" t="s">
        <v>524</v>
      </c>
      <c r="AQ50" s="331" t="s">
        <v>525</v>
      </c>
      <c r="AR50" s="332" t="s">
        <v>526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527</v>
      </c>
      <c r="AL51" s="325"/>
      <c r="AM51" s="333">
        <v>2940515</v>
      </c>
      <c r="AN51" s="334">
        <v>130498</v>
      </c>
      <c r="AO51" s="335">
        <v>9.6</v>
      </c>
      <c r="AP51" s="336">
        <v>94081</v>
      </c>
      <c r="AQ51" s="337">
        <v>10.5</v>
      </c>
      <c r="AR51" s="338">
        <v>-0.9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528</v>
      </c>
      <c r="AM52" s="341">
        <v>1522522</v>
      </c>
      <c r="AN52" s="342">
        <v>67569</v>
      </c>
      <c r="AO52" s="343">
        <v>14.5</v>
      </c>
      <c r="AP52" s="344">
        <v>48949</v>
      </c>
      <c r="AQ52" s="345">
        <v>11.5</v>
      </c>
      <c r="AR52" s="346">
        <v>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529</v>
      </c>
      <c r="AL53" s="325"/>
      <c r="AM53" s="333">
        <v>4372623</v>
      </c>
      <c r="AN53" s="334">
        <v>197526</v>
      </c>
      <c r="AO53" s="335">
        <v>51.4</v>
      </c>
      <c r="AP53" s="336">
        <v>92632</v>
      </c>
      <c r="AQ53" s="337">
        <v>-1.5</v>
      </c>
      <c r="AR53" s="338">
        <v>52.9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528</v>
      </c>
      <c r="AM54" s="341">
        <v>2711454</v>
      </c>
      <c r="AN54" s="342">
        <v>122485</v>
      </c>
      <c r="AO54" s="343">
        <v>81.3</v>
      </c>
      <c r="AP54" s="344">
        <v>47978</v>
      </c>
      <c r="AQ54" s="345">
        <v>-2</v>
      </c>
      <c r="AR54" s="346">
        <v>83.3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530</v>
      </c>
      <c r="AL55" s="325"/>
      <c r="AM55" s="333">
        <v>1530434</v>
      </c>
      <c r="AN55" s="334">
        <v>70527</v>
      </c>
      <c r="AO55" s="335">
        <v>-64.3</v>
      </c>
      <c r="AP55" s="336">
        <v>96469</v>
      </c>
      <c r="AQ55" s="337">
        <v>4.0999999999999996</v>
      </c>
      <c r="AR55" s="338">
        <v>-68.400000000000006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528</v>
      </c>
      <c r="AM56" s="341">
        <v>740032</v>
      </c>
      <c r="AN56" s="342">
        <v>34103</v>
      </c>
      <c r="AO56" s="343">
        <v>-72.2</v>
      </c>
      <c r="AP56" s="344">
        <v>49775</v>
      </c>
      <c r="AQ56" s="345">
        <v>3.7</v>
      </c>
      <c r="AR56" s="346">
        <v>-75.900000000000006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531</v>
      </c>
      <c r="AL57" s="325"/>
      <c r="AM57" s="333">
        <v>2124569</v>
      </c>
      <c r="AN57" s="334">
        <v>99423</v>
      </c>
      <c r="AO57" s="335">
        <v>41</v>
      </c>
      <c r="AP57" s="336">
        <v>85743</v>
      </c>
      <c r="AQ57" s="337">
        <v>-11.1</v>
      </c>
      <c r="AR57" s="338">
        <v>52.1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528</v>
      </c>
      <c r="AM58" s="341">
        <v>1114530</v>
      </c>
      <c r="AN58" s="342">
        <v>52156</v>
      </c>
      <c r="AO58" s="343">
        <v>52.9</v>
      </c>
      <c r="AP58" s="344">
        <v>45231</v>
      </c>
      <c r="AQ58" s="345">
        <v>-9.1</v>
      </c>
      <c r="AR58" s="346">
        <v>62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532</v>
      </c>
      <c r="AL59" s="325"/>
      <c r="AM59" s="333">
        <v>1524288</v>
      </c>
      <c r="AN59" s="334">
        <v>72644</v>
      </c>
      <c r="AO59" s="335">
        <v>-26.9</v>
      </c>
      <c r="AP59" s="336">
        <v>92509</v>
      </c>
      <c r="AQ59" s="337">
        <v>7.9</v>
      </c>
      <c r="AR59" s="338">
        <v>-34.799999999999997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528</v>
      </c>
      <c r="AM60" s="341">
        <v>526207</v>
      </c>
      <c r="AN60" s="342">
        <v>25078</v>
      </c>
      <c r="AO60" s="343">
        <v>-51.9</v>
      </c>
      <c r="AP60" s="344">
        <v>52274</v>
      </c>
      <c r="AQ60" s="345">
        <v>15.6</v>
      </c>
      <c r="AR60" s="346">
        <v>-67.5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533</v>
      </c>
      <c r="AL61" s="347"/>
      <c r="AM61" s="348">
        <v>2498486</v>
      </c>
      <c r="AN61" s="349">
        <v>114124</v>
      </c>
      <c r="AO61" s="350">
        <v>2.2000000000000002</v>
      </c>
      <c r="AP61" s="351">
        <v>92287</v>
      </c>
      <c r="AQ61" s="352">
        <v>2</v>
      </c>
      <c r="AR61" s="338">
        <v>0.2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528</v>
      </c>
      <c r="AM62" s="341">
        <v>1322949</v>
      </c>
      <c r="AN62" s="342">
        <v>60278</v>
      </c>
      <c r="AO62" s="343">
        <v>4.9000000000000004</v>
      </c>
      <c r="AP62" s="344">
        <v>48841</v>
      </c>
      <c r="AQ62" s="345">
        <v>3.9</v>
      </c>
      <c r="AR62" s="346">
        <v>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oLua6Dh6fSW+ez59velN+NmzYSRarqIOjHymJRDjv3VcfMWu5xN0VcTNcuW9u9JM9M8IfHUHv9vyjRN5SB2SQ==" saltValue="1+VtN8TSPhU+9eDZSZEQ2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485</v>
      </c>
    </row>
    <row r="121" spans="125:125" ht="13.5" hidden="1" customHeight="1" x14ac:dyDescent="0.15">
      <c r="DU121" s="259"/>
    </row>
  </sheetData>
  <sheetProtection algorithmName="SHA-512" hashValue="oDDUm8alq2m2YAR0UuFZn4Mx50ePSo2L4LBHTfpGWA0+FEWdL6DroDvzxOpcmTlmXRrguQ9YbIrhKxX/BggijA==" saltValue="PiRTVA8TfT26UwuYBEkK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485</v>
      </c>
    </row>
  </sheetData>
  <sheetProtection algorithmName="SHA-512" hashValue="hZzRH93s17fuibqMadnWOuRcP9E7feyiMGX6FdxEof5otqsGREu5BPBdQB051RsZos4NX1hoTvjbYXKiBBDs1A==" saltValue="ujgJmMEciYuuzVRd8XR9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175" t="s">
        <v>3</v>
      </c>
      <c r="D47" s="1175"/>
      <c r="E47" s="1176"/>
      <c r="F47" s="11">
        <v>10.75</v>
      </c>
      <c r="G47" s="12">
        <v>12.76</v>
      </c>
      <c r="H47" s="12">
        <v>20.57</v>
      </c>
      <c r="I47" s="12">
        <v>27.13</v>
      </c>
      <c r="J47" s="13">
        <v>33.01</v>
      </c>
    </row>
    <row r="48" spans="2:10" ht="57.75" customHeight="1" x14ac:dyDescent="0.15">
      <c r="B48" s="14"/>
      <c r="C48" s="1177" t="s">
        <v>4</v>
      </c>
      <c r="D48" s="1177"/>
      <c r="E48" s="1178"/>
      <c r="F48" s="15">
        <v>8.2799999999999994</v>
      </c>
      <c r="G48" s="16">
        <v>5.88</v>
      </c>
      <c r="H48" s="16">
        <v>7.02</v>
      </c>
      <c r="I48" s="16">
        <v>7.18</v>
      </c>
      <c r="J48" s="17">
        <v>5.31</v>
      </c>
    </row>
    <row r="49" spans="2:10" ht="57.75" customHeight="1" thickBot="1" x14ac:dyDescent="0.2">
      <c r="B49" s="18"/>
      <c r="C49" s="1179" t="s">
        <v>5</v>
      </c>
      <c r="D49" s="1179"/>
      <c r="E49" s="1180"/>
      <c r="F49" s="19">
        <v>0.5</v>
      </c>
      <c r="G49" s="20">
        <v>0.71</v>
      </c>
      <c r="H49" s="20">
        <v>9.56</v>
      </c>
      <c r="I49" s="20">
        <v>9.24</v>
      </c>
      <c r="J49" s="21">
        <v>3.87</v>
      </c>
    </row>
    <row r="50" spans="2:10" x14ac:dyDescent="0.15"/>
  </sheetData>
  <sheetProtection algorithmName="SHA-512" hashValue="SRqBvVQH2erExuTej+xPFlAt9tzvMMdfnlH0cNTYSdTYIRHU6yyYkdZdfBm3qe63fkDQOVypQ/EfMTzNXPZHjw==" saltValue="19WizB3gweHWHbiObIcM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2025-03-13T04:28:21Z</cp:lastPrinted>
  <dcterms:created xsi:type="dcterms:W3CDTF">2025-02-19T05:06:37Z</dcterms:created>
  <dcterms:modified xsi:type="dcterms:W3CDTF">2025-09-19T01:19:38Z</dcterms:modified>
  <cp:category/>
</cp:coreProperties>
</file>