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EA297CE0-C14B-4A8B-8DC6-7661F19FC9F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6" i="10" l="1"/>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C38" i="10"/>
  <c r="BE37" i="10"/>
  <c r="AM37" i="10"/>
  <c r="C37" i="10"/>
  <c r="AM36" i="10"/>
  <c r="AM35"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U34" i="10"/>
  <c r="U35" i="10" s="1"/>
  <c r="U36" i="10" s="1"/>
  <c r="U37" i="10" s="1"/>
  <c r="U38" i="10" s="1"/>
  <c r="AM34" i="10" l="1"/>
  <c r="BE34" i="10" l="1"/>
  <c r="BE35" i="10" s="1"/>
  <c r="BE36" i="10" s="1"/>
  <c r="BW34" i="10" l="1"/>
  <c r="BW35" i="10" s="1"/>
  <c r="BW36" i="10" s="1"/>
  <c r="BW37" i="10" s="1"/>
  <c r="BW38" i="10" s="1"/>
  <c r="BW39" i="10" s="1"/>
  <c r="BW40" i="10" s="1"/>
  <c r="BW41" i="10" s="1"/>
  <c r="BW42" i="10" s="1"/>
  <c r="CO34" i="10" l="1"/>
  <c r="CO35" i="10" s="1"/>
  <c r="CO36" i="10" s="1"/>
  <c r="CO37" i="10" s="1"/>
</calcChain>
</file>

<file path=xl/sharedStrings.xml><?xml version="1.0" encoding="utf-8"?>
<sst xmlns="http://schemas.openxmlformats.org/spreadsheetml/2006/main" count="1073" uniqueCount="587">
  <si>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</si>
  <si>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</si>
  <si>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</si>
  <si>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</si>
  <si>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</si>
  <si>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</si>
  <si>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</si>
  <si>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</si>
  <si>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</si>
  <si>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</si>
  <si>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</si>
  <si>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</si>
  <si>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</si>
  <si>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</si>
  <si>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</si>
  <si>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</si>
  <si>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</si>
  <si>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</si>
  <si>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</si>
  <si>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</si>
  <si>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</si>
  <si>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</si>
  <si>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</si>
  <si>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</si>
  <si>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</si>
  <si>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</si>
  <si>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</si>
  <si>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</si>
  <si>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</si>
  <si>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</si>
  <si>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</si>
  <si>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</si>
  <si>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</si>
  <si>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</si>
  <si>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</si>
  <si>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</si>
  <si>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</si>
  <si>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</si>
  <si>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</si>
  <si>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</si>
  <si>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</si>
  <si>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</si>
  <si>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</si>
  <si>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</si>
  <si>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</si>
  <si>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</si>
  <si>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</si>
  <si>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</si>
  <si>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</si>
  <si>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</si>
  <si>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</si>
  <si>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</si>
  <si>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</si>
  <si>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</si>
  <si>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</si>
  <si>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</si>
  <si>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</si>
  <si>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</si>
  <si>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</si>
  <si>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</si>
  <si>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</si>
  <si>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</si>
  <si>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</si>
  <si>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</si>
  <si>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</si>
  <si>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</si>
  <si>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</si>
  <si>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</si>
  <si>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</si>
  <si>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</si>
  <si>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</si>
  <si>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</si>
  <si>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</si>
  <si>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</si>
  <si>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</si>
  <si>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</si>
  <si>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</si>
  <si>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</si>
  <si>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</si>
  <si>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</si>
  <si>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</si>
  <si>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</si>
  <si>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</si>
  <si>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</si>
  <si>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</si>
  <si>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</si>
  <si>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</si>
  <si>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</si>
  <si>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</si>
  <si>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</si>
  <si>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</si>
  <si>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</si>
  <si>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</si>
  <si>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</si>
  <si>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五島市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</si>
  <si>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</si>
  <si>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</si>
  <si>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</si>
  <si>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</si>
  <si>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</si>
  <si>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</si>
  <si>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</si>
  <si>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</si>
  <si>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</si>
  <si>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</si>
  <si>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</si>
  <si>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</si>
  <si>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</si>
  <si>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</si>
  <si>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</si>
  <si>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</si>
  <si>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</si>
  <si>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</si>
  <si>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</si>
  <si>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</si>
  <si>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</si>
  <si>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</si>
  <si>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</si>
  <si>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</si>
  <si>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</si>
  <si>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</si>
  <si>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</si>
  <si>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</si>
  <si>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</si>
  <si>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</si>
  <si>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</si>
  <si>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</si>
  <si>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</si>
  <si>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</si>
  <si>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</si>
  <si>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</si>
  <si>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</si>
  <si>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</si>
  <si>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</si>
  <si>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</si>
  <si>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</si>
  <si>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</si>
  <si>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</si>
  <si>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</si>
  <si>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</si>
  <si>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</si>
  <si>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</si>
  <si>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</si>
  <si>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</si>
  <si>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</si>
  <si>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</si>
  <si>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</si>
  <si>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</si>
  <si>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</si>
  <si>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</si>
  <si>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</si>
  <si>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</si>
  <si>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</si>
  <si>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</si>
  <si>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</si>
  <si>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</si>
  <si>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</si>
  <si>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</si>
  <si>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</si>
  <si>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</si>
  <si>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</si>
  <si>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</si>
  <si>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</si>
  <si>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</si>
  <si>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</si>
  <si>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</si>
  <si>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</si>
  <si>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</si>
  <si>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</si>
  <si>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</si>
  <si>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</si>
  <si>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</si>
  <si>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</si>
  <si>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</si>
  <si>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</si>
  <si>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</si>
  <si>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</si>
  <si>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</si>
  <si>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</si>
  <si>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</si>
  <si>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</si>
  <si>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</si>
  <si>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</si>
  <si>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</si>
  <si>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</si>
  <si>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</si>
  <si>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</si>
  <si>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</si>
  <si>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</si>
  <si>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</si>
  <si>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</si>
  <si>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</si>
  <si>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</si>
  <si>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</si>
  <si>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</si>
  <si>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</si>
  <si>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</si>
  <si>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</si>
  <si>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</si>
  <si>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</si>
  <si>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</si>
  <si>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</si>
  <si>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</si>
  <si>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長崎県五島市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</si>
  <si>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</si>
  <si>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</si>
  <si>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</si>
  <si>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</si>
  <si>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</si>
  <si>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</si>
  <si>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</si>
  <si>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</si>
  <si>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</si>
  <si>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</si>
  <si>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</si>
  <si>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</si>
  <si>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</si>
  <si>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</si>
  <si>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</si>
  <si>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</si>
  <si>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</si>
  <si>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</si>
  <si>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</si>
  <si>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</si>
  <si>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</si>
  <si>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</si>
  <si>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</si>
  <si>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</si>
  <si>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</si>
  <si>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</si>
  <si>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</si>
  <si>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</si>
  <si>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</si>
  <si>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</si>
  <si>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</si>
  <si>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</si>
  <si>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</si>
  <si>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</si>
  <si>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</si>
  <si>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</si>
  <si>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</si>
  <si>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</si>
  <si>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</si>
  <si>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</si>
  <si>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</si>
  <si>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</si>
  <si>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</si>
  <si>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</si>
  <si>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</si>
  <si>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</si>
  <si>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</si>
  <si>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</si>
  <si>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</si>
  <si>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</si>
  <si>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</si>
  <si>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</si>
  <si>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</si>
  <si>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</si>
  <si>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</si>
  <si>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</si>
  <si>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</si>
  <si>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</si>
  <si>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</si>
  <si>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</si>
  <si>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</si>
  <si>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</si>
  <si>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</si>
  <si>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</si>
  <si>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</si>
  <si>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</si>
  <si>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</si>
  <si>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</si>
  <si>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</si>
  <si>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</si>
  <si>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</si>
  <si>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</si>
  <si>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</si>
  <si>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</si>
  <si>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</si>
  <si>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</si>
  <si>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</si>
  <si>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</si>
  <si>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</si>
  <si>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</si>
  <si>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</si>
  <si>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</si>
  <si>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</si>
  <si>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</si>
  <si>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</si>
  <si>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</si>
  <si>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</si>
  <si>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</si>
  <si>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</si>
  <si>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</si>
  <si>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</si>
  <si>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</si>
  <si>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</si>
  <si>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</si>
  <si>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</si>
  <si>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</si>
  <si>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</si>
  <si>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</si>
  <si>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</si>
  <si>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</si>
  <si>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</si>
  <si>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</si>
  <si>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</si>
  <si>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</si>
  <si>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</si>
  <si>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</si>
  <si>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</si>
  <si>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</si>
  <si>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</si>
  <si>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</si>
  <si>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</si>
  <si>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</si>
  <si>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</si>
  <si>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</si>
  <si>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</si>
  <si>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</si>
  <si>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</si>
  <si>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</si>
  <si>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</si>
  <si>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</si>
  <si>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</si>
  <si>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</si>
  <si>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</si>
  <si>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港湾整備</t>
    <phoneticPr fontId="5"/>
  </si>
  <si>
    <t>被保険者数(人)</t>
  </si>
  <si>
    <t>　積立金</t>
    <phoneticPr fontId="5"/>
  </si>
  <si>
    <t>　うち臨時財政対策債</t>
    <phoneticPr fontId="5"/>
  </si>
  <si>
    <t>下水道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</si>
  <si>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</si>
  <si>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</si>
  <si>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</si>
  <si>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</si>
  <si>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</si>
  <si>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</si>
  <si>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</si>
  <si>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</si>
  <si>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</si>
  <si>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</si>
  <si>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</si>
  <si>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</si>
  <si>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</si>
  <si>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</si>
  <si>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</si>
  <si>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</si>
  <si>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</si>
  <si>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</si>
  <si>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</si>
  <si>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</si>
  <si>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</si>
  <si>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</si>
  <si>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長崎県五島市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</si>
  <si>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</si>
  <si>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</si>
  <si>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</si>
  <si>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</si>
  <si>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</si>
  <si>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</si>
  <si>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</si>
  <si>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</si>
  <si>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</si>
  <si>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</si>
  <si>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</si>
  <si>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</si>
  <si>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</si>
  <si>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</si>
  <si>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</si>
  <si>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</si>
  <si>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</si>
  <si>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</si>
  <si>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</si>
  <si>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</si>
  <si>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診療所事業特別会計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</si>
  <si>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</si>
  <si>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</si>
  <si>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</si>
  <si>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</si>
  <si>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</si>
  <si>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</si>
  <si>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</si>
  <si>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</si>
  <si>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</si>
  <si>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</si>
  <si>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</si>
  <si>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</si>
  <si>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</si>
  <si>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</si>
  <si>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国民健康保険事業特別会計（事業勘定）</t>
    <phoneticPr fontId="5"/>
  </si>
  <si>
    <t>国民健康保険事業特別会計（直営診療施設勘定）</t>
    <phoneticPr fontId="5"/>
  </si>
  <si>
    <t>介護保険事業特別会計（事業勘定）</t>
    <phoneticPr fontId="5"/>
  </si>
  <si>
    <t>介護保険事業特別会計（介護サービス事業勘定）</t>
    <phoneticPr fontId="5"/>
  </si>
  <si>
    <t>後期高齢者医療特別会計</t>
    <phoneticPr fontId="5"/>
  </si>
  <si>
    <t>水道事業会計</t>
    <phoneticPr fontId="5"/>
  </si>
  <si>
    <t>法適用企業</t>
    <phoneticPr fontId="5"/>
  </si>
  <si>
    <t>下水道事業特別会計</t>
    <phoneticPr fontId="5"/>
  </si>
  <si>
    <t>法非適用企業</t>
    <phoneticPr fontId="5"/>
  </si>
  <si>
    <t>港湾整備事業特別会計</t>
    <phoneticPr fontId="5"/>
  </si>
  <si>
    <t>交通船事業特別会計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</si>
  <si>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</si>
  <si>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</si>
  <si>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</si>
  <si>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</si>
  <si>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</si>
  <si>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</si>
  <si>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</si>
  <si>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</si>
  <si>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</si>
  <si>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</si>
  <si>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</si>
  <si>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</si>
  <si>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</si>
  <si>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</si>
  <si>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</si>
  <si>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</si>
  <si>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</si>
  <si>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</si>
  <si>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</si>
  <si>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</si>
  <si>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</si>
  <si>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</si>
  <si>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</si>
  <si>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</si>
  <si>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</si>
  <si>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</si>
  <si>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</si>
  <si>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</si>
  <si>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</si>
  <si>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</si>
  <si>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</si>
  <si>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</si>
  <si>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</si>
  <si>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</si>
  <si>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</si>
  <si>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</si>
  <si>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</si>
  <si>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</si>
  <si>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</si>
  <si>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</si>
  <si>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</si>
  <si>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</si>
  <si>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</si>
  <si>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</si>
  <si>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</si>
  <si>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</si>
  <si>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</si>
  <si>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</si>
  <si>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</si>
  <si>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</si>
  <si>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</si>
  <si>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</si>
  <si>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</si>
  <si>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</si>
  <si>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</si>
  <si>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</si>
  <si>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</si>
  <si>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</si>
  <si>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</si>
  <si>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</si>
  <si>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</si>
  <si>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</si>
  <si>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</si>
  <si>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</si>
  <si>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</si>
  <si>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</si>
  <si>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</si>
  <si>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</si>
  <si>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</si>
  <si>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</si>
  <si>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</si>
  <si>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</si>
  <si>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</si>
  <si>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</si>
  <si>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</si>
  <si>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</si>
  <si>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</si>
  <si>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</si>
  <si>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</si>
  <si>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</si>
  <si>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</si>
  <si>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</si>
  <si>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</si>
  <si>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</si>
  <si>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</si>
  <si>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</si>
  <si>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</si>
  <si>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</si>
  <si>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</si>
  <si>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</si>
  <si>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</si>
  <si>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</si>
  <si>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</si>
  <si>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</si>
  <si>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</si>
  <si>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</si>
  <si>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</si>
  <si>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</si>
  <si>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</si>
  <si>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</si>
  <si>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</si>
  <si>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</si>
  <si>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</si>
  <si>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</si>
  <si>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</si>
  <si>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</si>
  <si>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</si>
  <si>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</si>
  <si>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</si>
  <si>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</si>
  <si>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</si>
  <si>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</si>
  <si>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</si>
  <si>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</si>
  <si>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</si>
  <si>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</si>
  <si>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</si>
  <si>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</si>
  <si>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</si>
  <si>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</si>
  <si>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</si>
  <si>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</si>
  <si>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</si>
  <si>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</si>
  <si>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</si>
  <si>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</si>
  <si>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</si>
  <si>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</si>
  <si>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</si>
  <si>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</si>
  <si>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</si>
  <si>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</si>
  <si>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</si>
  <si>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</si>
  <si>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</si>
  <si>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3.40</t>
  </si>
  <si>
    <t>▲ 1.68</t>
  </si>
  <si>
    <t>水道事業会計</t>
  </si>
  <si>
    <t>一般会計</t>
  </si>
  <si>
    <t>介護保険事業特別会計（事業勘定）</t>
  </si>
  <si>
    <t>国民健康保険事業特別会計（事業勘定）</t>
  </si>
  <si>
    <t>後期高齢者医療特別会計</t>
  </si>
  <si>
    <t>下水道事業特別会計</t>
  </si>
  <si>
    <t>診療所事業特別会計</t>
  </si>
  <si>
    <t>土地取得事業特別会計</t>
  </si>
  <si>
    <t>その他会計（赤字）</t>
  </si>
  <si>
    <t>その他会計（黒字）</t>
  </si>
  <si>
    <t>R01</t>
    <phoneticPr fontId="5"/>
  </si>
  <si>
    <t>R02</t>
    <phoneticPr fontId="5"/>
  </si>
  <si>
    <t>R03</t>
    <phoneticPr fontId="5"/>
  </si>
  <si>
    <t>R04</t>
    <phoneticPr fontId="5"/>
  </si>
  <si>
    <t>R05</t>
    <phoneticPr fontId="5"/>
  </si>
  <si>
    <t>-</t>
    <phoneticPr fontId="2"/>
  </si>
  <si>
    <t>長崎県病院企業団（五島市分）</t>
    <rPh sb="0" eb="3">
      <t>ナガサキケン</t>
    </rPh>
    <rPh sb="3" eb="5">
      <t>ビョウイン</t>
    </rPh>
    <rPh sb="5" eb="7">
      <t>キギョウ</t>
    </rPh>
    <rPh sb="7" eb="8">
      <t>ダン</t>
    </rPh>
    <rPh sb="9" eb="12">
      <t>ゴトウシ</t>
    </rPh>
    <rPh sb="12" eb="13">
      <t>ブン</t>
    </rPh>
    <phoneticPr fontId="2"/>
  </si>
  <si>
    <t>長崎県市町村総合組合（一般会計）</t>
    <rPh sb="0" eb="3">
      <t>ナガサキケン</t>
    </rPh>
    <rPh sb="3" eb="6">
      <t>シチョウソン</t>
    </rPh>
    <rPh sb="6" eb="8">
      <t>ソウゴウ</t>
    </rPh>
    <rPh sb="8" eb="10">
      <t>クミアイ</t>
    </rPh>
    <rPh sb="11" eb="13">
      <t>イッパン</t>
    </rPh>
    <rPh sb="13" eb="15">
      <t>カイケイ</t>
    </rPh>
    <phoneticPr fontId="2"/>
  </si>
  <si>
    <t>〃（市町村会館管理事業特別会計）</t>
    <rPh sb="2" eb="5">
      <t>シチョウソン</t>
    </rPh>
    <rPh sb="5" eb="7">
      <t>カイカン</t>
    </rPh>
    <rPh sb="7" eb="9">
      <t>カンリ</t>
    </rPh>
    <rPh sb="9" eb="11">
      <t>ジギョウ</t>
    </rPh>
    <rPh sb="11" eb="13">
      <t>トクベツ</t>
    </rPh>
    <rPh sb="13" eb="15">
      <t>カイケイ</t>
    </rPh>
    <phoneticPr fontId="2"/>
  </si>
  <si>
    <t>〃（市町村会館馬町別館管理事業特別会計）</t>
    <rPh sb="2" eb="5">
      <t>シチョウソン</t>
    </rPh>
    <rPh sb="5" eb="7">
      <t>カイカン</t>
    </rPh>
    <rPh sb="7" eb="8">
      <t>ウマ</t>
    </rPh>
    <rPh sb="8" eb="9">
      <t>マチ</t>
    </rPh>
    <rPh sb="9" eb="11">
      <t>ベッカン</t>
    </rPh>
    <rPh sb="11" eb="13">
      <t>カンリ</t>
    </rPh>
    <rPh sb="13" eb="15">
      <t>ジギョウ</t>
    </rPh>
    <rPh sb="15" eb="17">
      <t>トクベツ</t>
    </rPh>
    <rPh sb="17" eb="19">
      <t>カイケイ</t>
    </rPh>
    <phoneticPr fontId="2"/>
  </si>
  <si>
    <t>〃（公平委員会事業特別会計）</t>
    <rPh sb="2" eb="4">
      <t>コウヘイ</t>
    </rPh>
    <rPh sb="4" eb="7">
      <t>イインカイ</t>
    </rPh>
    <rPh sb="7" eb="9">
      <t>ジギョウ</t>
    </rPh>
    <rPh sb="9" eb="11">
      <t>トクベツ</t>
    </rPh>
    <rPh sb="11" eb="13">
      <t>カイケイ</t>
    </rPh>
    <phoneticPr fontId="2"/>
  </si>
  <si>
    <t>〃（行政不服審査会事業特別会計）</t>
    <rPh sb="2" eb="4">
      <t>ギョウセイ</t>
    </rPh>
    <rPh sb="4" eb="6">
      <t>フフク</t>
    </rPh>
    <rPh sb="6" eb="9">
      <t>シンサカイ</t>
    </rPh>
    <rPh sb="9" eb="11">
      <t>ジギョウ</t>
    </rPh>
    <rPh sb="11" eb="13">
      <t>トクベツ</t>
    </rPh>
    <rPh sb="13" eb="15">
      <t>カイケイ</t>
    </rPh>
    <phoneticPr fontId="2"/>
  </si>
  <si>
    <t>〃（交通災害共済事業特別会計）</t>
    <rPh sb="2" eb="4">
      <t>コウツウ</t>
    </rPh>
    <rPh sb="4" eb="6">
      <t>サイガイ</t>
    </rPh>
    <rPh sb="6" eb="8">
      <t>キョウサイ</t>
    </rPh>
    <rPh sb="8" eb="10">
      <t>ジギョウ</t>
    </rPh>
    <rPh sb="10" eb="12">
      <t>トクベツ</t>
    </rPh>
    <rPh sb="12" eb="14">
      <t>カイケイ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</si>
  <si>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</si>
  <si>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〃（後期高齢者医療事業会計）</t>
    <rPh sb="2" eb="4">
      <t>コウキ</t>
    </rPh>
    <rPh sb="4" eb="7">
      <t>コウレイシャ</t>
    </rPh>
    <rPh sb="7" eb="9">
      <t>イリョウ</t>
    </rPh>
    <rPh sb="9" eb="11">
      <t>ジギョウ</t>
    </rPh>
    <rPh sb="11" eb="13">
      <t>カイケイ</t>
    </rPh>
    <phoneticPr fontId="2"/>
  </si>
  <si>
    <t>五島市農林総合開発公社</t>
    <rPh sb="0" eb="3">
      <t>ゴトウシ</t>
    </rPh>
    <rPh sb="3" eb="7">
      <t>ノウリンソウゴウ</t>
    </rPh>
    <rPh sb="7" eb="9">
      <t>カイハツ</t>
    </rPh>
    <rPh sb="9" eb="11">
      <t>コウシャ</t>
    </rPh>
    <phoneticPr fontId="2"/>
  </si>
  <si>
    <t>嵯峨島旅客船</t>
    <rPh sb="0" eb="3">
      <t>サガシマ</t>
    </rPh>
    <rPh sb="3" eb="6">
      <t>リョカクセン</t>
    </rPh>
    <phoneticPr fontId="2"/>
  </si>
  <si>
    <t>五島テレビ</t>
    <rPh sb="0" eb="2">
      <t>ゴトウ</t>
    </rPh>
    <phoneticPr fontId="2"/>
  </si>
  <si>
    <t>長崎県林業公社</t>
    <rPh sb="0" eb="3">
      <t>ナガサキケン</t>
    </rPh>
    <rPh sb="3" eb="7">
      <t>リンギョウコウシャ</t>
    </rPh>
    <phoneticPr fontId="2"/>
  </si>
  <si>
    <t>○</t>
  </si>
  <si>
    <t>公共施設整備等基金</t>
    <rPh sb="0" eb="2">
      <t>コウキョウ</t>
    </rPh>
    <rPh sb="2" eb="4">
      <t>シセツ</t>
    </rPh>
    <rPh sb="4" eb="6">
      <t>セイビ</t>
    </rPh>
    <rPh sb="6" eb="7">
      <t>トウ</t>
    </rPh>
    <rPh sb="7" eb="9">
      <t>キキンガッペイ</t>
    </rPh>
    <phoneticPr fontId="5"/>
  </si>
  <si>
    <t>合併市町村振興基金</t>
    <rPh sb="0" eb="2">
      <t>ガッペイ</t>
    </rPh>
    <phoneticPr fontId="5"/>
  </si>
  <si>
    <t>まちづくり基金</t>
    <rPh sb="5" eb="7">
      <t>キキン</t>
    </rPh>
    <phoneticPr fontId="5"/>
  </si>
  <si>
    <t>ふるさとづくり基金</t>
    <rPh sb="7" eb="9">
      <t>キキン</t>
    </rPh>
    <phoneticPr fontId="5"/>
  </si>
  <si>
    <t>地域福祉基金</t>
    <phoneticPr fontId="5"/>
  </si>
  <si>
    <t>-</t>
    <phoneticPr fontId="2"/>
  </si>
  <si>
    <t>-</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</si>
  <si>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</si>
  <si>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</si>
  <si>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</si>
  <si>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</si>
  <si>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</si>
  <si>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</si>
  <si>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ストック指標である将来負担比率については、令和元年度において大型事業により起債の発行額が膨らんだこと、令和2年度に地方債の現在高の減少に伴い基準財政需要額算入見込額が減少したこと、財政調整基金現在高が減少したことにより増加傾向にあったが、今後見込んでいる公共施設の整備・解体に備えるための公共施設整備等基金への積立（１３億円）により充当可能基金が増加したため、令和３年度は直近２年と比べ低くなった。令和４年度以降も繰上償還の実施、新発債発行抑制等による地方債現在高の漸減により減少傾向にある。
　フロー指標である実質公債費比率は、令和２年度以降大型事業である新焼却場建設事業（借入額866百万円）や本庁舎整備事業（借入額1,438百万円）の元金償還開始により公債費が増加している。令和5年度においては、後年度の負担軽減を図るため、繰上償還を実施した。今後も大型事業の元金償還開始により、しばらく高止まりする状況にあるため、その他事業の実施については、緊急度や必要性を考慮し、優先度の高いものから慎重に実施するとともに、行財政改革を進め、引き続きフロー及びストックの両指数から、財政健全化に努めていく。</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</si>
  <si>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</si>
  <si>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</si>
  <si>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</si>
  <si>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有形固定資産減価償却率は、類似団体（64.7％）に比べ低い水準（62.8％）となっているが、令和3年度以降は60％を超えており、年々償却率も上昇している。
　今後、複数の施設で更新・改修等の費用が同時に生じる可能性があると言え、このことを潜在的な将来費用と捉え、公共施設等総合管理計画に基づき、既存施設の統廃合を進め、計画的な更新・改修等を実施し、財政健全化に努めたい。</t>
    <rPh sb="7" eb="9">
      <t>ゲンカ</t>
    </rPh>
    <rPh sb="47" eb="49">
      <t>レイワ</t>
    </rPh>
    <rPh sb="50" eb="52">
      <t>ネンド</t>
    </rPh>
    <rPh sb="52" eb="54">
      <t>イコウ</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</si>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</sst>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0" fontId="28" fillId="0" borderId="41" xfId="16" applyFont="1" applyBorder="1" applyAlignment="1" applyProtection="1">
      <alignment horizontal="left" vertical="top" wrapText="1"/>
      <protection locked="0"/>
    </xf>
    <xf numFmtId="0" fontId="28" fillId="0" borderId="12" xfId="16" applyFont="1" applyBorder="1" applyAlignment="1" applyProtection="1">
      <alignment horizontal="left" vertical="top" wrapText="1"/>
      <protection locked="0"/>
    </xf>
    <xf numFmtId="0" fontId="28" fillId="0" borderId="51" xfId="16" applyFont="1" applyBorder="1" applyAlignment="1" applyProtection="1">
      <alignment horizontal="left" vertical="top" wrapText="1"/>
      <protection locked="0"/>
    </xf>
    <xf numFmtId="0" fontId="28" fillId="0" borderId="65" xfId="16" applyFont="1" applyBorder="1" applyAlignment="1" applyProtection="1">
      <alignment horizontal="left" vertical="top" wrapText="1"/>
      <protection locked="0"/>
    </xf>
    <xf numFmtId="0" fontId="28" fillId="0" borderId="0" xfId="16" applyFont="1" applyAlignment="1" applyProtection="1">
      <alignment horizontal="left" vertical="top" wrapText="1"/>
      <protection locked="0"/>
    </xf>
    <xf numFmtId="0" fontId="28" fillId="0" borderId="38" xfId="16" applyFont="1" applyBorder="1" applyAlignment="1" applyProtection="1">
      <alignment horizontal="left" vertical="top" wrapText="1"/>
      <protection locked="0"/>
    </xf>
    <xf numFmtId="0" fontId="28" fillId="0" borderId="37" xfId="16" applyFont="1" applyBorder="1" applyAlignment="1" applyProtection="1">
      <alignment horizontal="left" vertical="top" wrapText="1"/>
      <protection locked="0"/>
    </xf>
    <xf numFmtId="0" fontId="28" fillId="0" borderId="56" xfId="16" applyFont="1" applyBorder="1" applyAlignment="1" applyProtection="1">
      <alignment horizontal="left" vertical="top" wrapText="1"/>
      <protection locked="0"/>
    </xf>
    <xf numFmtId="0" fontId="28" fillId="0" borderId="40" xfId="16" applyFont="1" applyBorder="1" applyAlignment="1" applyProtection="1">
      <alignment horizontal="left" vertical="top" wrapText="1"/>
      <protection locked="0"/>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FF8EC199-1C2A-4E43-BC02-56F08E9C07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C968-4D9F-802B-C1DB352B440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266645</c:v>
                </c:pt>
                <c:pt idx="1">
                  <c:v>122939</c:v>
                </c:pt>
                <c:pt idx="2">
                  <c:v>147149</c:v>
                </c:pt>
                <c:pt idx="3">
                  <c:v>153040</c:v>
                </c:pt>
                <c:pt idx="4">
                  <c:v>112095</c:v>
                </c:pt>
              </c:numCache>
            </c:numRef>
          </c:val>
          <c:smooth val="0"/>
          <c:extLst>
            <c:ext xmlns:c16="http://schemas.microsoft.com/office/drawing/2014/chart" uri="{C3380CC4-5D6E-409C-BE32-E72D297353CC}">
              <c16:uniqueId val="{00000001-C968-4D9F-802B-C1DB352B440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3.93</c:v>
                </c:pt>
                <c:pt idx="1">
                  <c:v>8.4</c:v>
                </c:pt>
                <c:pt idx="2">
                  <c:v>4.21</c:v>
                </c:pt>
                <c:pt idx="3">
                  <c:v>5.09</c:v>
                </c:pt>
                <c:pt idx="4">
                  <c:v>3.98</c:v>
                </c:pt>
              </c:numCache>
            </c:numRef>
          </c:val>
          <c:extLst>
            <c:ext xmlns:c16="http://schemas.microsoft.com/office/drawing/2014/chart" uri="{C3380CC4-5D6E-409C-BE32-E72D297353CC}">
              <c16:uniqueId val="{00000000-5CE7-4A6A-8454-139F852F191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26.43</c:v>
                </c:pt>
                <c:pt idx="1">
                  <c:v>22.87</c:v>
                </c:pt>
                <c:pt idx="2">
                  <c:v>22.71</c:v>
                </c:pt>
                <c:pt idx="3">
                  <c:v>23.29</c:v>
                </c:pt>
                <c:pt idx="4">
                  <c:v>23.35</c:v>
                </c:pt>
              </c:numCache>
            </c:numRef>
          </c:val>
          <c:extLst>
            <c:ext xmlns:c16="http://schemas.microsoft.com/office/drawing/2014/chart" uri="{C3380CC4-5D6E-409C-BE32-E72D297353CC}">
              <c16:uniqueId val="{00000001-5CE7-4A6A-8454-139F852F191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-3.4</c:v>
                </c:pt>
                <c:pt idx="1">
                  <c:v>1.06</c:v>
                </c:pt>
                <c:pt idx="2">
                  <c:v>-1.68</c:v>
                </c:pt>
                <c:pt idx="3">
                  <c:v>2.99</c:v>
                </c:pt>
                <c:pt idx="4">
                  <c:v>0.72</c:v>
                </c:pt>
              </c:numCache>
            </c:numRef>
          </c:val>
          <c:smooth val="0"/>
          <c:extLst>
            <c:ext xmlns:c16="http://schemas.microsoft.com/office/drawing/2014/chart" uri="{C3380CC4-5D6E-409C-BE32-E72D297353CC}">
              <c16:uniqueId val="{00000002-5CE7-4A6A-8454-139F852F191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0.05</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2BC9-478D-A02C-4281539097C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BC9-478D-A02C-4281539097C1}"/>
            </c:ext>
          </c:extLst>
        </c:ser>
        <c:ser>
          <c:idx val="2"/>
          <c:order val="2"/>
          <c:tx>
            <c:strRef>
              <c:f>データシート!$A$29</c:f>
              <c:strCache>
                <c:ptCount val="1"/>
                <c:pt idx="0">
                  <c:v>土地取得事業特別会計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2BC9-478D-A02C-4281539097C1}"/>
            </c:ext>
          </c:extLst>
        </c:ser>
        <c:ser>
          <c:idx val="3"/>
          <c:order val="3"/>
          <c:tx>
            <c:strRef>
              <c:f>データシート!$A$30</c:f>
              <c:strCache>
                <c:ptCount val="1"/>
                <c:pt idx="0">
                  <c:v>診療所事業特別会計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2BC9-478D-A02C-4281539097C1}"/>
            </c:ext>
          </c:extLst>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4-2BC9-478D-A02C-4281539097C1}"/>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0.03</c:v>
                </c:pt>
                <c:pt idx="2">
                  <c:v>#N/A</c:v>
                </c:pt>
                <c:pt idx="3">
                  <c:v>0.03</c:v>
                </c:pt>
                <c:pt idx="4">
                  <c:v>#N/A</c:v>
                </c:pt>
                <c:pt idx="5">
                  <c:v>0.03</c:v>
                </c:pt>
                <c:pt idx="6">
                  <c:v>#N/A</c:v>
                </c:pt>
                <c:pt idx="7">
                  <c:v>0.03</c:v>
                </c:pt>
                <c:pt idx="8">
                  <c:v>#N/A</c:v>
                </c:pt>
                <c:pt idx="9">
                  <c:v>0.04</c:v>
                </c:pt>
              </c:numCache>
            </c:numRef>
          </c:val>
          <c:extLst>
            <c:ext xmlns:c16="http://schemas.microsoft.com/office/drawing/2014/chart" uri="{C3380CC4-5D6E-409C-BE32-E72D297353CC}">
              <c16:uniqueId val="{00000005-2BC9-478D-A02C-4281539097C1}"/>
            </c:ext>
          </c:extLst>
        </c:ser>
        <c:ser>
          <c:idx val="6"/>
          <c:order val="6"/>
          <c:tx>
            <c:strRef>
              <c:f>データシート!$A$33</c:f>
              <c:strCache>
                <c:ptCount val="1"/>
                <c:pt idx="0">
                  <c:v>国民健康保険事業特別会計（事業勘定）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0.23</c:v>
                </c:pt>
                <c:pt idx="2">
                  <c:v>#N/A</c:v>
                </c:pt>
                <c:pt idx="3">
                  <c:v>0.3</c:v>
                </c:pt>
                <c:pt idx="4">
                  <c:v>#N/A</c:v>
                </c:pt>
                <c:pt idx="5">
                  <c:v>0.24</c:v>
                </c:pt>
                <c:pt idx="6">
                  <c:v>#N/A</c:v>
                </c:pt>
                <c:pt idx="7">
                  <c:v>0.49</c:v>
                </c:pt>
                <c:pt idx="8">
                  <c:v>#N/A</c:v>
                </c:pt>
                <c:pt idx="9">
                  <c:v>0.28999999999999998</c:v>
                </c:pt>
              </c:numCache>
            </c:numRef>
          </c:val>
          <c:extLst>
            <c:ext xmlns:c16="http://schemas.microsoft.com/office/drawing/2014/chart" uri="{C3380CC4-5D6E-409C-BE32-E72D297353CC}">
              <c16:uniqueId val="{00000006-2BC9-478D-A02C-4281539097C1}"/>
            </c:ext>
          </c:extLst>
        </c:ser>
        <c:ser>
          <c:idx val="7"/>
          <c:order val="7"/>
          <c:tx>
            <c:strRef>
              <c:f>データシート!$A$34</c:f>
              <c:strCache>
                <c:ptCount val="1"/>
                <c:pt idx="0">
                  <c:v>介護保険事業特別会計（事業勘定）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0.47</c:v>
                </c:pt>
                <c:pt idx="2">
                  <c:v>#N/A</c:v>
                </c:pt>
                <c:pt idx="3">
                  <c:v>0.31</c:v>
                </c:pt>
                <c:pt idx="4">
                  <c:v>#N/A</c:v>
                </c:pt>
                <c:pt idx="5">
                  <c:v>0.35</c:v>
                </c:pt>
                <c:pt idx="6">
                  <c:v>#N/A</c:v>
                </c:pt>
                <c:pt idx="7">
                  <c:v>0.62</c:v>
                </c:pt>
                <c:pt idx="8">
                  <c:v>#N/A</c:v>
                </c:pt>
                <c:pt idx="9">
                  <c:v>0.42</c:v>
                </c:pt>
              </c:numCache>
            </c:numRef>
          </c:val>
          <c:extLst>
            <c:ext xmlns:c16="http://schemas.microsoft.com/office/drawing/2014/chart" uri="{C3380CC4-5D6E-409C-BE32-E72D297353CC}">
              <c16:uniqueId val="{00000007-2BC9-478D-A02C-4281539097C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3.93</c:v>
                </c:pt>
                <c:pt idx="2">
                  <c:v>#N/A</c:v>
                </c:pt>
                <c:pt idx="3">
                  <c:v>8.39</c:v>
                </c:pt>
                <c:pt idx="4">
                  <c:v>#N/A</c:v>
                </c:pt>
                <c:pt idx="5">
                  <c:v>4.2</c:v>
                </c:pt>
                <c:pt idx="6">
                  <c:v>#N/A</c:v>
                </c:pt>
                <c:pt idx="7">
                  <c:v>5.08</c:v>
                </c:pt>
                <c:pt idx="8">
                  <c:v>#N/A</c:v>
                </c:pt>
                <c:pt idx="9">
                  <c:v>3.97</c:v>
                </c:pt>
              </c:numCache>
            </c:numRef>
          </c:val>
          <c:extLst>
            <c:ext xmlns:c16="http://schemas.microsoft.com/office/drawing/2014/chart" uri="{C3380CC4-5D6E-409C-BE32-E72D297353CC}">
              <c16:uniqueId val="{00000008-2BC9-478D-A02C-4281539097C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4.93</c:v>
                </c:pt>
                <c:pt idx="2">
                  <c:v>#N/A</c:v>
                </c:pt>
                <c:pt idx="3">
                  <c:v>6.3</c:v>
                </c:pt>
                <c:pt idx="4">
                  <c:v>#N/A</c:v>
                </c:pt>
                <c:pt idx="5">
                  <c:v>5.98</c:v>
                </c:pt>
                <c:pt idx="6">
                  <c:v>#N/A</c:v>
                </c:pt>
                <c:pt idx="7">
                  <c:v>5.84</c:v>
                </c:pt>
                <c:pt idx="8">
                  <c:v>#N/A</c:v>
                </c:pt>
                <c:pt idx="9">
                  <c:v>5.87</c:v>
                </c:pt>
              </c:numCache>
            </c:numRef>
          </c:val>
          <c:extLst>
            <c:ext xmlns:c16="http://schemas.microsoft.com/office/drawing/2014/chart" uri="{C3380CC4-5D6E-409C-BE32-E72D297353CC}">
              <c16:uniqueId val="{00000009-2BC9-478D-A02C-4281539097C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3426</c:v>
                </c:pt>
                <c:pt idx="5">
                  <c:v>3399</c:v>
                </c:pt>
                <c:pt idx="8">
                  <c:v>3290</c:v>
                </c:pt>
                <c:pt idx="11">
                  <c:v>3548</c:v>
                </c:pt>
                <c:pt idx="14">
                  <c:v>3414</c:v>
                </c:pt>
              </c:numCache>
            </c:numRef>
          </c:val>
          <c:extLst>
            <c:ext xmlns:c16="http://schemas.microsoft.com/office/drawing/2014/chart" uri="{C3380CC4-5D6E-409C-BE32-E72D297353CC}">
              <c16:uniqueId val="{00000000-27ED-4360-B624-B38072A6A21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1-27ED-4360-B624-B38072A6A21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30</c:v>
                </c:pt>
                <c:pt idx="3">
                  <c:v>29</c:v>
                </c:pt>
                <c:pt idx="6">
                  <c:v>28</c:v>
                </c:pt>
                <c:pt idx="9">
                  <c:v>25</c:v>
                </c:pt>
                <c:pt idx="12">
                  <c:v>23</c:v>
                </c:pt>
              </c:numCache>
            </c:numRef>
          </c:val>
          <c:extLst>
            <c:ext xmlns:c16="http://schemas.microsoft.com/office/drawing/2014/chart" uri="{C3380CC4-5D6E-409C-BE32-E72D297353CC}">
              <c16:uniqueId val="{00000002-27ED-4360-B624-B38072A6A21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278</c:v>
                </c:pt>
                <c:pt idx="3">
                  <c:v>309</c:v>
                </c:pt>
                <c:pt idx="6">
                  <c:v>284</c:v>
                </c:pt>
                <c:pt idx="9">
                  <c:v>283</c:v>
                </c:pt>
                <c:pt idx="12">
                  <c:v>296</c:v>
                </c:pt>
              </c:numCache>
            </c:numRef>
          </c:val>
          <c:extLst>
            <c:ext xmlns:c16="http://schemas.microsoft.com/office/drawing/2014/chart" uri="{C3380CC4-5D6E-409C-BE32-E72D297353CC}">
              <c16:uniqueId val="{00000003-27ED-4360-B624-B38072A6A21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174</c:v>
                </c:pt>
                <c:pt idx="3">
                  <c:v>392</c:v>
                </c:pt>
                <c:pt idx="6">
                  <c:v>132</c:v>
                </c:pt>
                <c:pt idx="9">
                  <c:v>125</c:v>
                </c:pt>
                <c:pt idx="12">
                  <c:v>107</c:v>
                </c:pt>
              </c:numCache>
            </c:numRef>
          </c:val>
          <c:extLst>
            <c:ext xmlns:c16="http://schemas.microsoft.com/office/drawing/2014/chart" uri="{C3380CC4-5D6E-409C-BE32-E72D297353CC}">
              <c16:uniqueId val="{00000004-27ED-4360-B624-B38072A6A21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7ED-4360-B624-B38072A6A21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7ED-4360-B624-B38072A6A21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3721</c:v>
                </c:pt>
                <c:pt idx="3">
                  <c:v>3806</c:v>
                </c:pt>
                <c:pt idx="6">
                  <c:v>3911</c:v>
                </c:pt>
                <c:pt idx="9">
                  <c:v>4254</c:v>
                </c:pt>
                <c:pt idx="12">
                  <c:v>4193</c:v>
                </c:pt>
              </c:numCache>
            </c:numRef>
          </c:val>
          <c:extLst>
            <c:ext xmlns:c16="http://schemas.microsoft.com/office/drawing/2014/chart" uri="{C3380CC4-5D6E-409C-BE32-E72D297353CC}">
              <c16:uniqueId val="{00000007-27ED-4360-B624-B38072A6A21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780</c:v>
                </c:pt>
                <c:pt idx="2">
                  <c:v>#N/A</c:v>
                </c:pt>
                <c:pt idx="3">
                  <c:v>#N/A</c:v>
                </c:pt>
                <c:pt idx="4">
                  <c:v>1137</c:v>
                </c:pt>
                <c:pt idx="5">
                  <c:v>#N/A</c:v>
                </c:pt>
                <c:pt idx="6">
                  <c:v>#N/A</c:v>
                </c:pt>
                <c:pt idx="7">
                  <c:v>1065</c:v>
                </c:pt>
                <c:pt idx="8">
                  <c:v>#N/A</c:v>
                </c:pt>
                <c:pt idx="9">
                  <c:v>#N/A</c:v>
                </c:pt>
                <c:pt idx="10">
                  <c:v>1139</c:v>
                </c:pt>
                <c:pt idx="11">
                  <c:v>#N/A</c:v>
                </c:pt>
                <c:pt idx="12">
                  <c:v>#N/A</c:v>
                </c:pt>
                <c:pt idx="13">
                  <c:v>1205</c:v>
                </c:pt>
                <c:pt idx="14">
                  <c:v>#N/A</c:v>
                </c:pt>
              </c:numCache>
            </c:numRef>
          </c:val>
          <c:smooth val="0"/>
          <c:extLst>
            <c:ext xmlns:c16="http://schemas.microsoft.com/office/drawing/2014/chart" uri="{C3380CC4-5D6E-409C-BE32-E72D297353CC}">
              <c16:uniqueId val="{00000008-27ED-4360-B624-B38072A6A21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30530</c:v>
                </c:pt>
                <c:pt idx="5">
                  <c:v>29819</c:v>
                </c:pt>
                <c:pt idx="8">
                  <c:v>29324</c:v>
                </c:pt>
                <c:pt idx="11">
                  <c:v>28578</c:v>
                </c:pt>
                <c:pt idx="14">
                  <c:v>27019</c:v>
                </c:pt>
              </c:numCache>
            </c:numRef>
          </c:val>
          <c:extLst>
            <c:ext xmlns:c16="http://schemas.microsoft.com/office/drawing/2014/chart" uri="{C3380CC4-5D6E-409C-BE32-E72D297353CC}">
              <c16:uniqueId val="{00000000-2581-4A10-9255-7A9B6F554760}"/>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1672</c:v>
                </c:pt>
                <c:pt idx="5">
                  <c:v>1836</c:v>
                </c:pt>
                <c:pt idx="8">
                  <c:v>1836</c:v>
                </c:pt>
                <c:pt idx="11">
                  <c:v>1772</c:v>
                </c:pt>
                <c:pt idx="14">
                  <c:v>1008</c:v>
                </c:pt>
              </c:numCache>
            </c:numRef>
          </c:val>
          <c:extLst>
            <c:ext xmlns:c16="http://schemas.microsoft.com/office/drawing/2014/chart" uri="{C3380CC4-5D6E-409C-BE32-E72D297353CC}">
              <c16:uniqueId val="{00000001-2581-4A10-9255-7A9B6F554760}"/>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11519</c:v>
                </c:pt>
                <c:pt idx="5">
                  <c:v>11399</c:v>
                </c:pt>
                <c:pt idx="8">
                  <c:v>13180</c:v>
                </c:pt>
                <c:pt idx="11">
                  <c:v>13979</c:v>
                </c:pt>
                <c:pt idx="14">
                  <c:v>13996</c:v>
                </c:pt>
              </c:numCache>
            </c:numRef>
          </c:val>
          <c:extLst>
            <c:ext xmlns:c16="http://schemas.microsoft.com/office/drawing/2014/chart" uri="{C3380CC4-5D6E-409C-BE32-E72D297353CC}">
              <c16:uniqueId val="{00000002-2581-4A10-9255-7A9B6F554760}"/>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581-4A10-9255-7A9B6F554760}"/>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581-4A10-9255-7A9B6F554760}"/>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11</c:v>
                </c:pt>
                <c:pt idx="3">
                  <c:v>10</c:v>
                </c:pt>
                <c:pt idx="6">
                  <c:v>9</c:v>
                </c:pt>
                <c:pt idx="9">
                  <c:v>9</c:v>
                </c:pt>
                <c:pt idx="12">
                  <c:v>24</c:v>
                </c:pt>
              </c:numCache>
            </c:numRef>
          </c:val>
          <c:extLst>
            <c:ext xmlns:c16="http://schemas.microsoft.com/office/drawing/2014/chart" uri="{C3380CC4-5D6E-409C-BE32-E72D297353CC}">
              <c16:uniqueId val="{00000005-2581-4A10-9255-7A9B6F554760}"/>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2472</c:v>
                </c:pt>
                <c:pt idx="3">
                  <c:v>2489</c:v>
                </c:pt>
                <c:pt idx="6">
                  <c:v>2564</c:v>
                </c:pt>
                <c:pt idx="9">
                  <c:v>2494</c:v>
                </c:pt>
                <c:pt idx="12">
                  <c:v>2631</c:v>
                </c:pt>
              </c:numCache>
            </c:numRef>
          </c:val>
          <c:extLst>
            <c:ext xmlns:c16="http://schemas.microsoft.com/office/drawing/2014/chart" uri="{C3380CC4-5D6E-409C-BE32-E72D297353CC}">
              <c16:uniqueId val="{00000006-2581-4A10-9255-7A9B6F554760}"/>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2246</c:v>
                </c:pt>
                <c:pt idx="3">
                  <c:v>2112</c:v>
                </c:pt>
                <c:pt idx="6">
                  <c:v>1886</c:v>
                </c:pt>
                <c:pt idx="9">
                  <c:v>1678</c:v>
                </c:pt>
                <c:pt idx="12">
                  <c:v>1457</c:v>
                </c:pt>
              </c:numCache>
            </c:numRef>
          </c:val>
          <c:extLst>
            <c:ext xmlns:c16="http://schemas.microsoft.com/office/drawing/2014/chart" uri="{C3380CC4-5D6E-409C-BE32-E72D297353CC}">
              <c16:uniqueId val="{00000007-2581-4A10-9255-7A9B6F554760}"/>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1390</c:v>
                </c:pt>
                <c:pt idx="3">
                  <c:v>1573</c:v>
                </c:pt>
                <c:pt idx="6">
                  <c:v>1522</c:v>
                </c:pt>
                <c:pt idx="9">
                  <c:v>1326</c:v>
                </c:pt>
                <c:pt idx="12">
                  <c:v>712</c:v>
                </c:pt>
              </c:numCache>
            </c:numRef>
          </c:val>
          <c:extLst>
            <c:ext xmlns:c16="http://schemas.microsoft.com/office/drawing/2014/chart" uri="{C3380CC4-5D6E-409C-BE32-E72D297353CC}">
              <c16:uniqueId val="{00000008-2581-4A10-9255-7A9B6F554760}"/>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72</c:v>
                </c:pt>
                <c:pt idx="3">
                  <c:v>55</c:v>
                </c:pt>
                <c:pt idx="6">
                  <c:v>38</c:v>
                </c:pt>
                <c:pt idx="9">
                  <c:v>23</c:v>
                </c:pt>
                <c:pt idx="12">
                  <c:v>12</c:v>
                </c:pt>
              </c:numCache>
            </c:numRef>
          </c:val>
          <c:extLst>
            <c:ext xmlns:c16="http://schemas.microsoft.com/office/drawing/2014/chart" uri="{C3380CC4-5D6E-409C-BE32-E72D297353CC}">
              <c16:uniqueId val="{00000009-2581-4A10-9255-7A9B6F554760}"/>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39166</c:v>
                </c:pt>
                <c:pt idx="3">
                  <c:v>38490</c:v>
                </c:pt>
                <c:pt idx="6">
                  <c:v>37962</c:v>
                </c:pt>
                <c:pt idx="9">
                  <c:v>37088</c:v>
                </c:pt>
                <c:pt idx="12">
                  <c:v>34741</c:v>
                </c:pt>
              </c:numCache>
            </c:numRef>
          </c:val>
          <c:extLst>
            <c:ext xmlns:c16="http://schemas.microsoft.com/office/drawing/2014/chart" uri="{C3380CC4-5D6E-409C-BE32-E72D297353CC}">
              <c16:uniqueId val="{0000000A-2581-4A10-9255-7A9B6F554760}"/>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1635</c:v>
                </c:pt>
                <c:pt idx="2">
                  <c:v>#N/A</c:v>
                </c:pt>
                <c:pt idx="3">
                  <c:v>#N/A</c:v>
                </c:pt>
                <c:pt idx="4">
                  <c:v>1675</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581-4A10-9255-7A9B6F554760}"/>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3817</c:v>
                </c:pt>
                <c:pt idx="1">
                  <c:v>3853</c:v>
                </c:pt>
                <c:pt idx="2">
                  <c:v>3866</c:v>
                </c:pt>
              </c:numCache>
            </c:numRef>
          </c:val>
          <c:extLst>
            <c:ext xmlns:c16="http://schemas.microsoft.com/office/drawing/2014/chart" uri="{C3380CC4-5D6E-409C-BE32-E72D297353CC}">
              <c16:uniqueId val="{00000000-A102-42A2-B8C2-C5FF1FDADA1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2255</c:v>
                </c:pt>
                <c:pt idx="1">
                  <c:v>2554</c:v>
                </c:pt>
                <c:pt idx="2">
                  <c:v>2329</c:v>
                </c:pt>
              </c:numCache>
            </c:numRef>
          </c:val>
          <c:extLst>
            <c:ext xmlns:c16="http://schemas.microsoft.com/office/drawing/2014/chart" uri="{C3380CC4-5D6E-409C-BE32-E72D297353CC}">
              <c16:uniqueId val="{00000001-A102-42A2-B8C2-C5FF1FDADA1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9447</c:v>
                </c:pt>
                <c:pt idx="1">
                  <c:v>9889</c:v>
                </c:pt>
                <c:pt idx="2">
                  <c:v>9997</c:v>
                </c:pt>
              </c:numCache>
            </c:numRef>
          </c:val>
          <c:extLst>
            <c:ext xmlns:c16="http://schemas.microsoft.com/office/drawing/2014/chart" uri="{C3380CC4-5D6E-409C-BE32-E72D297353CC}">
              <c16:uniqueId val="{00000002-A102-42A2-B8C2-C5FF1FDADA1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{0DB1F8F7-3E2A-411B-BA0E-BAD3BB0F91DE}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C82-4D97-8865-ED116B18521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{8AEBF979-FABE-4CEA-88C6-45E5BB1662EB}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C82-4D97-8865-ED116B18521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{603EB78B-ABD9-46B8-9141-01BC229276AB}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C82-4D97-8865-ED116B18521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{4B499B1D-87E5-4E2B-B101-9A3C3AE85A3B}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C82-4D97-8865-ED116B18521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{8EFBE092-7E1C-44F6-86B1-661BC1E700E4}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C82-4D97-8865-ED116B1852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{F4037C4C-1FA0-404F-A7BF-9E91D2321061}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C82-4D97-8865-ED116B1852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{24D52EB0-C7C9-4860-9D14-F790EA87DCCD}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C82-4D97-8865-ED116B1852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{8DB75B94-1485-4D82-B5D5-041BA18F1E29}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C82-4D97-8865-ED116B1852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{B054F1E8-5FA8-4718-97C4-823837E868FB}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C82-4D97-8865-ED116B18521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57.3</c:v>
                </c:pt>
                <c:pt idx="8">
                  <c:v>59</c:v>
                </c:pt>
                <c:pt idx="16">
                  <c:v>60.4</c:v>
                </c:pt>
                <c:pt idx="24">
                  <c:v>61.5</c:v>
                </c:pt>
                <c:pt idx="32">
                  <c:v>62.8</c:v>
                </c:pt>
              </c:numCache>
            </c:numRef>
          </c:xVal>
          <c:yVal>
            <c:numRef>
              <c:f>公会計指標分析・財政指標組合せ分析表!$BP$51:$DC$51</c:f>
              <c:numCache>
                <c:formatCode>#,##0.0;"▲ "#,##0.0</c:formatCode>
                <c:ptCount val="40"/>
                <c:pt idx="0">
                  <c:v>12.6</c:v>
                </c:pt>
                <c:pt idx="8">
                  <c:v>12.8</c:v>
                </c:pt>
              </c:numCache>
            </c:numRef>
          </c:yVal>
          <c:smooth val="0"/>
          <c:extLst>
            <c:ext xmlns:c16="http://schemas.microsoft.com/office/drawing/2014/chart" uri="{C3380CC4-5D6E-409C-BE32-E72D297353CC}">
              <c16:uniqueId val="{00000009-8C82-4D97-8865-ED116B18521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{28A8611D-1129-42F2-A367-33CAC5C4DCC2}</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C82-4D97-8865-ED116B18521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{40A19938-C7D6-4AF8-9BDD-DBE88AB4CAEB}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C82-4D97-8865-ED116B18521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{4FBC1BC0-B25B-40EB-9356-C2559FCA2388}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C82-4D97-8865-ED116B18521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{68CB9557-05A7-44D5-BB2D-4F112C4693DD}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C82-4D97-8865-ED116B18521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{74FE8BDF-0D53-4084-A3B2-38FCEE129E96}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C82-4D97-8865-ED116B185214}"/>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{8042CCDF-0620-41A3-9AC9-40FEE0EB5153}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C82-4D97-8865-ED116B185214}"/>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{EDA88AE2-5DAB-43BB-B29F-2FDED7DBC77C}</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C82-4D97-8865-ED116B185214}"/>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{D34DBCC9-5127-4B2B-A38C-7B079A5BBB9A}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C82-4D97-8865-ED116B185214}"/>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{5E585864-178E-4F3D-9789-0EC02A664FAD}</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C82-4D97-8865-ED116B18521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C82-4D97-8865-ED116B185214}"/>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{0223F5BE-55DF-46C7-A84F-96CF63E1974E}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5F8C-42DE-BF53-498EC4B6982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{6FE5AA67-7034-4CF8-9252-2170381FF05A}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F8C-42DE-BF53-498EC4B6982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{8BED4826-E156-42DE-8334-AF1C231C98CE}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F8C-42DE-BF53-498EC4B6982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{5E7C031C-B9FF-4386-B701-04D7AC50D2CC}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F8C-42DE-BF53-498EC4B6982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{CA475B20-B53C-4B98-B464-B4C6DB81E6E2}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F8C-42DE-BF53-498EC4B6982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{CB1B31E6-E042-4ADF-894D-5845C093911C}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5F8C-42DE-BF53-498EC4B6982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{F614B252-979B-4E13-A08D-51F2D60E978F}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5F8C-42DE-BF53-498EC4B6982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{D60BBD49-236E-45A1-841E-B243F4AD5F84}</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5F8C-42DE-BF53-498EC4B698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{5631D9F6-B2A0-4D42-AC8B-D7E6F2A84BD5}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5F8C-42DE-BF53-498EC4B6982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5.7</c:v>
                </c:pt>
                <c:pt idx="8">
                  <c:v>6.7</c:v>
                </c:pt>
                <c:pt idx="16">
                  <c:v>7.5</c:v>
                </c:pt>
                <c:pt idx="24">
                  <c:v>8.3000000000000007</c:v>
                </c:pt>
                <c:pt idx="32">
                  <c:v>8.4</c:v>
                </c:pt>
              </c:numCache>
            </c:numRef>
          </c:xVal>
          <c:yVal>
            <c:numRef>
              <c:f>公会計指標分析・財政指標組合せ分析表!$BP$73:$DC$73</c:f>
              <c:numCache>
                <c:formatCode>#,##0.0;"▲ "#,##0.0</c:formatCode>
                <c:ptCount val="40"/>
                <c:pt idx="0">
                  <c:v>12.6</c:v>
                </c:pt>
                <c:pt idx="8">
                  <c:v>12.8</c:v>
                </c:pt>
              </c:numCache>
            </c:numRef>
          </c:yVal>
          <c:smooth val="0"/>
          <c:extLst>
            <c:ext xmlns:c16="http://schemas.microsoft.com/office/drawing/2014/chart" uri="{C3380CC4-5D6E-409C-BE32-E72D297353CC}">
              <c16:uniqueId val="{00000009-5F8C-42DE-BF53-498EC4B6982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{BAC4FA13-7612-4AE6-8E1C-2845B331CDCD}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5F8C-42DE-BF53-498EC4B6982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{53CC7BF9-960B-4458-B265-0D84BE9C4DD8}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F8C-42DE-BF53-498EC4B6982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{48FBE542-21F6-49B7-B149-AA879E8D7480}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F8C-42DE-BF53-498EC4B6982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{1E8157CA-135E-45BC-9DA5-F9DD8D0BEAF6}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F8C-42DE-BF53-498EC4B6982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{A2434F50-8290-483A-901E-146E0A4B3C33}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F8C-42DE-BF53-498EC4B69824}"/>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{BBF78850-7DC5-4EEE-94EF-5659959C124B}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5F8C-42DE-BF53-498EC4B69824}"/>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{58A19A3C-BFE9-4B77-8610-47055C27C5ED}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5F8C-42DE-BF53-498EC4B69824}"/>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{CA4E2A54-39E9-4976-9861-D5B6816D331B}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5F8C-42DE-BF53-498EC4B69824}"/>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{63AB7356-9CFF-4560-A39C-EE60F01E6408}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5F8C-42DE-BF53-498EC4B6982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5F8C-42DE-BF53-498EC4B69824}"/>
            </c:ext>
          </c:extLst>
        </c:ser>
        <c:dLbls>
          <c:showLegendKey val="0"/>
          <c:showVal val="1"/>
          <c:showCatName val="0"/>
          <c:showSerName val="0"/>
          <c:showPercent val="0"/>
          <c:showBubbleSize val="0"/>
        </c:dLbls>
        <c:axId val="84219776"/>
        <c:axId val="84234240"/>
      </c:scatterChart>
      <c:valAx>
        <c:axId val="84219776"/>
        <c:scaling>
          <c:orientation val="maxMin"/>
          <c:max val="10"/>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五島市財政改革プランに基づき、高利率地方債の繰上償還を実施した結果、実質公債費比率は減少傾向にあったものの、庁舎建設やごみ処理施設建設などの大型建設事業の実施により、元利償還金が増加しており、今後も高止まりが予測される。</a:t>
          </a:r>
          <a:endParaRPr lang="ja-JP" altLang="ja-JP" sz="1400">
            <a:effectLst/>
          </a:endParaRPr>
        </a:p>
        <a:p>
          <a:r>
            <a:rPr kumimoji="1" lang="ja-JP" altLang="ja-JP" sz="1100">
              <a:solidFill>
                <a:schemeClr val="dk1"/>
              </a:solidFill>
              <a:effectLst/>
              <a:latin typeface="+mn-lt"/>
              <a:ea typeface="+mn-ea"/>
              <a:cs typeface="+mn-cs"/>
            </a:rPr>
            <a:t>　公営企業債の元利償還金に対する繰入金については、令和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年度に簡易水道事業を水道事業に統合したことによる臨時的な支出があったもので、令和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年度は以前と同程度となっている。</a:t>
          </a:r>
          <a:endParaRPr lang="ja-JP" altLang="ja-JP" sz="1400">
            <a:effectLst/>
          </a:endParaRPr>
        </a:p>
        <a:p>
          <a:r>
            <a:rPr kumimoji="1" lang="ja-JP" altLang="ja-JP" sz="1100">
              <a:solidFill>
                <a:schemeClr val="dk1"/>
              </a:solidFill>
              <a:effectLst/>
              <a:latin typeface="+mn-lt"/>
              <a:ea typeface="+mn-ea"/>
              <a:cs typeface="+mn-cs"/>
            </a:rPr>
            <a:t>　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次財政改革プランに基づき、普通建設事業費の見直しや交付税措置の高い有利な地方債の活用などの取組みを進めていく。</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元金の償還額が平準化されないため、財政収支を不安定にさせる恐れがあること、また利子の総支払額が過大となることから、当市では満期一括償還方式を導入していない。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将来負担額は年々減少傾向にあったが、令和元年度に市庁舎建設事業等の大型事業の影響による地方債現在高の増加により大きく増加している。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年度の将来負担比率の分子は昨年度に引き続きマイナスとなっており、これはふるさと納税寄附金額の増加により、基金への積立額が増加したことなどで、充当可能基金が増額したこと</a:t>
          </a:r>
          <a:r>
            <a:rPr kumimoji="1" lang="ja-JP" altLang="en-US" sz="1100">
              <a:solidFill>
                <a:schemeClr val="dk1"/>
              </a:solidFill>
              <a:effectLst/>
              <a:latin typeface="+mn-lt"/>
              <a:ea typeface="+mn-ea"/>
              <a:cs typeface="+mn-cs"/>
            </a:rPr>
            <a:t>や、繰上償還を実施したこで、地方債の現在高が減少したことによる将来負担額の減少の</a:t>
          </a:r>
          <a:r>
            <a:rPr kumimoji="1" lang="ja-JP" altLang="ja-JP" sz="1100">
              <a:solidFill>
                <a:schemeClr val="dk1"/>
              </a:solidFill>
              <a:effectLst/>
              <a:latin typeface="+mn-lt"/>
              <a:ea typeface="+mn-ea"/>
              <a:cs typeface="+mn-cs"/>
            </a:rPr>
            <a:t>影響が大きいためである。</a:t>
          </a:r>
          <a:endParaRPr lang="ja-JP" altLang="ja-JP" sz="1400">
            <a:effectLst/>
          </a:endParaRPr>
        </a:p>
        <a:p>
          <a:r>
            <a:rPr kumimoji="1" lang="ja-JP" altLang="ja-JP" sz="1100">
              <a:solidFill>
                <a:schemeClr val="dk1"/>
              </a:solidFill>
              <a:effectLst/>
              <a:latin typeface="+mn-lt"/>
              <a:ea typeface="+mn-ea"/>
              <a:cs typeface="+mn-cs"/>
            </a:rPr>
            <a:t>　今後も効果的な繰上償還を実施するなど、財政健全化に努めていく。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長崎県五島市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年度末の基金残高は、普通会計で</a:t>
          </a:r>
          <a:r>
            <a:rPr kumimoji="1" lang="en-US" altLang="ja-JP" sz="1300">
              <a:solidFill>
                <a:schemeClr val="dk1"/>
              </a:solidFill>
              <a:effectLst/>
              <a:latin typeface="+mn-lt"/>
              <a:ea typeface="+mn-ea"/>
              <a:cs typeface="+mn-cs"/>
            </a:rPr>
            <a:t>16,191</a:t>
          </a:r>
          <a:r>
            <a:rPr kumimoji="1" lang="ja-JP" altLang="ja-JP" sz="1300">
              <a:solidFill>
                <a:schemeClr val="dk1"/>
              </a:solidFill>
              <a:effectLst/>
              <a:latin typeface="+mn-lt"/>
              <a:ea typeface="+mn-ea"/>
              <a:cs typeface="+mn-cs"/>
            </a:rPr>
            <a:t>百万円となっており、前年度から</a:t>
          </a:r>
          <a:r>
            <a:rPr kumimoji="1" lang="en-US" altLang="ja-JP" sz="1300">
              <a:solidFill>
                <a:schemeClr val="dk1"/>
              </a:solidFill>
              <a:effectLst/>
              <a:latin typeface="+mn-lt"/>
              <a:ea typeface="+mn-ea"/>
              <a:cs typeface="+mn-cs"/>
            </a:rPr>
            <a:t>106</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a:t>
          </a:r>
          <a:endParaRPr lang="ja-JP" altLang="ja-JP" sz="1300">
            <a:effectLst/>
          </a:endParaRPr>
        </a:p>
        <a:p>
          <a:r>
            <a:rPr kumimoji="1" lang="ja-JP" altLang="ja-JP" sz="1300">
              <a:solidFill>
                <a:schemeClr val="dk1"/>
              </a:solidFill>
              <a:effectLst/>
              <a:latin typeface="+mn-lt"/>
              <a:ea typeface="+mn-ea"/>
              <a:cs typeface="+mn-cs"/>
            </a:rPr>
            <a:t>　財政調整基金残高は</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増加し</a:t>
          </a:r>
          <a:r>
            <a:rPr kumimoji="1" lang="ja-JP" altLang="ja-JP" sz="1300">
              <a:solidFill>
                <a:schemeClr val="dk1"/>
              </a:solidFill>
              <a:effectLst/>
              <a:latin typeface="+mn-lt"/>
              <a:ea typeface="+mn-ea"/>
              <a:cs typeface="+mn-cs"/>
            </a:rPr>
            <a:t>、減債基金残高は</a:t>
          </a:r>
          <a:r>
            <a:rPr kumimoji="1" lang="ja-JP" altLang="en-US" sz="1300">
              <a:solidFill>
                <a:schemeClr val="dk1"/>
              </a:solidFill>
              <a:effectLst/>
              <a:latin typeface="+mn-lt"/>
              <a:ea typeface="+mn-ea"/>
              <a:cs typeface="+mn-cs"/>
            </a:rPr>
            <a:t>繰上償還の財源としたため、</a:t>
          </a:r>
          <a:r>
            <a:rPr kumimoji="1" lang="en-US" altLang="ja-JP" sz="1300">
              <a:solidFill>
                <a:schemeClr val="dk1"/>
              </a:solidFill>
              <a:effectLst/>
              <a:latin typeface="+mn-lt"/>
              <a:ea typeface="+mn-ea"/>
              <a:cs typeface="+mn-cs"/>
            </a:rPr>
            <a:t>225</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した。また、</a:t>
          </a:r>
          <a:r>
            <a:rPr kumimoji="1" lang="ja-JP" altLang="en-US" sz="1300">
              <a:solidFill>
                <a:schemeClr val="dk1"/>
              </a:solidFill>
              <a:effectLst/>
              <a:latin typeface="+mn-lt"/>
              <a:ea typeface="+mn-ea"/>
              <a:cs typeface="+mn-cs"/>
            </a:rPr>
            <a:t>支所庁舎整備のため</a:t>
          </a:r>
          <a:r>
            <a:rPr kumimoji="1" lang="ja-JP" altLang="ja-JP" sz="1300">
              <a:solidFill>
                <a:schemeClr val="dk1"/>
              </a:solidFill>
              <a:effectLst/>
              <a:latin typeface="+mn-lt"/>
              <a:ea typeface="+mn-ea"/>
              <a:cs typeface="+mn-cs"/>
            </a:rPr>
            <a:t>公共施設整備等基金</a:t>
          </a:r>
          <a:r>
            <a:rPr kumimoji="1" lang="ja-JP" altLang="en-US" sz="1300">
              <a:solidFill>
                <a:schemeClr val="dk1"/>
              </a:solidFill>
              <a:effectLst/>
              <a:latin typeface="+mn-lt"/>
              <a:ea typeface="+mn-ea"/>
              <a:cs typeface="+mn-cs"/>
            </a:rPr>
            <a:t>を</a:t>
          </a:r>
          <a:r>
            <a:rPr kumimoji="1" lang="en-US" altLang="ja-JP" sz="1300">
              <a:solidFill>
                <a:schemeClr val="dk1"/>
              </a:solidFill>
              <a:effectLst/>
              <a:latin typeface="+mn-lt"/>
              <a:ea typeface="+mn-ea"/>
              <a:cs typeface="+mn-cs"/>
            </a:rPr>
            <a:t>134</a:t>
          </a:r>
          <a:r>
            <a:rPr kumimoji="1" lang="ja-JP" altLang="ja-JP" sz="1300">
              <a:solidFill>
                <a:schemeClr val="dk1"/>
              </a:solidFill>
              <a:effectLst/>
              <a:latin typeface="+mn-lt"/>
              <a:ea typeface="+mn-ea"/>
              <a:cs typeface="+mn-cs"/>
            </a:rPr>
            <a:t>百万円を</a:t>
          </a:r>
          <a:r>
            <a:rPr kumimoji="1" lang="ja-JP" altLang="en-US" sz="1300">
              <a:solidFill>
                <a:schemeClr val="dk1"/>
              </a:solidFill>
              <a:effectLst/>
              <a:latin typeface="+mn-lt"/>
              <a:ea typeface="+mn-ea"/>
              <a:cs typeface="+mn-cs"/>
            </a:rPr>
            <a:t>取り崩した</a:t>
          </a:r>
          <a:r>
            <a:rPr kumimoji="1" lang="ja-JP" altLang="ja-JP" sz="1300">
              <a:solidFill>
                <a:schemeClr val="dk1"/>
              </a:solidFill>
              <a:effectLst/>
              <a:latin typeface="+mn-lt"/>
              <a:ea typeface="+mn-ea"/>
              <a:cs typeface="+mn-cs"/>
            </a:rPr>
            <a:t>ことよる基金</a:t>
          </a:r>
          <a:r>
            <a:rPr kumimoji="1" lang="ja-JP" altLang="en-US" sz="1300">
              <a:solidFill>
                <a:schemeClr val="dk1"/>
              </a:solidFill>
              <a:effectLst/>
              <a:latin typeface="+mn-lt"/>
              <a:ea typeface="+mn-ea"/>
              <a:cs typeface="+mn-cs"/>
            </a:rPr>
            <a:t>繰入</a:t>
          </a:r>
          <a:r>
            <a:rPr kumimoji="1" lang="ja-JP" altLang="ja-JP" sz="1300">
              <a:solidFill>
                <a:schemeClr val="dk1"/>
              </a:solidFill>
              <a:effectLst/>
              <a:latin typeface="+mn-lt"/>
              <a:ea typeface="+mn-ea"/>
              <a:cs typeface="+mn-cs"/>
            </a:rPr>
            <a:t>額の増加などが主な</a:t>
          </a:r>
          <a:r>
            <a:rPr kumimoji="1" lang="ja-JP" altLang="en-US" sz="1300">
              <a:solidFill>
                <a:schemeClr val="dk1"/>
              </a:solidFill>
              <a:effectLst/>
              <a:latin typeface="+mn-lt"/>
              <a:ea typeface="+mn-ea"/>
              <a:cs typeface="+mn-cs"/>
            </a:rPr>
            <a:t>基金残高の減少</a:t>
          </a:r>
          <a:r>
            <a:rPr kumimoji="1" lang="ja-JP" altLang="ja-JP" sz="1300">
              <a:solidFill>
                <a:schemeClr val="dk1"/>
              </a:solidFill>
              <a:effectLst/>
              <a:latin typeface="+mn-lt"/>
              <a:ea typeface="+mn-ea"/>
              <a:cs typeface="+mn-cs"/>
            </a:rPr>
            <a:t>要因である。</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予期せぬ災害や市税の減収への対応に加え、老朽化が進む公共施設の整備など、今後の財政需要の増大にも対応するため、各基金の目的に沿った積立、取崩を行っていき、基金残高については維持をしていく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（基金の使途）</a:t>
          </a:r>
          <a:endParaRPr lang="ja-JP" altLang="ja-JP" sz="1200">
            <a:effectLst/>
          </a:endParaRPr>
        </a:p>
        <a:p>
          <a:r>
            <a:rPr kumimoji="1" lang="ja-JP" altLang="ja-JP" sz="1200">
              <a:solidFill>
                <a:schemeClr val="dk1"/>
              </a:solidFill>
              <a:effectLst/>
              <a:latin typeface="+mn-lt"/>
              <a:ea typeface="+mn-ea"/>
              <a:cs typeface="+mn-cs"/>
            </a:rPr>
            <a:t>公共施設整備等基金：公共施設の整備</a:t>
          </a:r>
          <a:endParaRPr lang="ja-JP" altLang="ja-JP" sz="1200">
            <a:effectLst/>
          </a:endParaRPr>
        </a:p>
        <a:p>
          <a:r>
            <a:rPr kumimoji="1" lang="ja-JP" altLang="ja-JP" sz="1200">
              <a:solidFill>
                <a:schemeClr val="dk1"/>
              </a:solidFill>
              <a:effectLst/>
              <a:latin typeface="+mn-lt"/>
              <a:ea typeface="+mn-ea"/>
              <a:cs typeface="+mn-cs"/>
            </a:rPr>
            <a:t>合併市町村振興基金：住民の連携の強化又は地域振興に資する事業</a:t>
          </a:r>
          <a:endParaRPr lang="ja-JP" altLang="ja-JP" sz="1200">
            <a:effectLst/>
          </a:endParaRPr>
        </a:p>
        <a:p>
          <a:r>
            <a:rPr kumimoji="1" lang="ja-JP" altLang="ja-JP" sz="1200">
              <a:solidFill>
                <a:schemeClr val="dk1"/>
              </a:solidFill>
              <a:effectLst/>
              <a:latin typeface="+mn-lt"/>
              <a:ea typeface="+mn-ea"/>
              <a:cs typeface="+mn-cs"/>
            </a:rPr>
            <a:t>まちづくり基金：新市建設計画に定められた地域振興に関する事業</a:t>
          </a:r>
          <a:endParaRPr lang="ja-JP" altLang="ja-JP" sz="1200">
            <a:effectLst/>
          </a:endParaRPr>
        </a:p>
        <a:p>
          <a:r>
            <a:rPr kumimoji="1" lang="ja-JP" altLang="ja-JP" sz="1200">
              <a:solidFill>
                <a:schemeClr val="dk1"/>
              </a:solidFill>
              <a:effectLst/>
              <a:latin typeface="+mn-lt"/>
              <a:ea typeface="+mn-ea"/>
              <a:cs typeface="+mn-cs"/>
            </a:rPr>
            <a:t>ふるさとづくり基金：多様な人々の参加による個性豊かで活力あるふるさとづくりに資するため</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地域福祉基金：地域福祉の向上を図るため</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（増減理由）</a:t>
          </a:r>
          <a:endParaRPr lang="ja-JP" altLang="ja-JP" sz="1200">
            <a:effectLst/>
          </a:endParaRPr>
        </a:p>
        <a:p>
          <a:r>
            <a:rPr kumimoji="1" lang="ja-JP" altLang="ja-JP" sz="1200">
              <a:solidFill>
                <a:schemeClr val="dk1"/>
              </a:solidFill>
              <a:effectLst/>
              <a:latin typeface="+mn-lt"/>
              <a:ea typeface="+mn-ea"/>
              <a:cs typeface="+mn-cs"/>
            </a:rPr>
            <a:t>公共施設整備等基金：</a:t>
          </a:r>
          <a:r>
            <a:rPr kumimoji="1" lang="ja-JP" altLang="en-US" sz="1200">
              <a:solidFill>
                <a:schemeClr val="dk1"/>
              </a:solidFill>
              <a:effectLst/>
              <a:latin typeface="+mn-lt"/>
              <a:ea typeface="+mn-ea"/>
              <a:cs typeface="+mn-cs"/>
            </a:rPr>
            <a:t>支所庁舎整備事業への活用により</a:t>
          </a:r>
          <a:r>
            <a:rPr kumimoji="1" lang="en-US" altLang="ja-JP" sz="1200">
              <a:solidFill>
                <a:schemeClr val="dk1"/>
              </a:solidFill>
              <a:effectLst/>
              <a:latin typeface="+mn-lt"/>
              <a:ea typeface="+mn-ea"/>
              <a:cs typeface="+mn-cs"/>
            </a:rPr>
            <a:t>120</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endParaRPr lang="ja-JP" altLang="ja-JP" sz="1200">
            <a:effectLst/>
          </a:endParaRPr>
        </a:p>
        <a:p>
          <a:r>
            <a:rPr kumimoji="1" lang="ja-JP" altLang="ja-JP" sz="1200">
              <a:solidFill>
                <a:schemeClr val="dk1"/>
              </a:solidFill>
              <a:effectLst/>
              <a:latin typeface="+mn-lt"/>
              <a:ea typeface="+mn-ea"/>
              <a:cs typeface="+mn-cs"/>
            </a:rPr>
            <a:t>合併市町村振興基金：基金利子の積み立てにより</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百万円増加</a:t>
          </a:r>
          <a:endParaRPr lang="ja-JP" altLang="ja-JP" sz="1200">
            <a:effectLst/>
          </a:endParaRPr>
        </a:p>
        <a:p>
          <a:r>
            <a:rPr kumimoji="1" lang="ja-JP" altLang="ja-JP" sz="1200">
              <a:solidFill>
                <a:schemeClr val="dk1"/>
              </a:solidFill>
              <a:effectLst/>
              <a:latin typeface="+mn-lt"/>
              <a:ea typeface="+mn-ea"/>
              <a:cs typeface="+mn-cs"/>
            </a:rPr>
            <a:t>まちづくり基金：過疎ソフト基金併用型事業への活用等により</a:t>
          </a:r>
          <a:r>
            <a:rPr kumimoji="1" lang="en-US" altLang="ja-JP" sz="1200">
              <a:solidFill>
                <a:schemeClr val="dk1"/>
              </a:solidFill>
              <a:effectLst/>
              <a:latin typeface="+mn-lt"/>
              <a:ea typeface="+mn-ea"/>
              <a:cs typeface="+mn-cs"/>
            </a:rPr>
            <a:t>8</a:t>
          </a:r>
          <a:r>
            <a:rPr kumimoji="1" lang="ja-JP" altLang="ja-JP" sz="1200">
              <a:solidFill>
                <a:schemeClr val="dk1"/>
              </a:solidFill>
              <a:effectLst/>
              <a:latin typeface="+mn-lt"/>
              <a:ea typeface="+mn-ea"/>
              <a:cs typeface="+mn-cs"/>
            </a:rPr>
            <a:t>百万円減少</a:t>
          </a:r>
          <a:endParaRPr lang="ja-JP" altLang="ja-JP" sz="1200">
            <a:effectLst/>
          </a:endParaRPr>
        </a:p>
        <a:p>
          <a:r>
            <a:rPr kumimoji="1" lang="ja-JP" altLang="ja-JP" sz="1200">
              <a:solidFill>
                <a:schemeClr val="dk1"/>
              </a:solidFill>
              <a:effectLst/>
              <a:latin typeface="+mn-lt"/>
              <a:ea typeface="+mn-ea"/>
              <a:cs typeface="+mn-cs"/>
            </a:rPr>
            <a:t>ふるさとづくり基金：ふるさとづくり寄附金事業へ財源充当として</a:t>
          </a:r>
          <a:r>
            <a:rPr kumimoji="1" lang="en-US" altLang="ja-JP" sz="1200">
              <a:solidFill>
                <a:schemeClr val="dk1"/>
              </a:solidFill>
              <a:effectLst/>
              <a:latin typeface="+mn-lt"/>
              <a:ea typeface="+mn-ea"/>
              <a:cs typeface="+mn-cs"/>
            </a:rPr>
            <a:t>480</a:t>
          </a:r>
          <a:r>
            <a:rPr kumimoji="1" lang="ja-JP" altLang="ja-JP" sz="1200">
              <a:solidFill>
                <a:schemeClr val="dk1"/>
              </a:solidFill>
              <a:effectLst/>
              <a:latin typeface="+mn-lt"/>
              <a:ea typeface="+mn-ea"/>
              <a:cs typeface="+mn-cs"/>
            </a:rPr>
            <a:t>百万円を取り崩したものの、寄附額が</a:t>
          </a:r>
          <a:r>
            <a:rPr kumimoji="1" lang="en-US" altLang="ja-JP" sz="1200">
              <a:solidFill>
                <a:schemeClr val="dk1"/>
              </a:solidFill>
              <a:effectLst/>
              <a:latin typeface="+mn-lt"/>
              <a:ea typeface="+mn-ea"/>
              <a:cs typeface="+mn-cs"/>
            </a:rPr>
            <a:t>713</a:t>
          </a:r>
          <a:r>
            <a:rPr kumimoji="1" lang="ja-JP" altLang="ja-JP" sz="1200">
              <a:solidFill>
                <a:schemeClr val="dk1"/>
              </a:solidFill>
              <a:effectLst/>
              <a:latin typeface="+mn-lt"/>
              <a:ea typeface="+mn-ea"/>
              <a:cs typeface="+mn-cs"/>
            </a:rPr>
            <a:t>百万円となったことによる増加</a:t>
          </a:r>
          <a:endParaRPr lang="ja-JP" altLang="ja-JP" sz="12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地域福祉基金：乳幼児福祉医療費への一部活用により</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百万円減少</a:t>
          </a:r>
          <a:endParaRPr lang="ja-JP" altLang="ja-JP" sz="1200">
            <a:effectLst/>
          </a:endParaRPr>
        </a:p>
        <a:p>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（今後の方針）</a:t>
          </a:r>
          <a:endParaRPr lang="ja-JP" altLang="ja-JP" sz="1200">
            <a:effectLst/>
          </a:endParaRPr>
        </a:p>
        <a:p>
          <a:r>
            <a:rPr kumimoji="1" lang="ja-JP" altLang="ja-JP" sz="1200">
              <a:solidFill>
                <a:schemeClr val="dk1"/>
              </a:solidFill>
              <a:effectLst/>
              <a:latin typeface="+mn-lt"/>
              <a:ea typeface="+mn-ea"/>
              <a:cs typeface="+mn-cs"/>
            </a:rPr>
            <a:t>　今後も各基金の目的に沿った積立、取崩を行っていき、基金残高については維持をしていく方針である。</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年度末の基金残高は、</a:t>
          </a:r>
          <a:r>
            <a:rPr kumimoji="1" lang="en-US" altLang="ja-JP" sz="1300">
              <a:solidFill>
                <a:schemeClr val="dk1"/>
              </a:solidFill>
              <a:effectLst/>
              <a:latin typeface="+mn-lt"/>
              <a:ea typeface="+mn-ea"/>
              <a:cs typeface="+mn-cs"/>
            </a:rPr>
            <a:t>3,866</a:t>
          </a:r>
          <a:r>
            <a:rPr kumimoji="1" lang="ja-JP" altLang="ja-JP" sz="1300">
              <a:solidFill>
                <a:schemeClr val="dk1"/>
              </a:solidFill>
              <a:effectLst/>
              <a:latin typeface="+mn-lt"/>
              <a:ea typeface="+mn-ea"/>
              <a:cs typeface="+mn-cs"/>
            </a:rPr>
            <a:t>百万円となっており、前年度から</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百万円増加している。</a:t>
          </a:r>
          <a:endParaRPr lang="ja-JP" altLang="ja-JP" sz="1300">
            <a:effectLst/>
          </a:endParaRPr>
        </a:p>
        <a:p>
          <a:r>
            <a:rPr kumimoji="1" lang="ja-JP" altLang="ja-JP" sz="1300">
              <a:solidFill>
                <a:schemeClr val="dk1"/>
              </a:solidFill>
              <a:effectLst/>
              <a:latin typeface="+mn-lt"/>
              <a:ea typeface="+mn-ea"/>
              <a:cs typeface="+mn-cs"/>
            </a:rPr>
            <a:t>　前年度決算剰余金による積立てなどから、積立額</a:t>
          </a:r>
          <a:r>
            <a:rPr kumimoji="1" lang="en-US" altLang="ja-JP" sz="1300">
              <a:solidFill>
                <a:schemeClr val="dk1"/>
              </a:solidFill>
              <a:effectLst/>
              <a:latin typeface="+mn-lt"/>
              <a:ea typeface="+mn-ea"/>
              <a:cs typeface="+mn-cs"/>
            </a:rPr>
            <a:t>427</a:t>
          </a:r>
          <a:r>
            <a:rPr kumimoji="1" lang="ja-JP" altLang="ja-JP" sz="1300">
              <a:solidFill>
                <a:schemeClr val="dk1"/>
              </a:solidFill>
              <a:effectLst/>
              <a:latin typeface="+mn-lt"/>
              <a:ea typeface="+mn-ea"/>
              <a:cs typeface="+mn-cs"/>
            </a:rPr>
            <a:t>百万円、取崩額</a:t>
          </a:r>
          <a:r>
            <a:rPr kumimoji="1" lang="en-US" altLang="ja-JP" sz="1300">
              <a:solidFill>
                <a:schemeClr val="dk1"/>
              </a:solidFill>
              <a:effectLst/>
              <a:latin typeface="+mn-lt"/>
              <a:ea typeface="+mn-ea"/>
              <a:cs typeface="+mn-cs"/>
            </a:rPr>
            <a:t>414</a:t>
          </a:r>
          <a:r>
            <a:rPr kumimoji="1" lang="ja-JP" altLang="ja-JP" sz="1300">
              <a:solidFill>
                <a:schemeClr val="dk1"/>
              </a:solidFill>
              <a:effectLst/>
              <a:latin typeface="+mn-lt"/>
              <a:ea typeface="+mn-ea"/>
              <a:cs typeface="+mn-cs"/>
            </a:rPr>
            <a:t>百万円、差引</a:t>
          </a:r>
          <a:r>
            <a:rPr kumimoji="1" lang="en-US" altLang="ja-JP" sz="1300">
              <a:solidFill>
                <a:schemeClr val="dk1"/>
              </a:solidFill>
              <a:effectLst/>
              <a:latin typeface="+mn-lt"/>
              <a:ea typeface="+mn-ea"/>
              <a:cs typeface="+mn-cs"/>
            </a:rPr>
            <a:t>13</a:t>
          </a:r>
          <a:r>
            <a:rPr kumimoji="1" lang="ja-JP" altLang="ja-JP" sz="1300">
              <a:solidFill>
                <a:schemeClr val="dk1"/>
              </a:solidFill>
              <a:effectLst/>
              <a:latin typeface="+mn-lt"/>
              <a:ea typeface="+mn-ea"/>
              <a:cs typeface="+mn-cs"/>
            </a:rPr>
            <a:t>百万円の増加となった。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予期せぬ災害や市税の減収への対応に加え、老朽化が進む公共施設の整備など、今後の財政需要の増大にも対応するため、基金残高については維持をしていく方針である。</a:t>
          </a:r>
          <a:endParaRPr lang="ja-JP" altLang="ja-JP" sz="13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mn-lt"/>
              <a:ea typeface="+mn-ea"/>
              <a:cs typeface="+mn-cs"/>
            </a:rPr>
            <a:t>（増減理由）</a:t>
          </a:r>
          <a:endParaRPr lang="ja-JP" altLang="ja-JP" sz="1300">
            <a:effectLst/>
          </a:endParaRPr>
        </a:p>
        <a:p>
          <a:r>
            <a:rPr kumimoji="1" lang="ja-JP" altLang="ja-JP" sz="1300">
              <a:solidFill>
                <a:schemeClr val="dk1"/>
              </a:solidFill>
              <a:effectLst/>
              <a:latin typeface="+mn-lt"/>
              <a:ea typeface="+mn-ea"/>
              <a:cs typeface="+mn-cs"/>
            </a:rPr>
            <a:t>　令和</a:t>
          </a:r>
          <a:r>
            <a:rPr kumimoji="1" lang="en-US" altLang="ja-JP" sz="1300">
              <a:solidFill>
                <a:schemeClr val="dk1"/>
              </a:solidFill>
              <a:effectLst/>
              <a:latin typeface="+mn-lt"/>
              <a:ea typeface="+mn-ea"/>
              <a:cs typeface="+mn-cs"/>
            </a:rPr>
            <a:t>5</a:t>
          </a:r>
          <a:r>
            <a:rPr kumimoji="1" lang="ja-JP" altLang="ja-JP" sz="1300">
              <a:solidFill>
                <a:schemeClr val="dk1"/>
              </a:solidFill>
              <a:effectLst/>
              <a:latin typeface="+mn-lt"/>
              <a:ea typeface="+mn-ea"/>
              <a:cs typeface="+mn-cs"/>
            </a:rPr>
            <a:t>年度末の基金残高は、</a:t>
          </a:r>
          <a:r>
            <a:rPr kumimoji="1" lang="en-US" altLang="ja-JP" sz="1300">
              <a:solidFill>
                <a:schemeClr val="dk1"/>
              </a:solidFill>
              <a:effectLst/>
              <a:latin typeface="+mn-lt"/>
              <a:ea typeface="+mn-ea"/>
              <a:cs typeface="+mn-cs"/>
            </a:rPr>
            <a:t>2,329</a:t>
          </a:r>
          <a:r>
            <a:rPr kumimoji="1" lang="ja-JP" altLang="ja-JP" sz="1300">
              <a:solidFill>
                <a:schemeClr val="dk1"/>
              </a:solidFill>
              <a:effectLst/>
              <a:latin typeface="+mn-lt"/>
              <a:ea typeface="+mn-ea"/>
              <a:cs typeface="+mn-cs"/>
            </a:rPr>
            <a:t>百万円となっており、前年度から</a:t>
          </a:r>
          <a:r>
            <a:rPr kumimoji="1" lang="en-US" altLang="ja-JP" sz="1300">
              <a:solidFill>
                <a:schemeClr val="dk1"/>
              </a:solidFill>
              <a:effectLst/>
              <a:latin typeface="+mn-lt"/>
              <a:ea typeface="+mn-ea"/>
              <a:cs typeface="+mn-cs"/>
            </a:rPr>
            <a:t>225</a:t>
          </a:r>
          <a:r>
            <a:rPr kumimoji="1" lang="ja-JP" altLang="ja-JP" sz="1300">
              <a:solidFill>
                <a:schemeClr val="dk1"/>
              </a:solidFill>
              <a:effectLst/>
              <a:latin typeface="+mn-lt"/>
              <a:ea typeface="+mn-ea"/>
              <a:cs typeface="+mn-cs"/>
            </a:rPr>
            <a:t>百万円</a:t>
          </a:r>
          <a:r>
            <a:rPr kumimoji="1" lang="ja-JP" altLang="en-US" sz="1300">
              <a:solidFill>
                <a:schemeClr val="dk1"/>
              </a:solidFill>
              <a:effectLst/>
              <a:latin typeface="+mn-lt"/>
              <a:ea typeface="+mn-ea"/>
              <a:cs typeface="+mn-cs"/>
            </a:rPr>
            <a:t>減少</a:t>
          </a:r>
          <a:r>
            <a:rPr kumimoji="1" lang="ja-JP" altLang="ja-JP" sz="1300">
              <a:solidFill>
                <a:schemeClr val="dk1"/>
              </a:solidFill>
              <a:effectLst/>
              <a:latin typeface="+mn-lt"/>
              <a:ea typeface="+mn-ea"/>
              <a:cs typeface="+mn-cs"/>
            </a:rPr>
            <a:t>している。</a:t>
          </a:r>
          <a:endParaRPr lang="ja-JP" altLang="ja-JP" sz="1300">
            <a:effectLst/>
          </a:endParaRPr>
        </a:p>
        <a:p>
          <a:r>
            <a:rPr kumimoji="1" lang="ja-JP" altLang="ja-JP" sz="1300">
              <a:solidFill>
                <a:schemeClr val="dk1"/>
              </a:solidFill>
              <a:effectLst/>
              <a:latin typeface="+mn-lt"/>
              <a:ea typeface="+mn-ea"/>
              <a:cs typeface="+mn-cs"/>
            </a:rPr>
            <a:t>　</a:t>
          </a:r>
          <a:r>
            <a:rPr kumimoji="1" lang="ja-JP" altLang="en-US" sz="1300">
              <a:solidFill>
                <a:schemeClr val="dk1"/>
              </a:solidFill>
              <a:effectLst/>
              <a:latin typeface="+mn-lt"/>
              <a:ea typeface="+mn-ea"/>
              <a:cs typeface="+mn-cs"/>
            </a:rPr>
            <a:t>繰上償還を行ったこと</a:t>
          </a:r>
          <a:r>
            <a:rPr kumimoji="1" lang="ja-JP" altLang="ja-JP" sz="1300">
              <a:solidFill>
                <a:schemeClr val="dk1"/>
              </a:solidFill>
              <a:effectLst/>
              <a:latin typeface="+mn-lt"/>
              <a:ea typeface="+mn-ea"/>
              <a:cs typeface="+mn-cs"/>
            </a:rPr>
            <a:t>から、積立額</a:t>
          </a:r>
          <a:r>
            <a:rPr kumimoji="1" lang="en-US" altLang="ja-JP" sz="1300">
              <a:solidFill>
                <a:schemeClr val="dk1"/>
              </a:solidFill>
              <a:effectLst/>
              <a:latin typeface="+mn-lt"/>
              <a:ea typeface="+mn-ea"/>
              <a:cs typeface="+mn-cs"/>
            </a:rPr>
            <a:t>66</a:t>
          </a:r>
          <a:r>
            <a:rPr kumimoji="1" lang="ja-JP" altLang="ja-JP" sz="1300">
              <a:solidFill>
                <a:schemeClr val="dk1"/>
              </a:solidFill>
              <a:effectLst/>
              <a:latin typeface="+mn-lt"/>
              <a:ea typeface="+mn-ea"/>
              <a:cs typeface="+mn-cs"/>
            </a:rPr>
            <a:t>百万円、取崩額</a:t>
          </a:r>
          <a:r>
            <a:rPr kumimoji="1" lang="en-US" altLang="ja-JP" sz="1300">
              <a:solidFill>
                <a:schemeClr val="dk1"/>
              </a:solidFill>
              <a:effectLst/>
              <a:latin typeface="+mn-lt"/>
              <a:ea typeface="+mn-ea"/>
              <a:cs typeface="+mn-cs"/>
            </a:rPr>
            <a:t>291</a:t>
          </a:r>
          <a:r>
            <a:rPr kumimoji="1" lang="ja-JP" altLang="ja-JP" sz="1300">
              <a:solidFill>
                <a:schemeClr val="dk1"/>
              </a:solidFill>
              <a:effectLst/>
              <a:latin typeface="+mn-lt"/>
              <a:ea typeface="+mn-ea"/>
              <a:cs typeface="+mn-cs"/>
            </a:rPr>
            <a:t>百万円、差引</a:t>
          </a:r>
          <a:r>
            <a:rPr kumimoji="1" lang="en-US" altLang="ja-JP" sz="1300">
              <a:solidFill>
                <a:schemeClr val="dk1"/>
              </a:solidFill>
              <a:effectLst/>
              <a:latin typeface="+mn-lt"/>
              <a:ea typeface="+mn-ea"/>
              <a:cs typeface="+mn-cs"/>
            </a:rPr>
            <a:t>225</a:t>
          </a:r>
          <a:r>
            <a:rPr kumimoji="1" lang="ja-JP" altLang="ja-JP" sz="1300">
              <a:solidFill>
                <a:schemeClr val="dk1"/>
              </a:solidFill>
              <a:effectLst/>
              <a:latin typeface="+mn-lt"/>
              <a:ea typeface="+mn-ea"/>
              <a:cs typeface="+mn-cs"/>
            </a:rPr>
            <a:t>百万円の増加となった。</a:t>
          </a:r>
          <a:endParaRPr lang="ja-JP" altLang="ja-JP" sz="1300">
            <a:effectLst/>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endParaRPr kumimoji="1" lang="en-US" altLang="ja-JP" sz="1300">
            <a:solidFill>
              <a:schemeClr val="dk1"/>
            </a:solidFill>
            <a:effectLst/>
            <a:latin typeface="+mn-lt"/>
            <a:ea typeface="+mn-ea"/>
            <a:cs typeface="+mn-cs"/>
          </a:endParaRPr>
        </a:p>
        <a:p>
          <a:r>
            <a:rPr kumimoji="1" lang="ja-JP" altLang="ja-JP" sz="1300">
              <a:solidFill>
                <a:schemeClr val="dk1"/>
              </a:solidFill>
              <a:effectLst/>
              <a:latin typeface="+mn-lt"/>
              <a:ea typeface="+mn-ea"/>
              <a:cs typeface="+mn-cs"/>
            </a:rPr>
            <a:t>（今後の方針）</a:t>
          </a:r>
          <a:endParaRPr lang="ja-JP" altLang="ja-JP" sz="1300">
            <a:effectLst/>
          </a:endParaRPr>
        </a:p>
        <a:p>
          <a:pPr eaLnBrk="1" fontAlgn="auto" latinLnBrk="0" hangingPunct="1"/>
          <a:r>
            <a:rPr kumimoji="1" lang="ja-JP" altLang="ja-JP" sz="1300">
              <a:solidFill>
                <a:schemeClr val="dk1"/>
              </a:solidFill>
              <a:effectLst/>
              <a:latin typeface="+mn-lt"/>
              <a:ea typeface="+mn-ea"/>
              <a:cs typeface="+mn-cs"/>
            </a:rPr>
            <a:t>　繰上償還等に備えるため、基金残高については維持をしていく方針である。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62A00E04-20BC-4E48-BE93-931549D26E8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81D36F2-04D4-4EE0-95A8-A9A9B946F8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id="{540A7240-D45D-45DF-AC38-1204C9F019F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id="{0655F03F-3317-4F15-B91D-B2A0523978C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id="{A7209FB2-2771-487B-8D65-22950B83F129}"/>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7" name="正方形/長方形 6">
          <a:extLst>
            <a:ext uri="{FF2B5EF4-FFF2-40B4-BE49-F238E27FC236}">
              <a16:creationId xmlns:a16="http://schemas.microsoft.com/office/drawing/2014/main" id="{5701FBEE-2311-4687-981C-18D0BC0D2376}"/>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8" name="正方形/長方形 7">
          <a:extLst>
            <a:ext uri="{FF2B5EF4-FFF2-40B4-BE49-F238E27FC236}">
              <a16:creationId xmlns:a16="http://schemas.microsoft.com/office/drawing/2014/main" id="{9FD41AB1-1F62-4010-9C50-680453567A2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9" name="正方形/長方形 8">
          <a:extLst>
            <a:ext uri="{FF2B5EF4-FFF2-40B4-BE49-F238E27FC236}">
              <a16:creationId xmlns:a16="http://schemas.microsoft.com/office/drawing/2014/main" id="{D31E4087-1385-44CC-B88E-2A504D8BF3EA}"/>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0" name="正方形/長方形 9">
          <a:extLst>
            <a:ext uri="{FF2B5EF4-FFF2-40B4-BE49-F238E27FC236}">
              <a16:creationId xmlns:a16="http://schemas.microsoft.com/office/drawing/2014/main" id="{808B4A40-CEA3-4929-9F04-5C4FCD0B5956}"/>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1" name="正方形/長方形 10">
          <a:extLst>
            <a:ext uri="{FF2B5EF4-FFF2-40B4-BE49-F238E27FC236}">
              <a16:creationId xmlns:a16="http://schemas.microsoft.com/office/drawing/2014/main" id="{F01AACAE-F8C3-48F6-9800-0DC12463DC6B}"/>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2" name="正方形/長方形 11">
          <a:extLst>
            <a:ext uri="{FF2B5EF4-FFF2-40B4-BE49-F238E27FC236}">
              <a16:creationId xmlns:a16="http://schemas.microsoft.com/office/drawing/2014/main" id="{AFD639D9-6D55-436E-8C40-085EE35A9E5A}"/>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3" name="正方形/長方形 12">
          <a:extLst>
            <a:ext uri="{FF2B5EF4-FFF2-40B4-BE49-F238E27FC236}">
              <a16:creationId xmlns:a16="http://schemas.microsoft.com/office/drawing/2014/main" id="{AF5456CD-7D17-4B81-9ED9-EE6A67214E3B}"/>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4" name="正方形/長方形 13">
          <a:extLst>
            <a:ext uri="{FF2B5EF4-FFF2-40B4-BE49-F238E27FC236}">
              <a16:creationId xmlns:a16="http://schemas.microsoft.com/office/drawing/2014/main" id="{152E2FC6-286B-459F-9EF5-D0C315B7DFE8}"/>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5" name="正方形/長方形 14">
          <a:extLst>
            <a:ext uri="{FF2B5EF4-FFF2-40B4-BE49-F238E27FC236}">
              <a16:creationId xmlns:a16="http://schemas.microsoft.com/office/drawing/2014/main" id="{79AE0E93-B7A1-44F3-9BDA-B989557E74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6" name="正方形/長方形 15">
          <a:extLst>
            <a:ext uri="{FF2B5EF4-FFF2-40B4-BE49-F238E27FC236}">
              <a16:creationId xmlns:a16="http://schemas.microsoft.com/office/drawing/2014/main" id="{3E0F54AB-07B9-4736-8FB3-11749ED16DF7}"/>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7" name="正方形/長方形 16">
          <a:extLst>
            <a:ext uri="{FF2B5EF4-FFF2-40B4-BE49-F238E27FC236}">
              <a16:creationId xmlns:a16="http://schemas.microsoft.com/office/drawing/2014/main" id="{6DA2C1FE-64CE-4898-8731-67453AA29018}"/>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8" name="正方形/長方形 17">
          <a:extLst>
            <a:ext uri="{FF2B5EF4-FFF2-40B4-BE49-F238E27FC236}">
              <a16:creationId xmlns:a16="http://schemas.microsoft.com/office/drawing/2014/main" id="{3D63E424-6014-4BF7-B945-6C3E1E5C8F85}"/>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9" name="正方形/長方形 18">
          <a:extLst>
            <a:ext uri="{FF2B5EF4-FFF2-40B4-BE49-F238E27FC236}">
              <a16:creationId xmlns:a16="http://schemas.microsoft.com/office/drawing/2014/main" id="{9FA167CB-FADF-4693-8D0C-2D6579DE5294}"/>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0" name="正方形/長方形 19">
          <a:extLst>
            <a:ext uri="{FF2B5EF4-FFF2-40B4-BE49-F238E27FC236}">
              <a16:creationId xmlns:a16="http://schemas.microsoft.com/office/drawing/2014/main" id="{BDCA8B75-3EAE-49B2-BB4D-9D29C1D0D57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1" name="正方形/長方形 20">
          <a:extLst>
            <a:ext uri="{FF2B5EF4-FFF2-40B4-BE49-F238E27FC236}">
              <a16:creationId xmlns:a16="http://schemas.microsoft.com/office/drawing/2014/main" id="{9DE71597-C03C-44C1-93F7-A701337E56A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2" name="正方形/長方形 21">
          <a:extLst>
            <a:ext uri="{FF2B5EF4-FFF2-40B4-BE49-F238E27FC236}">
              <a16:creationId xmlns:a16="http://schemas.microsoft.com/office/drawing/2014/main" id="{415AC2BA-3D5D-4276-9137-7889A2724894}"/>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3" name="正方形/長方形 22">
          <a:extLst>
            <a:ext uri="{FF2B5EF4-FFF2-40B4-BE49-F238E27FC236}">
              <a16:creationId xmlns:a16="http://schemas.microsoft.com/office/drawing/2014/main" id="{06122609-1EB9-4425-8AD0-AE25AC08883A}"/>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4" name="正方形/長方形 23">
          <a:extLst>
            <a:ext uri="{FF2B5EF4-FFF2-40B4-BE49-F238E27FC236}">
              <a16:creationId xmlns:a16="http://schemas.microsoft.com/office/drawing/2014/main" id="{4C2C24EB-6186-4E81-BCD5-156B04594735}"/>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5" name="正方形/長方形 24">
          <a:extLst>
            <a:ext uri="{FF2B5EF4-FFF2-40B4-BE49-F238E27FC236}">
              <a16:creationId xmlns:a16="http://schemas.microsoft.com/office/drawing/2014/main" id="{F529AF4A-CAE6-43E5-AEDF-2B86A8CDF43E}"/>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6" name="角丸四角形 25">
          <a:extLst>
            <a:ext uri="{FF2B5EF4-FFF2-40B4-BE49-F238E27FC236}">
              <a16:creationId xmlns:a16="http://schemas.microsoft.com/office/drawing/2014/main" id="{5BE9955A-1922-47E0-B2B0-531BE630D3A1}"/>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7" name="正方形/長方形 26">
          <a:extLst>
            <a:ext uri="{FF2B5EF4-FFF2-40B4-BE49-F238E27FC236}">
              <a16:creationId xmlns:a16="http://schemas.microsoft.com/office/drawing/2014/main" id="{3E241AC3-514B-479D-87BC-10787DD65A3B}"/>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8" name="正方形/長方形 27">
          <a:extLst>
            <a:ext uri="{FF2B5EF4-FFF2-40B4-BE49-F238E27FC236}">
              <a16:creationId xmlns:a16="http://schemas.microsoft.com/office/drawing/2014/main" id="{7AD2EF98-9A0C-4976-86B7-06CD77444495}"/>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9" name="正方形/長方形 28">
          <a:extLst>
            <a:ext uri="{FF2B5EF4-FFF2-40B4-BE49-F238E27FC236}">
              <a16:creationId xmlns:a16="http://schemas.microsoft.com/office/drawing/2014/main" id="{65B664EF-B765-44DA-868C-FD7C1B1AF713}"/>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0" name="直線コネクタ 29">
          <a:extLst>
            <a:ext uri="{FF2B5EF4-FFF2-40B4-BE49-F238E27FC236}">
              <a16:creationId xmlns:a16="http://schemas.microsoft.com/office/drawing/2014/main" id="{11B3C961-DB1C-4419-9E78-72FFEB23F9A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1" name="楕円 30">
          <a:extLst>
            <a:ext uri="{FF2B5EF4-FFF2-40B4-BE49-F238E27FC236}">
              <a16:creationId xmlns:a16="http://schemas.microsoft.com/office/drawing/2014/main" id="{482B5A31-5F6C-4B25-95B8-20364442C70F}"/>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2" name="フローチャート: 判断 31">
          <a:extLst>
            <a:ext uri="{FF2B5EF4-FFF2-40B4-BE49-F238E27FC236}">
              <a16:creationId xmlns:a16="http://schemas.microsoft.com/office/drawing/2014/main" id="{B5215EE4-1206-41BA-B486-437604224A28}"/>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3" name="直線コネクタ 32">
          <a:extLst>
            <a:ext uri="{FF2B5EF4-FFF2-40B4-BE49-F238E27FC236}">
              <a16:creationId xmlns:a16="http://schemas.microsoft.com/office/drawing/2014/main" id="{FD683280-FB3E-479A-9054-958067991C7F}"/>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4" name="直線コネクタ 33">
          <a:extLst>
            <a:ext uri="{FF2B5EF4-FFF2-40B4-BE49-F238E27FC236}">
              <a16:creationId xmlns:a16="http://schemas.microsoft.com/office/drawing/2014/main" id="{872FB119-1415-4DE9-95DC-AA085E8CE47C}"/>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5" name="直線コネクタ 34">
          <a:extLst>
            <a:ext uri="{FF2B5EF4-FFF2-40B4-BE49-F238E27FC236}">
              <a16:creationId xmlns:a16="http://schemas.microsoft.com/office/drawing/2014/main" id="{2CD0D71D-FD65-4211-8617-C2CF33D5A1B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6" name="直線コネクタ 35">
          <a:extLst>
            <a:ext uri="{FF2B5EF4-FFF2-40B4-BE49-F238E27FC236}">
              <a16:creationId xmlns:a16="http://schemas.microsoft.com/office/drawing/2014/main" id="{8A44762C-4367-482A-8AE6-F4A8BA777556}"/>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7" name="テキスト ボックス 36">
          <a:extLst>
            <a:ext uri="{FF2B5EF4-FFF2-40B4-BE49-F238E27FC236}">
              <a16:creationId xmlns:a16="http://schemas.microsoft.com/office/drawing/2014/main" id="{318A8DCE-C5A5-4FF3-B4BA-B8AB8D70F64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8" name="テキスト ボックス 37">
          <a:extLst>
            <a:ext uri="{FF2B5EF4-FFF2-40B4-BE49-F238E27FC236}">
              <a16:creationId xmlns:a16="http://schemas.microsoft.com/office/drawing/2014/main" id="{9125CC73-0F58-4BAD-BE7B-8F859CE1AE9A}"/>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9" name="テキスト ボックス 38">
          <a:extLst>
            <a:ext uri="{FF2B5EF4-FFF2-40B4-BE49-F238E27FC236}">
              <a16:creationId xmlns:a16="http://schemas.microsoft.com/office/drawing/2014/main" id="{F981EFEC-57CC-4ECA-B497-A224EB840522}"/>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0" name="テキスト ボックス 39">
          <a:extLst>
            <a:ext uri="{FF2B5EF4-FFF2-40B4-BE49-F238E27FC236}">
              <a16:creationId xmlns:a16="http://schemas.microsoft.com/office/drawing/2014/main" id="{CC293771-7D0F-4BD5-9B40-EC12EB83576E}"/>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1" name="テキスト ボックス 40">
          <a:extLst>
            <a:ext uri="{FF2B5EF4-FFF2-40B4-BE49-F238E27FC236}">
              <a16:creationId xmlns:a16="http://schemas.microsoft.com/office/drawing/2014/main" id="{24FB38DD-118F-41A3-8327-27D5A4BA6AA8}"/>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2" name="正方形/長方形 41">
          <a:extLst>
            <a:ext uri="{FF2B5EF4-FFF2-40B4-BE49-F238E27FC236}">
              <a16:creationId xmlns:a16="http://schemas.microsoft.com/office/drawing/2014/main" id="{10E4AEB3-2000-4DED-AB9D-DC9EB4CF9007}"/>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3" name="正方形/長方形 42">
          <a:extLst>
            <a:ext uri="{FF2B5EF4-FFF2-40B4-BE49-F238E27FC236}">
              <a16:creationId xmlns:a16="http://schemas.microsoft.com/office/drawing/2014/main" id="{DFC1D181-93CB-4942-99BC-F473F32D1BEF}"/>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4" name="正方形/長方形 43">
          <a:extLst>
            <a:ext uri="{FF2B5EF4-FFF2-40B4-BE49-F238E27FC236}">
              <a16:creationId xmlns:a16="http://schemas.microsoft.com/office/drawing/2014/main" id="{526CCD44-1D56-44DE-822F-46350EF68EFB}"/>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5" name="正方形/長方形 44">
          <a:extLst>
            <a:ext uri="{FF2B5EF4-FFF2-40B4-BE49-F238E27FC236}">
              <a16:creationId xmlns:a16="http://schemas.microsoft.com/office/drawing/2014/main" id="{43E5319A-28A3-4F5E-9DF8-52DA429A5889}"/>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6" name="正方形/長方形 45">
          <a:extLst>
            <a:ext uri="{FF2B5EF4-FFF2-40B4-BE49-F238E27FC236}">
              <a16:creationId xmlns:a16="http://schemas.microsoft.com/office/drawing/2014/main" id="{EA014DFA-5D8E-455C-BE0A-B07A8C7B3786}"/>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7" name="正方形/長方形 46">
          <a:extLst>
            <a:ext uri="{FF2B5EF4-FFF2-40B4-BE49-F238E27FC236}">
              <a16:creationId xmlns:a16="http://schemas.microsoft.com/office/drawing/2014/main" id="{55151CAF-54A6-462B-B600-C41E2A70F321}"/>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8" name="正方形/長方形 47">
          <a:extLst>
            <a:ext uri="{FF2B5EF4-FFF2-40B4-BE49-F238E27FC236}">
              <a16:creationId xmlns:a16="http://schemas.microsoft.com/office/drawing/2014/main" id="{E6A58AED-85F1-4EF7-9CC7-A29C168FF75F}"/>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9" name="正方形/長方形 48">
          <a:extLst>
            <a:ext uri="{FF2B5EF4-FFF2-40B4-BE49-F238E27FC236}">
              <a16:creationId xmlns:a16="http://schemas.microsoft.com/office/drawing/2014/main" id="{5DEC043D-F4BB-4D02-BB35-2685D0263CA9}"/>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0" name="正方形/長方形 49">
          <a:extLst>
            <a:ext uri="{FF2B5EF4-FFF2-40B4-BE49-F238E27FC236}">
              <a16:creationId xmlns:a16="http://schemas.microsoft.com/office/drawing/2014/main" id="{4468842A-5BB4-42F9-81FD-A2C4DB50F7C7}"/>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1" name="正方形/長方形 50">
          <a:extLst>
            <a:ext uri="{FF2B5EF4-FFF2-40B4-BE49-F238E27FC236}">
              <a16:creationId xmlns:a16="http://schemas.microsoft.com/office/drawing/2014/main" id="{7E3895FF-36C6-4A29-9E22-C5C9B7C7D564}"/>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2" name="正方形/長方形 51">
          <a:extLst>
            <a:ext uri="{FF2B5EF4-FFF2-40B4-BE49-F238E27FC236}">
              <a16:creationId xmlns:a16="http://schemas.microsoft.com/office/drawing/2014/main" id="{3ECF0601-D71F-498E-BE66-87C51EF851A5}"/>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3" name="正方形/長方形 52">
          <a:extLst>
            <a:ext uri="{FF2B5EF4-FFF2-40B4-BE49-F238E27FC236}">
              <a16:creationId xmlns:a16="http://schemas.microsoft.com/office/drawing/2014/main" id="{D7224597-6122-416F-A5E0-151A5A7DF1E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4" name="テキスト ボックス 53">
          <a:extLst>
            <a:ext uri="{FF2B5EF4-FFF2-40B4-BE49-F238E27FC236}">
              <a16:creationId xmlns:a16="http://schemas.microsoft.com/office/drawing/2014/main" id="{1BCD6468-5275-4341-8000-64234A37D3CF}"/>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当市の有形固定資産減価償却率（</a:t>
          </a:r>
          <a:r>
            <a:rPr kumimoji="1" lang="en-US" altLang="ja-JP" sz="1100">
              <a:latin typeface="ＭＳ Ｐゴシック" panose="020B0600070205080204" pitchFamily="50" charset="-128"/>
              <a:ea typeface="ＭＳ Ｐゴシック" panose="020B0600070205080204" pitchFamily="50" charset="-128"/>
            </a:rPr>
            <a:t>62.8</a:t>
          </a:r>
          <a:r>
            <a:rPr kumimoji="1" lang="ja-JP" altLang="en-US" sz="1100">
              <a:latin typeface="ＭＳ Ｐゴシック" panose="020B0600070205080204" pitchFamily="50" charset="-128"/>
              <a:ea typeface="ＭＳ Ｐゴシック" panose="020B0600070205080204" pitchFamily="50" charset="-128"/>
            </a:rPr>
            <a:t>％）は、全国（</a:t>
          </a:r>
          <a:r>
            <a:rPr kumimoji="1" lang="en-US" altLang="ja-JP" sz="1100">
              <a:latin typeface="ＭＳ Ｐゴシック" panose="020B0600070205080204" pitchFamily="50" charset="-128"/>
              <a:ea typeface="ＭＳ Ｐゴシック" panose="020B0600070205080204" pitchFamily="50" charset="-128"/>
            </a:rPr>
            <a:t>64.8</a:t>
          </a:r>
          <a:r>
            <a:rPr kumimoji="1" lang="ja-JP" altLang="en-US" sz="1100">
              <a:latin typeface="ＭＳ Ｐゴシック" panose="020B0600070205080204" pitchFamily="50" charset="-128"/>
              <a:ea typeface="ＭＳ Ｐゴシック" panose="020B0600070205080204" pitchFamily="50" charset="-128"/>
            </a:rPr>
            <a:t>％）、県（</a:t>
          </a:r>
          <a:r>
            <a:rPr kumimoji="1" lang="en-US" altLang="ja-JP" sz="1100">
              <a:latin typeface="ＭＳ Ｐゴシック" panose="020B0600070205080204" pitchFamily="50" charset="-128"/>
              <a:ea typeface="ＭＳ Ｐゴシック" panose="020B0600070205080204" pitchFamily="50" charset="-128"/>
            </a:rPr>
            <a:t>65.5</a:t>
          </a:r>
          <a:r>
            <a:rPr kumimoji="1" lang="ja-JP" altLang="en-US" sz="1100">
              <a:latin typeface="ＭＳ Ｐゴシック" panose="020B0600070205080204" pitchFamily="50" charset="-128"/>
              <a:ea typeface="ＭＳ Ｐゴシック" panose="020B0600070205080204" pitchFamily="50" charset="-128"/>
            </a:rPr>
            <a:t>％）の平均に比べて低い比率となっている。</a:t>
          </a:r>
        </a:p>
        <a:p>
          <a:r>
            <a:rPr kumimoji="1" lang="ja-JP" altLang="en-US" sz="1100">
              <a:latin typeface="ＭＳ Ｐゴシック" panose="020B0600070205080204" pitchFamily="50" charset="-128"/>
              <a:ea typeface="ＭＳ Ｐゴシック" panose="020B0600070205080204" pitchFamily="50" charset="-128"/>
            </a:rPr>
            <a:t>　今後、減価償却が進むにつれ、建物等の老朽化が顕著となることが予想されるため、計画的な資産管理を進めていく。</a:t>
          </a:r>
        </a:p>
      </xdr:txBody>
    </xdr:sp>
    <xdr:clientData/>
  </xdr:twoCellAnchor>
  <xdr:oneCellAnchor>
    <xdr:from>
      <xdr:col>4</xdr:col>
      <xdr:colOff>174625</xdr:colOff>
      <xdr:row>23</xdr:row>
      <xdr:rowOff>47625</xdr:rowOff>
    </xdr:from>
    <xdr:ext cx="349839" cy="225703"/>
    <xdr:sp macro="" textlink="">
      <xdr:nvSpPr>
        <xdr:cNvPr id="55" name="テキスト ボックス 54">
          <a:extLst>
            <a:ext uri="{FF2B5EF4-FFF2-40B4-BE49-F238E27FC236}">
              <a16:creationId xmlns:a16="http://schemas.microsoft.com/office/drawing/2014/main" id="{197BD734-8877-4ABA-A7DA-C11BF600911E}"/>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6" name="直線コネクタ 55">
          <a:extLst>
            <a:ext uri="{FF2B5EF4-FFF2-40B4-BE49-F238E27FC236}">
              <a16:creationId xmlns:a16="http://schemas.microsoft.com/office/drawing/2014/main" id="{2F37563B-DF86-49EE-BE7A-D40EE2C4845E}"/>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7" name="テキスト ボックス 56">
          <a:extLst>
            <a:ext uri="{FF2B5EF4-FFF2-40B4-BE49-F238E27FC236}">
              <a16:creationId xmlns:a16="http://schemas.microsoft.com/office/drawing/2014/main" id="{EAC6BA08-DD14-4862-B21C-4D2CBA28EF0D}"/>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8" name="直線コネクタ 57">
          <a:extLst>
            <a:ext uri="{FF2B5EF4-FFF2-40B4-BE49-F238E27FC236}">
              <a16:creationId xmlns:a16="http://schemas.microsoft.com/office/drawing/2014/main" id="{E0CFFD5C-B002-4FBA-B7A5-DF3B50065377}"/>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9" name="テキスト ボックス 58">
          <a:extLst>
            <a:ext uri="{FF2B5EF4-FFF2-40B4-BE49-F238E27FC236}">
              <a16:creationId xmlns:a16="http://schemas.microsoft.com/office/drawing/2014/main" id="{D8CDF195-30EA-490E-9D16-376E2192B878}"/>
            </a:ext>
          </a:extLst>
        </xdr:cNvPr>
        <xdr:cNvSpPr txBox="1"/>
      </xdr:nvSpPr>
      <xdr:spPr>
        <a:xfrm>
          <a:off x="795811" y="58868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0" name="直線コネクタ 59">
          <a:extLst>
            <a:ext uri="{FF2B5EF4-FFF2-40B4-BE49-F238E27FC236}">
              <a16:creationId xmlns:a16="http://schemas.microsoft.com/office/drawing/2014/main" id="{34DC6257-74D5-4FC5-A79A-333172AD85CE}"/>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1" name="テキスト ボックス 60">
          <a:extLst>
            <a:ext uri="{FF2B5EF4-FFF2-40B4-BE49-F238E27FC236}">
              <a16:creationId xmlns:a16="http://schemas.microsoft.com/office/drawing/2014/main" id="{86EA1295-66E3-40EC-B6D8-A408B89C07C0}"/>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FDFB1B07-2125-4A67-B7D0-4F0AC35BD019}"/>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57FCDA21-D134-4DE7-A22E-926274E354B4}"/>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4" name="直線コネクタ 63">
          <a:extLst>
            <a:ext uri="{FF2B5EF4-FFF2-40B4-BE49-F238E27FC236}">
              <a16:creationId xmlns:a16="http://schemas.microsoft.com/office/drawing/2014/main" id="{0F476542-14A4-42A3-86E7-CB84FCBB856C}"/>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5" name="テキスト ボックス 64">
          <a:extLst>
            <a:ext uri="{FF2B5EF4-FFF2-40B4-BE49-F238E27FC236}">
              <a16:creationId xmlns:a16="http://schemas.microsoft.com/office/drawing/2014/main" id="{64ED495B-DD5C-4121-871C-ABA4E8F1FC34}"/>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6" name="直線コネクタ 65">
          <a:extLst>
            <a:ext uri="{FF2B5EF4-FFF2-40B4-BE49-F238E27FC236}">
              <a16:creationId xmlns:a16="http://schemas.microsoft.com/office/drawing/2014/main" id="{C65B3775-B7D8-4C82-938F-1F4EF83BFE29}"/>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7" name="テキスト ボックス 66">
          <a:extLst>
            <a:ext uri="{FF2B5EF4-FFF2-40B4-BE49-F238E27FC236}">
              <a16:creationId xmlns:a16="http://schemas.microsoft.com/office/drawing/2014/main" id="{94CBF385-C361-49DB-8789-42319397BA1E}"/>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85EF818-860D-4D3F-82C8-C54A81BAB22C}"/>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9" name="テキスト ボックス 68">
          <a:extLst>
            <a:ext uri="{FF2B5EF4-FFF2-40B4-BE49-F238E27FC236}">
              <a16:creationId xmlns:a16="http://schemas.microsoft.com/office/drawing/2014/main" id="{E371D805-DC48-4733-A435-31129E2B49C9}"/>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A316B987-4EEB-433A-86A2-53C3B3C59C0F}"/>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71" name="直線コネクタ 70">
          <a:extLst>
            <a:ext uri="{FF2B5EF4-FFF2-40B4-BE49-F238E27FC236}">
              <a16:creationId xmlns:a16="http://schemas.microsoft.com/office/drawing/2014/main" id="{105486A6-8CFB-4312-BF8E-0AF19D875A6E}"/>
            </a:ext>
          </a:extLst>
        </xdr:cNvPr>
        <xdr:cNvCxnSpPr/>
      </xdr:nvCxnSpPr>
      <xdr:spPr>
        <a:xfrm flipV="1">
          <a:off x="4760595" y="4481936"/>
          <a:ext cx="1270" cy="12576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72" name="有形固定資産減価償却率最小値テキスト">
          <a:extLst>
            <a:ext uri="{FF2B5EF4-FFF2-40B4-BE49-F238E27FC236}">
              <a16:creationId xmlns:a16="http://schemas.microsoft.com/office/drawing/2014/main" id="{4D18C24A-7EF2-46E7-890B-B5FC78F52F6A}"/>
            </a:ext>
          </a:extLst>
        </xdr:cNvPr>
        <xdr:cNvSpPr txBox="1"/>
      </xdr:nvSpPr>
      <xdr:spPr>
        <a:xfrm>
          <a:off x="4813300" y="574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73" name="直線コネクタ 72">
          <a:extLst>
            <a:ext uri="{FF2B5EF4-FFF2-40B4-BE49-F238E27FC236}">
              <a16:creationId xmlns:a16="http://schemas.microsoft.com/office/drawing/2014/main" id="{C9D42A84-3B86-4A3C-81A8-4B838A98451B}"/>
            </a:ext>
          </a:extLst>
        </xdr:cNvPr>
        <xdr:cNvCxnSpPr/>
      </xdr:nvCxnSpPr>
      <xdr:spPr>
        <a:xfrm>
          <a:off x="4673600" y="573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74" name="有形固定資産減価償却率最大値テキスト">
          <a:extLst>
            <a:ext uri="{FF2B5EF4-FFF2-40B4-BE49-F238E27FC236}">
              <a16:creationId xmlns:a16="http://schemas.microsoft.com/office/drawing/2014/main" id="{9F83A754-8BF4-4144-9934-E87C7639FFDE}"/>
            </a:ext>
          </a:extLst>
        </xdr:cNvPr>
        <xdr:cNvSpPr txBox="1"/>
      </xdr:nvSpPr>
      <xdr:spPr>
        <a:xfrm>
          <a:off x="4813300" y="4257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75" name="直線コネクタ 74">
          <a:extLst>
            <a:ext uri="{FF2B5EF4-FFF2-40B4-BE49-F238E27FC236}">
              <a16:creationId xmlns:a16="http://schemas.microsoft.com/office/drawing/2014/main" id="{D9156C8E-A786-4167-A528-E3D8D5462333}"/>
            </a:ext>
          </a:extLst>
        </xdr:cNvPr>
        <xdr:cNvCxnSpPr/>
      </xdr:nvCxnSpPr>
      <xdr:spPr>
        <a:xfrm>
          <a:off x="4673600" y="448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129663</xdr:rowOff>
    </xdr:from>
    <xdr:ext cx="405111" cy="259045"/>
    <xdr:sp macro="" textlink="">
      <xdr:nvSpPr>
        <xdr:cNvPr id="76" name="有形固定資産減価償却率平均値テキスト">
          <a:extLst>
            <a:ext uri="{FF2B5EF4-FFF2-40B4-BE49-F238E27FC236}">
              <a16:creationId xmlns:a16="http://schemas.microsoft.com/office/drawing/2014/main" id="{200BB416-E5B0-4A48-AC40-7A108BC446C0}"/>
            </a:ext>
          </a:extLst>
        </xdr:cNvPr>
        <xdr:cNvSpPr txBox="1"/>
      </xdr:nvSpPr>
      <xdr:spPr>
        <a:xfrm>
          <a:off x="4813300" y="5273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7" name="フローチャート: 判断 76">
          <a:extLst>
            <a:ext uri="{FF2B5EF4-FFF2-40B4-BE49-F238E27FC236}">
              <a16:creationId xmlns:a16="http://schemas.microsoft.com/office/drawing/2014/main" id="{3DB05971-12E4-4013-A611-CFE3277E1ED6}"/>
            </a:ext>
          </a:extLst>
        </xdr:cNvPr>
        <xdr:cNvSpPr/>
      </xdr:nvSpPr>
      <xdr:spPr>
        <a:xfrm>
          <a:off x="4711700" y="5294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8" name="フローチャート: 判断 77">
          <a:extLst>
            <a:ext uri="{FF2B5EF4-FFF2-40B4-BE49-F238E27FC236}">
              <a16:creationId xmlns:a16="http://schemas.microsoft.com/office/drawing/2014/main" id="{6975FA81-F53B-4E0A-9749-E7B56D7E33F8}"/>
            </a:ext>
          </a:extLst>
        </xdr:cNvPr>
        <xdr:cNvSpPr/>
      </xdr:nvSpPr>
      <xdr:spPr>
        <a:xfrm>
          <a:off x="4000500" y="5287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9" name="フローチャート: 判断 78">
          <a:extLst>
            <a:ext uri="{FF2B5EF4-FFF2-40B4-BE49-F238E27FC236}">
              <a16:creationId xmlns:a16="http://schemas.microsoft.com/office/drawing/2014/main" id="{9D6A80B8-1FFB-463E-85EE-C37F8113BB07}"/>
            </a:ext>
          </a:extLst>
        </xdr:cNvPr>
        <xdr:cNvSpPr/>
      </xdr:nvSpPr>
      <xdr:spPr>
        <a:xfrm>
          <a:off x="3238500" y="525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80" name="フローチャート: 判断 79">
          <a:extLst>
            <a:ext uri="{FF2B5EF4-FFF2-40B4-BE49-F238E27FC236}">
              <a16:creationId xmlns:a16="http://schemas.microsoft.com/office/drawing/2014/main" id="{1B53F8C0-78D9-4A8D-ADEE-C65CEF9CBBAA}"/>
            </a:ext>
          </a:extLst>
        </xdr:cNvPr>
        <xdr:cNvSpPr/>
      </xdr:nvSpPr>
      <xdr:spPr>
        <a:xfrm>
          <a:off x="2476500" y="5240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81" name="フローチャート: 判断 80">
          <a:extLst>
            <a:ext uri="{FF2B5EF4-FFF2-40B4-BE49-F238E27FC236}">
              <a16:creationId xmlns:a16="http://schemas.microsoft.com/office/drawing/2014/main" id="{5A21B092-54BB-4ED3-B56D-F43560C63874}"/>
            </a:ext>
          </a:extLst>
        </xdr:cNvPr>
        <xdr:cNvSpPr/>
      </xdr:nvSpPr>
      <xdr:spPr>
        <a:xfrm>
          <a:off x="1714500" y="522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E6D928B7-A27E-49A2-901F-992FBCE2F7D7}"/>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A59D653C-463D-4527-8AB9-4599D2E7D0A5}"/>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656DEE5-3206-4A11-BA7D-E82F169EDB28}"/>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C41DE609-C812-4367-B5EF-5E678EC8EB77}"/>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B29D9E5A-C257-4573-8724-B8CD9B287F8E}"/>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117052</xdr:rowOff>
    </xdr:from>
    <xdr:to>
      <xdr:col>23</xdr:col>
      <xdr:colOff>136525</xdr:colOff>
      <xdr:row>31</xdr:row>
      <xdr:rowOff>47202</xdr:rowOff>
    </xdr:to>
    <xdr:sp macro="" textlink="">
      <xdr:nvSpPr>
        <xdr:cNvPr id="87" name="楕円 86">
          <a:extLst>
            <a:ext uri="{FF2B5EF4-FFF2-40B4-BE49-F238E27FC236}">
              <a16:creationId xmlns:a16="http://schemas.microsoft.com/office/drawing/2014/main" id="{6392E04E-CE54-4613-B507-5384E17E182D}"/>
            </a:ext>
          </a:extLst>
        </xdr:cNvPr>
        <xdr:cNvSpPr/>
      </xdr:nvSpPr>
      <xdr:spPr>
        <a:xfrm>
          <a:off x="4711700" y="5260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139929</xdr:rowOff>
    </xdr:from>
    <xdr:ext cx="405111" cy="259045"/>
    <xdr:sp macro="" textlink="">
      <xdr:nvSpPr>
        <xdr:cNvPr id="88" name="有形固定資産減価償却率該当値テキスト">
          <a:extLst>
            <a:ext uri="{FF2B5EF4-FFF2-40B4-BE49-F238E27FC236}">
              <a16:creationId xmlns:a16="http://schemas.microsoft.com/office/drawing/2014/main" id="{938AB81E-8F57-4CB6-85C7-AD76D169AED6}"/>
            </a:ext>
          </a:extLst>
        </xdr:cNvPr>
        <xdr:cNvSpPr txBox="1"/>
      </xdr:nvSpPr>
      <xdr:spPr>
        <a:xfrm>
          <a:off x="4813300" y="51119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93663</xdr:rowOff>
    </xdr:from>
    <xdr:to>
      <xdr:col>19</xdr:col>
      <xdr:colOff>187325</xdr:colOff>
      <xdr:row>31</xdr:row>
      <xdr:rowOff>23813</xdr:rowOff>
    </xdr:to>
    <xdr:sp macro="" textlink="">
      <xdr:nvSpPr>
        <xdr:cNvPr id="89" name="楕円 88">
          <a:extLst>
            <a:ext uri="{FF2B5EF4-FFF2-40B4-BE49-F238E27FC236}">
              <a16:creationId xmlns:a16="http://schemas.microsoft.com/office/drawing/2014/main" id="{D73407EC-9AF0-4A0E-B458-60876FF41C92}"/>
            </a:ext>
          </a:extLst>
        </xdr:cNvPr>
        <xdr:cNvSpPr/>
      </xdr:nvSpPr>
      <xdr:spPr>
        <a:xfrm>
          <a:off x="4000500" y="5237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144463</xdr:rowOff>
    </xdr:from>
    <xdr:to>
      <xdr:col>23</xdr:col>
      <xdr:colOff>85725</xdr:colOff>
      <xdr:row>30</xdr:row>
      <xdr:rowOff>167852</xdr:rowOff>
    </xdr:to>
    <xdr:cxnSp macro="">
      <xdr:nvCxnSpPr>
        <xdr:cNvPr id="90" name="直線コネクタ 89">
          <a:extLst>
            <a:ext uri="{FF2B5EF4-FFF2-40B4-BE49-F238E27FC236}">
              <a16:creationId xmlns:a16="http://schemas.microsoft.com/office/drawing/2014/main" id="{89DD5129-9537-450C-A44B-9A70DD4EDC81}"/>
            </a:ext>
          </a:extLst>
        </xdr:cNvPr>
        <xdr:cNvCxnSpPr/>
      </xdr:nvCxnSpPr>
      <xdr:spPr>
        <a:xfrm>
          <a:off x="4051300" y="5287963"/>
          <a:ext cx="711200" cy="2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73872</xdr:rowOff>
    </xdr:from>
    <xdr:to>
      <xdr:col>15</xdr:col>
      <xdr:colOff>187325</xdr:colOff>
      <xdr:row>31</xdr:row>
      <xdr:rowOff>4022</xdr:rowOff>
    </xdr:to>
    <xdr:sp macro="" textlink="">
      <xdr:nvSpPr>
        <xdr:cNvPr id="91" name="楕円 90">
          <a:extLst>
            <a:ext uri="{FF2B5EF4-FFF2-40B4-BE49-F238E27FC236}">
              <a16:creationId xmlns:a16="http://schemas.microsoft.com/office/drawing/2014/main" id="{20AD16B5-485C-45FD-A199-2BBFD9CF631D}"/>
            </a:ext>
          </a:extLst>
        </xdr:cNvPr>
        <xdr:cNvSpPr/>
      </xdr:nvSpPr>
      <xdr:spPr>
        <a:xfrm>
          <a:off x="3238500" y="5217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144463</xdr:rowOff>
    </xdr:to>
    <xdr:cxnSp macro="">
      <xdr:nvCxnSpPr>
        <xdr:cNvPr id="92" name="直線コネクタ 91">
          <a:extLst>
            <a:ext uri="{FF2B5EF4-FFF2-40B4-BE49-F238E27FC236}">
              <a16:creationId xmlns:a16="http://schemas.microsoft.com/office/drawing/2014/main" id="{28EDD2E0-71F7-45A0-9B16-869AC71E30D9}"/>
            </a:ext>
          </a:extLst>
        </xdr:cNvPr>
        <xdr:cNvCxnSpPr/>
      </xdr:nvCxnSpPr>
      <xdr:spPr>
        <a:xfrm>
          <a:off x="3289300" y="5268172"/>
          <a:ext cx="762000" cy="19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48683</xdr:rowOff>
    </xdr:from>
    <xdr:to>
      <xdr:col>11</xdr:col>
      <xdr:colOff>187325</xdr:colOff>
      <xdr:row>30</xdr:row>
      <xdr:rowOff>150283</xdr:rowOff>
    </xdr:to>
    <xdr:sp macro="" textlink="">
      <xdr:nvSpPr>
        <xdr:cNvPr id="93" name="楕円 92">
          <a:extLst>
            <a:ext uri="{FF2B5EF4-FFF2-40B4-BE49-F238E27FC236}">
              <a16:creationId xmlns:a16="http://schemas.microsoft.com/office/drawing/2014/main" id="{C16A96FD-1EA2-4B1A-819B-6EC5BCA830C2}"/>
            </a:ext>
          </a:extLst>
        </xdr:cNvPr>
        <xdr:cNvSpPr/>
      </xdr:nvSpPr>
      <xdr:spPr>
        <a:xfrm>
          <a:off x="2476500" y="519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99483</xdr:rowOff>
    </xdr:from>
    <xdr:to>
      <xdr:col>15</xdr:col>
      <xdr:colOff>136525</xdr:colOff>
      <xdr:row>30</xdr:row>
      <xdr:rowOff>124672</xdr:rowOff>
    </xdr:to>
    <xdr:cxnSp macro="">
      <xdr:nvCxnSpPr>
        <xdr:cNvPr id="94" name="直線コネクタ 93">
          <a:extLst>
            <a:ext uri="{FF2B5EF4-FFF2-40B4-BE49-F238E27FC236}">
              <a16:creationId xmlns:a16="http://schemas.microsoft.com/office/drawing/2014/main" id="{0FD32CB5-9B82-4A17-AEC4-EE9EEB76F58E}"/>
            </a:ext>
          </a:extLst>
        </xdr:cNvPr>
        <xdr:cNvCxnSpPr/>
      </xdr:nvCxnSpPr>
      <xdr:spPr>
        <a:xfrm>
          <a:off x="2527300" y="5242983"/>
          <a:ext cx="762000" cy="2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18097</xdr:rowOff>
    </xdr:from>
    <xdr:to>
      <xdr:col>7</xdr:col>
      <xdr:colOff>187325</xdr:colOff>
      <xdr:row>30</xdr:row>
      <xdr:rowOff>119697</xdr:rowOff>
    </xdr:to>
    <xdr:sp macro="" textlink="">
      <xdr:nvSpPr>
        <xdr:cNvPr id="95" name="楕円 94">
          <a:extLst>
            <a:ext uri="{FF2B5EF4-FFF2-40B4-BE49-F238E27FC236}">
              <a16:creationId xmlns:a16="http://schemas.microsoft.com/office/drawing/2014/main" id="{A30B0B3B-F49F-4EBD-B237-3CA330F0A1E2}"/>
            </a:ext>
          </a:extLst>
        </xdr:cNvPr>
        <xdr:cNvSpPr/>
      </xdr:nvSpPr>
      <xdr:spPr>
        <a:xfrm>
          <a:off x="1714500" y="516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68897</xdr:rowOff>
    </xdr:from>
    <xdr:to>
      <xdr:col>11</xdr:col>
      <xdr:colOff>136525</xdr:colOff>
      <xdr:row>30</xdr:row>
      <xdr:rowOff>99483</xdr:rowOff>
    </xdr:to>
    <xdr:cxnSp macro="">
      <xdr:nvCxnSpPr>
        <xdr:cNvPr id="96" name="直線コネクタ 95">
          <a:extLst>
            <a:ext uri="{FF2B5EF4-FFF2-40B4-BE49-F238E27FC236}">
              <a16:creationId xmlns:a16="http://schemas.microsoft.com/office/drawing/2014/main" id="{CB8D8AB4-1C99-4B5B-A6F4-28241471A6E1}"/>
            </a:ext>
          </a:extLst>
        </xdr:cNvPr>
        <xdr:cNvCxnSpPr/>
      </xdr:nvCxnSpPr>
      <xdr:spPr>
        <a:xfrm>
          <a:off x="1765300" y="5212397"/>
          <a:ext cx="762000" cy="30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7" name="n_1aveValue有形固定資産減価償却率">
          <a:extLst>
            <a:ext uri="{FF2B5EF4-FFF2-40B4-BE49-F238E27FC236}">
              <a16:creationId xmlns:a16="http://schemas.microsoft.com/office/drawing/2014/main" id="{B7DA38D8-2CC0-4D56-A550-88803D4C984E}"/>
            </a:ext>
          </a:extLst>
        </xdr:cNvPr>
        <xdr:cNvSpPr txBox="1"/>
      </xdr:nvSpPr>
      <xdr:spPr>
        <a:xfrm>
          <a:off x="3836044" y="5380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8" name="n_2aveValue有形固定資産減価償却率">
          <a:extLst>
            <a:ext uri="{FF2B5EF4-FFF2-40B4-BE49-F238E27FC236}">
              <a16:creationId xmlns:a16="http://schemas.microsoft.com/office/drawing/2014/main" id="{080EFA8F-B189-4841-B178-741965C8B532}"/>
            </a:ext>
          </a:extLst>
        </xdr:cNvPr>
        <xdr:cNvSpPr txBox="1"/>
      </xdr:nvSpPr>
      <xdr:spPr>
        <a:xfrm>
          <a:off x="3086744" y="5347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9" name="n_3aveValue有形固定資産減価償却率">
          <a:extLst>
            <a:ext uri="{FF2B5EF4-FFF2-40B4-BE49-F238E27FC236}">
              <a16:creationId xmlns:a16="http://schemas.microsoft.com/office/drawing/2014/main" id="{406C3888-6E75-4457-8E3E-36E7E6E59FE5}"/>
            </a:ext>
          </a:extLst>
        </xdr:cNvPr>
        <xdr:cNvSpPr txBox="1"/>
      </xdr:nvSpPr>
      <xdr:spPr>
        <a:xfrm>
          <a:off x="2324744" y="533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5944</xdr:rowOff>
    </xdr:from>
    <xdr:ext cx="405111" cy="259045"/>
    <xdr:sp macro="" textlink="">
      <xdr:nvSpPr>
        <xdr:cNvPr id="100" name="n_4aveValue有形固定資産減価償却率">
          <a:extLst>
            <a:ext uri="{FF2B5EF4-FFF2-40B4-BE49-F238E27FC236}">
              <a16:creationId xmlns:a16="http://schemas.microsoft.com/office/drawing/2014/main" id="{CFAA0A14-9900-4994-BD6C-9B78E88DC92B}"/>
            </a:ext>
          </a:extLst>
        </xdr:cNvPr>
        <xdr:cNvSpPr txBox="1"/>
      </xdr:nvSpPr>
      <xdr:spPr>
        <a:xfrm>
          <a:off x="1562744" y="5320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40340</xdr:rowOff>
    </xdr:from>
    <xdr:ext cx="405111" cy="259045"/>
    <xdr:sp macro="" textlink="">
      <xdr:nvSpPr>
        <xdr:cNvPr id="101" name="n_1mainValue有形固定資産減価償却率">
          <a:extLst>
            <a:ext uri="{FF2B5EF4-FFF2-40B4-BE49-F238E27FC236}">
              <a16:creationId xmlns:a16="http://schemas.microsoft.com/office/drawing/2014/main" id="{1BF48E26-2DF8-4BF2-9403-D867FAD9D332}"/>
            </a:ext>
          </a:extLst>
        </xdr:cNvPr>
        <xdr:cNvSpPr txBox="1"/>
      </xdr:nvSpPr>
      <xdr:spPr>
        <a:xfrm>
          <a:off x="3836044" y="5012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20549</xdr:rowOff>
    </xdr:from>
    <xdr:ext cx="405111" cy="259045"/>
    <xdr:sp macro="" textlink="">
      <xdr:nvSpPr>
        <xdr:cNvPr id="102" name="n_2mainValue有形固定資産減価償却率">
          <a:extLst>
            <a:ext uri="{FF2B5EF4-FFF2-40B4-BE49-F238E27FC236}">
              <a16:creationId xmlns:a16="http://schemas.microsoft.com/office/drawing/2014/main" id="{F0500A83-D993-4F95-A51C-91EEE97E8747}"/>
            </a:ext>
          </a:extLst>
        </xdr:cNvPr>
        <xdr:cNvSpPr txBox="1"/>
      </xdr:nvSpPr>
      <xdr:spPr>
        <a:xfrm>
          <a:off x="3086744" y="4992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166810</xdr:rowOff>
    </xdr:from>
    <xdr:ext cx="405111" cy="259045"/>
    <xdr:sp macro="" textlink="">
      <xdr:nvSpPr>
        <xdr:cNvPr id="103" name="n_3mainValue有形固定資産減価償却率">
          <a:extLst>
            <a:ext uri="{FF2B5EF4-FFF2-40B4-BE49-F238E27FC236}">
              <a16:creationId xmlns:a16="http://schemas.microsoft.com/office/drawing/2014/main" id="{7B2EF47D-FE6C-47F6-8761-4CD0EFCA9E91}"/>
            </a:ext>
          </a:extLst>
        </xdr:cNvPr>
        <xdr:cNvSpPr txBox="1"/>
      </xdr:nvSpPr>
      <xdr:spPr>
        <a:xfrm>
          <a:off x="2324744" y="4967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136224</xdr:rowOff>
    </xdr:from>
    <xdr:ext cx="405111" cy="259045"/>
    <xdr:sp macro="" textlink="">
      <xdr:nvSpPr>
        <xdr:cNvPr id="104" name="n_4mainValue有形固定資産減価償却率">
          <a:extLst>
            <a:ext uri="{FF2B5EF4-FFF2-40B4-BE49-F238E27FC236}">
              <a16:creationId xmlns:a16="http://schemas.microsoft.com/office/drawing/2014/main" id="{5868F408-FCCA-4975-A40E-C815AA58B2CC}"/>
            </a:ext>
          </a:extLst>
        </xdr:cNvPr>
        <xdr:cNvSpPr txBox="1"/>
      </xdr:nvSpPr>
      <xdr:spPr>
        <a:xfrm>
          <a:off x="1562744" y="49368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CE01B9C8-25DE-468F-9EA0-F516B4D5469A}"/>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C3C226C3-691C-42F5-99D9-41341005B65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E74E034C-F7D5-4EAE-8684-ED42762C1903}"/>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[ 455.9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9332C3C3-200B-489E-97E8-7A56A389899D}"/>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495FD811-0A09-4FE8-88DC-525D48E800AC}"/>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1A0AFE73-7CAC-4814-9B17-41BA6EBE5099}"/>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C407802A-7D2B-475D-8306-BF67769DC24C}"/>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723D8640-A3D9-44E3-A1BC-2F068B6A99E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D2ED27BF-FE8C-4EB9-8DAC-7FB0D365D9C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7EAF4AB3-BE33-4E41-BE05-3F2102AF0AFA}"/>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3608ABB5-ED93-4571-883B-14DEC5DA8E63}"/>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95FC1AEE-06AE-4871-85A4-EAB1A58F5B4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C39E6D52-C728-4179-9550-38980A0CD3E6}"/>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財政改革プランに基づき、繰上償還の実施等により将来負担額を抑えたこと等で、類似団体に比べ低い水準である。ただし、大型建設事業の実施に伴う借入額の増に伴い、一時的に令和元年度は市債現在高が大きく増加したことにより数値が悪化した。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以降の債務償還比率は改善傾向にあるものの、今後も事業の緊急度や必要性を考慮し、優先度の高いものから計画的に実施することで市債発行を抑制していくとともに、行財政改革を進め、引き続き財政健全化に努めていく。</a:t>
          </a: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F18CA3D5-C5EE-4E41-A63D-54BD37EE695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9AC65D0D-93F2-41D1-AA0F-12CB00A9B758}"/>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A30699B7-40CA-4247-9B31-EE259074E408}"/>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C862AEA6-0728-4C36-8601-A8745E8BFF08}"/>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5478EA7F-57C3-4F5A-907E-372763FD7DC2}"/>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3B6DC76B-DE2E-4665-800E-CDFD667208FA}"/>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31C79AEC-4CBA-4B51-BBAC-7677DE4D3F07}"/>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6A861DFA-DE6B-40F3-9D09-C27E603DB1D0}"/>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3D6DC2D1-5958-4CEA-8962-F5893BE222E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187F3976-29D7-4A9F-BB7A-A55FF4BC891B}"/>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7273BAAB-99EF-4E40-8DD6-64DA8ACDC666}"/>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D5877D0C-FA5E-4EB0-96DA-00E1E179F930}"/>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17674CB2-1B1E-4943-8044-DBC17EAFD201}"/>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2EA2789A-3392-4F8D-9C83-FAE8D4E7969E}"/>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AE0E60A-97E5-405F-B554-68C4CD212D8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33" name="直線コネクタ 132">
          <a:extLst>
            <a:ext uri="{FF2B5EF4-FFF2-40B4-BE49-F238E27FC236}">
              <a16:creationId xmlns:a16="http://schemas.microsoft.com/office/drawing/2014/main" id="{92EF9AC7-361A-4B7D-B80A-C312FA8EA732}"/>
            </a:ext>
          </a:extLst>
        </xdr:cNvPr>
        <xdr:cNvCxnSpPr/>
      </xdr:nvCxnSpPr>
      <xdr:spPr>
        <a:xfrm flipV="1">
          <a:off x="14793595" y="4541308"/>
          <a:ext cx="1269" cy="1411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34" name="債務償還比率最小値テキスト">
          <a:extLst>
            <a:ext uri="{FF2B5EF4-FFF2-40B4-BE49-F238E27FC236}">
              <a16:creationId xmlns:a16="http://schemas.microsoft.com/office/drawing/2014/main" id="{3736883A-2D82-467F-8AFD-67D3B58B49FD}"/>
            </a:ext>
          </a:extLst>
        </xdr:cNvPr>
        <xdr:cNvSpPr txBox="1"/>
      </xdr:nvSpPr>
      <xdr:spPr>
        <a:xfrm>
          <a:off x="14846300" y="595700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35" name="直線コネクタ 134">
          <a:extLst>
            <a:ext uri="{FF2B5EF4-FFF2-40B4-BE49-F238E27FC236}">
              <a16:creationId xmlns:a16="http://schemas.microsoft.com/office/drawing/2014/main" id="{CAD7E3DA-FA9D-4C68-89F7-38B22AA79EB1}"/>
            </a:ext>
          </a:extLst>
        </xdr:cNvPr>
        <xdr:cNvCxnSpPr/>
      </xdr:nvCxnSpPr>
      <xdr:spPr>
        <a:xfrm>
          <a:off x="14706600" y="5953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E2CCD9CA-2194-4ADE-AF81-28CAD5401C04}"/>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088F2C91-A667-4518-BE26-001788F3A8A1}"/>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152981</xdr:rowOff>
    </xdr:from>
    <xdr:ext cx="469744" cy="259045"/>
    <xdr:sp macro="" textlink="">
      <xdr:nvSpPr>
        <xdr:cNvPr id="138" name="債務償還比率平均値テキスト">
          <a:extLst>
            <a:ext uri="{FF2B5EF4-FFF2-40B4-BE49-F238E27FC236}">
              <a16:creationId xmlns:a16="http://schemas.microsoft.com/office/drawing/2014/main" id="{305BDCEE-504B-4A0C-A76A-E7027333B4D4}"/>
            </a:ext>
          </a:extLst>
        </xdr:cNvPr>
        <xdr:cNvSpPr txBox="1"/>
      </xdr:nvSpPr>
      <xdr:spPr>
        <a:xfrm>
          <a:off x="14846300" y="51250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9" name="フローチャート: 判断 138">
          <a:extLst>
            <a:ext uri="{FF2B5EF4-FFF2-40B4-BE49-F238E27FC236}">
              <a16:creationId xmlns:a16="http://schemas.microsoft.com/office/drawing/2014/main" id="{3F4757B5-A836-4F86-8653-C1066967EE93}"/>
            </a:ext>
          </a:extLst>
        </xdr:cNvPr>
        <xdr:cNvSpPr/>
      </xdr:nvSpPr>
      <xdr:spPr>
        <a:xfrm>
          <a:off x="14744700" y="514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40" name="フローチャート: 判断 139">
          <a:extLst>
            <a:ext uri="{FF2B5EF4-FFF2-40B4-BE49-F238E27FC236}">
              <a16:creationId xmlns:a16="http://schemas.microsoft.com/office/drawing/2014/main" id="{C88C5B97-47C6-4D0C-AABD-668163A4F4CA}"/>
            </a:ext>
          </a:extLst>
        </xdr:cNvPr>
        <xdr:cNvSpPr/>
      </xdr:nvSpPr>
      <xdr:spPr>
        <a:xfrm>
          <a:off x="14033500" y="515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41" name="フローチャート: 判断 140">
          <a:extLst>
            <a:ext uri="{FF2B5EF4-FFF2-40B4-BE49-F238E27FC236}">
              <a16:creationId xmlns:a16="http://schemas.microsoft.com/office/drawing/2014/main" id="{A6FA82EA-015A-449B-9695-1AEC32AC24CB}"/>
            </a:ext>
          </a:extLst>
        </xdr:cNvPr>
        <xdr:cNvSpPr/>
      </xdr:nvSpPr>
      <xdr:spPr>
        <a:xfrm>
          <a:off x="13271500" y="511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42" name="フローチャート: 判断 141">
          <a:extLst>
            <a:ext uri="{FF2B5EF4-FFF2-40B4-BE49-F238E27FC236}">
              <a16:creationId xmlns:a16="http://schemas.microsoft.com/office/drawing/2014/main" id="{30B6F6CF-6418-4974-A622-27F7B72EC5DC}"/>
            </a:ext>
          </a:extLst>
        </xdr:cNvPr>
        <xdr:cNvSpPr/>
      </xdr:nvSpPr>
      <xdr:spPr>
        <a:xfrm>
          <a:off x="12509500" y="529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43" name="フローチャート: 判断 142">
          <a:extLst>
            <a:ext uri="{FF2B5EF4-FFF2-40B4-BE49-F238E27FC236}">
              <a16:creationId xmlns:a16="http://schemas.microsoft.com/office/drawing/2014/main" id="{1AAFB84D-7A52-44F7-8316-675C4E03440F}"/>
            </a:ext>
          </a:extLst>
        </xdr:cNvPr>
        <xdr:cNvSpPr/>
      </xdr:nvSpPr>
      <xdr:spPr>
        <a:xfrm>
          <a:off x="11747500" y="5349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470918B4-CFA0-4C30-8496-889C29E01CC2}"/>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D113EC4-DCFB-4BF6-96E7-AF4AE309CC51}"/>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A1DE4C2-A813-46D9-8EEA-7DEEF872ED4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E9B11E55-FED4-4CBD-BF3A-891E9D72CA81}"/>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33C198F3-9158-4C84-9B46-06DA4735FA0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65285</xdr:rowOff>
    </xdr:from>
    <xdr:to>
      <xdr:col>76</xdr:col>
      <xdr:colOff>73025</xdr:colOff>
      <xdr:row>29</xdr:row>
      <xdr:rowOff>166885</xdr:rowOff>
    </xdr:to>
    <xdr:sp macro="" textlink="">
      <xdr:nvSpPr>
        <xdr:cNvPr id="149" name="楕円 148">
          <a:extLst>
            <a:ext uri="{FF2B5EF4-FFF2-40B4-BE49-F238E27FC236}">
              <a16:creationId xmlns:a16="http://schemas.microsoft.com/office/drawing/2014/main" id="{AC97D774-B5CA-49AD-B8B4-A642CDE1BA1F}"/>
            </a:ext>
          </a:extLst>
        </xdr:cNvPr>
        <xdr:cNvSpPr/>
      </xdr:nvSpPr>
      <xdr:spPr>
        <a:xfrm>
          <a:off x="14744700" y="5037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88162</xdr:rowOff>
    </xdr:from>
    <xdr:ext cx="469744" cy="259045"/>
    <xdr:sp macro="" textlink="">
      <xdr:nvSpPr>
        <xdr:cNvPr id="150" name="債務償還比率該当値テキスト">
          <a:extLst>
            <a:ext uri="{FF2B5EF4-FFF2-40B4-BE49-F238E27FC236}">
              <a16:creationId xmlns:a16="http://schemas.microsoft.com/office/drawing/2014/main" id="{B8DC8118-AA15-4344-9451-1FD1A090832B}"/>
            </a:ext>
          </a:extLst>
        </xdr:cNvPr>
        <xdr:cNvSpPr txBox="1"/>
      </xdr:nvSpPr>
      <xdr:spPr>
        <a:xfrm>
          <a:off x="14846300" y="4888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79199</xdr:rowOff>
    </xdr:from>
    <xdr:to>
      <xdr:col>72</xdr:col>
      <xdr:colOff>123825</xdr:colOff>
      <xdr:row>30</xdr:row>
      <xdr:rowOff>9349</xdr:rowOff>
    </xdr:to>
    <xdr:sp macro="" textlink="">
      <xdr:nvSpPr>
        <xdr:cNvPr id="151" name="楕円 150">
          <a:extLst>
            <a:ext uri="{FF2B5EF4-FFF2-40B4-BE49-F238E27FC236}">
              <a16:creationId xmlns:a16="http://schemas.microsoft.com/office/drawing/2014/main" id="{3C54F271-6042-4139-91AB-6A3600FFDCCA}"/>
            </a:ext>
          </a:extLst>
        </xdr:cNvPr>
        <xdr:cNvSpPr/>
      </xdr:nvSpPr>
      <xdr:spPr>
        <a:xfrm>
          <a:off x="14033500" y="505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116085</xdr:rowOff>
    </xdr:from>
    <xdr:to>
      <xdr:col>76</xdr:col>
      <xdr:colOff>22225</xdr:colOff>
      <xdr:row>29</xdr:row>
      <xdr:rowOff>129999</xdr:rowOff>
    </xdr:to>
    <xdr:cxnSp macro="">
      <xdr:nvCxnSpPr>
        <xdr:cNvPr id="152" name="直線コネクタ 151">
          <a:extLst>
            <a:ext uri="{FF2B5EF4-FFF2-40B4-BE49-F238E27FC236}">
              <a16:creationId xmlns:a16="http://schemas.microsoft.com/office/drawing/2014/main" id="{1DBD90E8-501A-4D9D-A86A-04E1E9292607}"/>
            </a:ext>
          </a:extLst>
        </xdr:cNvPr>
        <xdr:cNvCxnSpPr/>
      </xdr:nvCxnSpPr>
      <xdr:spPr>
        <a:xfrm flipV="1">
          <a:off x="14084300" y="5088135"/>
          <a:ext cx="7112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87715</xdr:rowOff>
    </xdr:from>
    <xdr:to>
      <xdr:col>68</xdr:col>
      <xdr:colOff>123825</xdr:colOff>
      <xdr:row>30</xdr:row>
      <xdr:rowOff>17865</xdr:rowOff>
    </xdr:to>
    <xdr:sp macro="" textlink="">
      <xdr:nvSpPr>
        <xdr:cNvPr id="153" name="楕円 152">
          <a:extLst>
            <a:ext uri="{FF2B5EF4-FFF2-40B4-BE49-F238E27FC236}">
              <a16:creationId xmlns:a16="http://schemas.microsoft.com/office/drawing/2014/main" id="{D3BC8EDD-8FF7-4C50-B883-6C8858F476B1}"/>
            </a:ext>
          </a:extLst>
        </xdr:cNvPr>
        <xdr:cNvSpPr/>
      </xdr:nvSpPr>
      <xdr:spPr>
        <a:xfrm>
          <a:off x="13271500" y="5059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129999</xdr:rowOff>
    </xdr:from>
    <xdr:to>
      <xdr:col>72</xdr:col>
      <xdr:colOff>73025</xdr:colOff>
      <xdr:row>29</xdr:row>
      <xdr:rowOff>138515</xdr:rowOff>
    </xdr:to>
    <xdr:cxnSp macro="">
      <xdr:nvCxnSpPr>
        <xdr:cNvPr id="154" name="直線コネクタ 153">
          <a:extLst>
            <a:ext uri="{FF2B5EF4-FFF2-40B4-BE49-F238E27FC236}">
              <a16:creationId xmlns:a16="http://schemas.microsoft.com/office/drawing/2014/main" id="{7E74E648-497E-4E96-B2C2-D6EE032EB8CC}"/>
            </a:ext>
          </a:extLst>
        </xdr:cNvPr>
        <xdr:cNvCxnSpPr/>
      </xdr:nvCxnSpPr>
      <xdr:spPr>
        <a:xfrm flipV="1">
          <a:off x="13322300" y="5102049"/>
          <a:ext cx="762000" cy="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18457</xdr:rowOff>
    </xdr:from>
    <xdr:to>
      <xdr:col>64</xdr:col>
      <xdr:colOff>123825</xdr:colOff>
      <xdr:row>30</xdr:row>
      <xdr:rowOff>120057</xdr:rowOff>
    </xdr:to>
    <xdr:sp macro="" textlink="">
      <xdr:nvSpPr>
        <xdr:cNvPr id="155" name="楕円 154">
          <a:extLst>
            <a:ext uri="{FF2B5EF4-FFF2-40B4-BE49-F238E27FC236}">
              <a16:creationId xmlns:a16="http://schemas.microsoft.com/office/drawing/2014/main" id="{1255C071-3E40-463D-8513-84CA4D335F78}"/>
            </a:ext>
          </a:extLst>
        </xdr:cNvPr>
        <xdr:cNvSpPr/>
      </xdr:nvSpPr>
      <xdr:spPr>
        <a:xfrm>
          <a:off x="12509500" y="516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138515</xdr:rowOff>
    </xdr:from>
    <xdr:to>
      <xdr:col>68</xdr:col>
      <xdr:colOff>73025</xdr:colOff>
      <xdr:row>30</xdr:row>
      <xdr:rowOff>69257</xdr:rowOff>
    </xdr:to>
    <xdr:cxnSp macro="">
      <xdr:nvCxnSpPr>
        <xdr:cNvPr id="156" name="直線コネクタ 155">
          <a:extLst>
            <a:ext uri="{FF2B5EF4-FFF2-40B4-BE49-F238E27FC236}">
              <a16:creationId xmlns:a16="http://schemas.microsoft.com/office/drawing/2014/main" id="{0240EBCB-0EAD-4981-8734-EAE744C94364}"/>
            </a:ext>
          </a:extLst>
        </xdr:cNvPr>
        <xdr:cNvCxnSpPr/>
      </xdr:nvCxnSpPr>
      <xdr:spPr>
        <a:xfrm flipV="1">
          <a:off x="12560300" y="5110565"/>
          <a:ext cx="762000" cy="10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115493</xdr:rowOff>
    </xdr:from>
    <xdr:to>
      <xdr:col>60</xdr:col>
      <xdr:colOff>123825</xdr:colOff>
      <xdr:row>31</xdr:row>
      <xdr:rowOff>45643</xdr:rowOff>
    </xdr:to>
    <xdr:sp macro="" textlink="">
      <xdr:nvSpPr>
        <xdr:cNvPr id="157" name="楕円 156">
          <a:extLst>
            <a:ext uri="{FF2B5EF4-FFF2-40B4-BE49-F238E27FC236}">
              <a16:creationId xmlns:a16="http://schemas.microsoft.com/office/drawing/2014/main" id="{B9597723-42FB-4B34-9410-CD3479D79B97}"/>
            </a:ext>
          </a:extLst>
        </xdr:cNvPr>
        <xdr:cNvSpPr/>
      </xdr:nvSpPr>
      <xdr:spPr>
        <a:xfrm>
          <a:off x="11747500" y="525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69257</xdr:rowOff>
    </xdr:from>
    <xdr:to>
      <xdr:col>64</xdr:col>
      <xdr:colOff>73025</xdr:colOff>
      <xdr:row>30</xdr:row>
      <xdr:rowOff>166293</xdr:rowOff>
    </xdr:to>
    <xdr:cxnSp macro="">
      <xdr:nvCxnSpPr>
        <xdr:cNvPr id="158" name="直線コネクタ 157">
          <a:extLst>
            <a:ext uri="{FF2B5EF4-FFF2-40B4-BE49-F238E27FC236}">
              <a16:creationId xmlns:a16="http://schemas.microsoft.com/office/drawing/2014/main" id="{8EDD2425-5703-4E84-9385-F96720723C04}"/>
            </a:ext>
          </a:extLst>
        </xdr:cNvPr>
        <xdr:cNvCxnSpPr/>
      </xdr:nvCxnSpPr>
      <xdr:spPr>
        <a:xfrm flipV="1">
          <a:off x="11798300" y="5212757"/>
          <a:ext cx="762000" cy="97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105067</xdr:rowOff>
    </xdr:from>
    <xdr:ext cx="469744" cy="259045"/>
    <xdr:sp macro="" textlink="">
      <xdr:nvSpPr>
        <xdr:cNvPr id="159" name="n_1aveValue債務償還比率">
          <a:extLst>
            <a:ext uri="{FF2B5EF4-FFF2-40B4-BE49-F238E27FC236}">
              <a16:creationId xmlns:a16="http://schemas.microsoft.com/office/drawing/2014/main" id="{94F5315B-1080-4E25-82B4-679E803B3936}"/>
            </a:ext>
          </a:extLst>
        </xdr:cNvPr>
        <xdr:cNvSpPr txBox="1"/>
      </xdr:nvSpPr>
      <xdr:spPr>
        <a:xfrm>
          <a:off x="13836727" y="524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68124</xdr:rowOff>
    </xdr:from>
    <xdr:ext cx="469744" cy="259045"/>
    <xdr:sp macro="" textlink="">
      <xdr:nvSpPr>
        <xdr:cNvPr id="160" name="n_2aveValue債務償還比率">
          <a:extLst>
            <a:ext uri="{FF2B5EF4-FFF2-40B4-BE49-F238E27FC236}">
              <a16:creationId xmlns:a16="http://schemas.microsoft.com/office/drawing/2014/main" id="{36B9CD0E-1E2E-4772-97CE-96C03A3EE371}"/>
            </a:ext>
          </a:extLst>
        </xdr:cNvPr>
        <xdr:cNvSpPr txBox="1"/>
      </xdr:nvSpPr>
      <xdr:spPr>
        <a:xfrm>
          <a:off x="13087427" y="5211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68915</xdr:rowOff>
    </xdr:from>
    <xdr:ext cx="469744" cy="259045"/>
    <xdr:sp macro="" textlink="">
      <xdr:nvSpPr>
        <xdr:cNvPr id="161" name="n_3aveValue債務償還比率">
          <a:extLst>
            <a:ext uri="{FF2B5EF4-FFF2-40B4-BE49-F238E27FC236}">
              <a16:creationId xmlns:a16="http://schemas.microsoft.com/office/drawing/2014/main" id="{D7C68EE0-17A4-4587-9F28-E97CCF892F48}"/>
            </a:ext>
          </a:extLst>
        </xdr:cNvPr>
        <xdr:cNvSpPr txBox="1"/>
      </xdr:nvSpPr>
      <xdr:spPr>
        <a:xfrm>
          <a:off x="12325427" y="5383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127088</xdr:rowOff>
    </xdr:from>
    <xdr:ext cx="469744" cy="259045"/>
    <xdr:sp macro="" textlink="">
      <xdr:nvSpPr>
        <xdr:cNvPr id="162" name="n_4aveValue債務償還比率">
          <a:extLst>
            <a:ext uri="{FF2B5EF4-FFF2-40B4-BE49-F238E27FC236}">
              <a16:creationId xmlns:a16="http://schemas.microsoft.com/office/drawing/2014/main" id="{CE93E5AD-338B-485E-A12D-4FB77099D3F0}"/>
            </a:ext>
          </a:extLst>
        </xdr:cNvPr>
        <xdr:cNvSpPr txBox="1"/>
      </xdr:nvSpPr>
      <xdr:spPr>
        <a:xfrm>
          <a:off x="11563427" y="544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25876</xdr:rowOff>
    </xdr:from>
    <xdr:ext cx="469744" cy="259045"/>
    <xdr:sp macro="" textlink="">
      <xdr:nvSpPr>
        <xdr:cNvPr id="163" name="n_1mainValue債務償還比率">
          <a:extLst>
            <a:ext uri="{FF2B5EF4-FFF2-40B4-BE49-F238E27FC236}">
              <a16:creationId xmlns:a16="http://schemas.microsoft.com/office/drawing/2014/main" id="{44D398D1-0EDA-4B03-B338-2A0367C03A5C}"/>
            </a:ext>
          </a:extLst>
        </xdr:cNvPr>
        <xdr:cNvSpPr txBox="1"/>
      </xdr:nvSpPr>
      <xdr:spPr>
        <a:xfrm>
          <a:off x="13836727" y="4826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34392</xdr:rowOff>
    </xdr:from>
    <xdr:ext cx="469744" cy="259045"/>
    <xdr:sp macro="" textlink="">
      <xdr:nvSpPr>
        <xdr:cNvPr id="164" name="n_2mainValue債務償還比率">
          <a:extLst>
            <a:ext uri="{FF2B5EF4-FFF2-40B4-BE49-F238E27FC236}">
              <a16:creationId xmlns:a16="http://schemas.microsoft.com/office/drawing/2014/main" id="{7E3CCCE0-1F51-4678-A3E7-975CEF43CFF0}"/>
            </a:ext>
          </a:extLst>
        </xdr:cNvPr>
        <xdr:cNvSpPr txBox="1"/>
      </xdr:nvSpPr>
      <xdr:spPr>
        <a:xfrm>
          <a:off x="13087427" y="4834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136584</xdr:rowOff>
    </xdr:from>
    <xdr:ext cx="469744" cy="259045"/>
    <xdr:sp macro="" textlink="">
      <xdr:nvSpPr>
        <xdr:cNvPr id="165" name="n_3mainValue債務償還比率">
          <a:extLst>
            <a:ext uri="{FF2B5EF4-FFF2-40B4-BE49-F238E27FC236}">
              <a16:creationId xmlns:a16="http://schemas.microsoft.com/office/drawing/2014/main" id="{A953D321-8BE1-43CD-BF62-EBEFEAC155B8}"/>
            </a:ext>
          </a:extLst>
        </xdr:cNvPr>
        <xdr:cNvSpPr txBox="1"/>
      </xdr:nvSpPr>
      <xdr:spPr>
        <a:xfrm>
          <a:off x="12325427" y="4937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62170</xdr:rowOff>
    </xdr:from>
    <xdr:ext cx="469744" cy="259045"/>
    <xdr:sp macro="" textlink="">
      <xdr:nvSpPr>
        <xdr:cNvPr id="166" name="n_4mainValue債務償還比率">
          <a:extLst>
            <a:ext uri="{FF2B5EF4-FFF2-40B4-BE49-F238E27FC236}">
              <a16:creationId xmlns:a16="http://schemas.microsoft.com/office/drawing/2014/main" id="{CB9F2161-AACE-449C-8577-F70CDD5DCC59}"/>
            </a:ext>
          </a:extLst>
        </xdr:cNvPr>
        <xdr:cNvSpPr txBox="1"/>
      </xdr:nvSpPr>
      <xdr:spPr>
        <a:xfrm>
          <a:off x="11563427" y="5034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ACE0B7A9-AA93-455D-9072-8C493EE194C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2FE2AF44-AEE7-4339-9074-EABCBFFC5F53}"/>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4CA4DFF4-075B-4D1D-A488-5A2147E29C5A}"/>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F9E62558-4194-4D54-B8BC-4566F194563A}"/>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ACFC33F9-40B7-4456-8BD5-6EDB7D3D5DA5}"/>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A995A6AB-1E87-46E1-AEC6-2BDEA3A84A35}"/>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74AF497-6C93-4419-8155-277B19F752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43479AE-42EA-43DF-A078-F6CCA93089D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BCDB093-E578-414C-B6D8-F4A23D4B680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A4603C0B-9609-44A5-8C1F-6AC3AC882FED}"/>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37BE65B-1CA1-403D-B7B0-ED701DC2DE9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27CE69A1-A706-462D-B536-93BB006BA4B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9272A36-BCC0-471B-8DF4-EEE728AA5CE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B2A8F64-9877-4F53-9FC6-6F6B2EC82DC6}"/>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7A9C015-9414-484F-8FFC-1E8313155BC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9BA22EB-1235-4BBC-A470-067F3569B5D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80FAB46-4ACF-46D8-A018-967383D5D7E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AD909D1-DFAD-4499-B79D-A0BE319E401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F963043-68A8-44BD-8F3A-5D3C51D742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1734E4E-E538-48B1-AF2E-A0F57BDCAC4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957DC1D-4A62-49ED-A257-2FD3F9E0A53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2E79804-CCDE-4899-8534-00B0F1365031}"/>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FE01B4C-4F76-496B-A550-6A11389744D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C6A8B5C-BC75-48EC-B8A5-4033DFF3C19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ECCD5E30-D342-42E8-BDA7-E07D64998ED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79C7C3-1958-4EFA-8053-8A5046DD3A7A}"/>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A0FBB4E-2226-4970-8FB5-E93D25C8DAA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BD84B0A-983B-4DBF-86E6-086142E2DA7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59B797-5170-423C-8F9C-A78C72405C45}"/>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4EEE842-66A6-4AF5-B126-1DFD456E66F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B6D45F2-DB3D-447D-9CC5-FD422C641F2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913232DE-905D-4A13-95F9-C29979D3DC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7643B67-64D5-4FD5-9A65-7560D3574BB8}"/>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E75DF97-022B-4731-8EE2-9E4022BF3351}"/>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40A1BA6-0B4A-4C02-9D51-81701188607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EEE5DC13-F43A-4158-A0F8-E61D729762B3}"/>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9B485B9-5DD7-4E39-B262-36635101E0A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2EE8AEB-1028-40EE-9689-0614CEE3528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AF98217-E909-42CC-BE18-D8A116C9AD8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B0FF940-9393-40F2-A8B8-E9F3B17A4307}"/>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39ADEC6-3CCC-45B6-B120-2CDDA2DE969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2AB852D-AEA9-44CC-9FDC-41993D74937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5582790-4E8F-4F96-9997-51C8E481699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5BF4A26-7498-432E-899B-225E40AB033B}"/>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7E317F6-AB85-4201-9B33-1ADDD1932CF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03531F6-57E2-45C4-884B-B0F8B7A55AE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2A7C784-8D9F-4586-B32D-3C21292012D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A0E2575-7CA8-434D-B3FA-9E82F0DFE0D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6FA76D4-52CF-4E85-AC8D-6EB6F33BDDD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74912306-C62A-4493-85D6-5071ED0EE48B}"/>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27C2F6C-4F4A-4B9D-8FD7-30A5DCF6286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31E91BA-8B66-4CA1-A7F5-8C8CDA744DFA}"/>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1517E318-766D-4B12-8898-73E01CF36B28}"/>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8793C20-6239-4B3C-BD56-DA1D6584E7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4D4179A9-6C1A-4819-A298-0792682E6782}"/>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1A63B68-19FD-4BBE-8E3D-9A7DA9550B44}"/>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CE48695-F419-4E51-8115-C9BBC353CE12}"/>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4867FA6D-DCEB-4D8B-9B91-437B1A2B3CD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D246E7A-9435-4466-8432-9AA31ABB98FE}"/>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8D1AFBD8-F090-4D2D-B638-52278B246818}"/>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B2809F2D-722D-4563-98EF-33A0970EF7E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708347AD-7FB2-4121-80D1-2D9F7EF02D8C}"/>
            </a:ext>
          </a:extLst>
        </xdr:cNvPr>
        <xdr:cNvCxnSpPr/>
      </xdr:nvCxnSpPr>
      <xdr:spPr>
        <a:xfrm flipV="1">
          <a:off x="4634865" y="579882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4D56CBF-B8F9-4E69-851D-8C5829214B58}"/>
            </a:ext>
          </a:extLst>
        </xdr:cNvPr>
        <xdr:cNvSpPr txBox="1"/>
      </xdr:nvSpPr>
      <xdr:spPr>
        <a:xfrm>
          <a:off x="4673600" y="718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6EDC25E8-8131-4E5F-AA7A-DAF2EDA09485}"/>
            </a:ext>
          </a:extLst>
        </xdr:cNvPr>
        <xdr:cNvCxnSpPr/>
      </xdr:nvCxnSpPr>
      <xdr:spPr>
        <a:xfrm>
          <a:off x="4546600" y="7183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450C8D1E-E516-4C6E-AB87-3D356EDBE5D7}"/>
            </a:ext>
          </a:extLst>
        </xdr:cNvPr>
        <xdr:cNvSpPr txBox="1"/>
      </xdr:nvSpPr>
      <xdr:spPr>
        <a:xfrm>
          <a:off x="4673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C70E257E-E6D9-4A77-8CCA-E501DEF9DB1D}"/>
            </a:ext>
          </a:extLst>
        </xdr:cNvPr>
        <xdr:cNvCxnSpPr/>
      </xdr:nvCxnSpPr>
      <xdr:spPr>
        <a:xfrm>
          <a:off x="4546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775ACD78-F05B-4A9D-9480-F9B2411A8E14}"/>
            </a:ext>
          </a:extLst>
        </xdr:cNvPr>
        <xdr:cNvSpPr txBox="1"/>
      </xdr:nvSpPr>
      <xdr:spPr>
        <a:xfrm>
          <a:off x="4673600" y="6515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E7535C1A-A72B-43F5-9548-D368689444EA}"/>
            </a:ext>
          </a:extLst>
        </xdr:cNvPr>
        <xdr:cNvSpPr/>
      </xdr:nvSpPr>
      <xdr:spPr>
        <a:xfrm>
          <a:off x="4584700" y="6536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E0D2881A-4692-4256-80F9-BB37674C62F1}"/>
            </a:ext>
          </a:extLst>
        </xdr:cNvPr>
        <xdr:cNvSpPr/>
      </xdr:nvSpPr>
      <xdr:spPr>
        <a:xfrm>
          <a:off x="3746500" y="653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7438349A-0C51-44F2-B005-32D61E33ABD9}"/>
            </a:ext>
          </a:extLst>
        </xdr:cNvPr>
        <xdr:cNvSpPr/>
      </xdr:nvSpPr>
      <xdr:spPr>
        <a:xfrm>
          <a:off x="28575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8601A1BD-50B2-43C2-B51B-7FB825C7814F}"/>
            </a:ext>
          </a:extLst>
        </xdr:cNvPr>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7A4514B7-E3B5-4976-B01A-9A367D35EB8E}"/>
            </a:ext>
          </a:extLst>
        </xdr:cNvPr>
        <xdr:cNvSpPr/>
      </xdr:nvSpPr>
      <xdr:spPr>
        <a:xfrm>
          <a:off x="1079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AB3128C-CB7E-4C24-89CE-4B13D5BABC24}"/>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0E2D371-96CD-4CE6-BDEC-102BC3D1342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0DA43FF-03AC-4A90-8D54-A04EC56CF596}"/>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6D390C5-DB23-4D50-AD67-84BCB2E930F2}"/>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971E48F-50F7-4630-AF81-473E901074A9}"/>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xdr:rowOff>
    </xdr:from>
    <xdr:to>
      <xdr:col>24</xdr:col>
      <xdr:colOff>114300</xdr:colOff>
      <xdr:row>38</xdr:row>
      <xdr:rowOff>115570</xdr:rowOff>
    </xdr:to>
    <xdr:sp macro="" textlink="">
      <xdr:nvSpPr>
        <xdr:cNvPr id="73" name="楕円 72">
          <a:extLst>
            <a:ext uri="{FF2B5EF4-FFF2-40B4-BE49-F238E27FC236}">
              <a16:creationId xmlns:a16="http://schemas.microsoft.com/office/drawing/2014/main" id="{EF011273-C06F-4FFC-A4EC-F09EE3C60D62}"/>
            </a:ext>
          </a:extLst>
        </xdr:cNvPr>
        <xdr:cNvSpPr/>
      </xdr:nvSpPr>
      <xdr:spPr>
        <a:xfrm>
          <a:off x="4584700" y="652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36847</xdr:rowOff>
    </xdr:from>
    <xdr:ext cx="405111" cy="259045"/>
    <xdr:sp macro="" textlink="">
      <xdr:nvSpPr>
        <xdr:cNvPr id="74" name="【道路】&#10;有形固定資産減価償却率該当値テキスト">
          <a:extLst>
            <a:ext uri="{FF2B5EF4-FFF2-40B4-BE49-F238E27FC236}">
              <a16:creationId xmlns:a16="http://schemas.microsoft.com/office/drawing/2014/main" id="{A6EBB35E-A81B-40E1-B613-A5D6091A1376}"/>
            </a:ext>
          </a:extLst>
        </xdr:cNvPr>
        <xdr:cNvSpPr txBox="1"/>
      </xdr:nvSpPr>
      <xdr:spPr>
        <a:xfrm>
          <a:off x="4673600" y="638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170180</xdr:rowOff>
    </xdr:from>
    <xdr:to>
      <xdr:col>20</xdr:col>
      <xdr:colOff>38100</xdr:colOff>
      <xdr:row>38</xdr:row>
      <xdr:rowOff>100330</xdr:rowOff>
    </xdr:to>
    <xdr:sp macro="" textlink="">
      <xdr:nvSpPr>
        <xdr:cNvPr id="75" name="楕円 74">
          <a:extLst>
            <a:ext uri="{FF2B5EF4-FFF2-40B4-BE49-F238E27FC236}">
              <a16:creationId xmlns:a16="http://schemas.microsoft.com/office/drawing/2014/main" id="{57408B41-FC1C-43F6-9A07-328A1BF99805}"/>
            </a:ext>
          </a:extLst>
        </xdr:cNvPr>
        <xdr:cNvSpPr/>
      </xdr:nvSpPr>
      <xdr:spPr>
        <a:xfrm>
          <a:off x="37465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49530</xdr:rowOff>
    </xdr:from>
    <xdr:to>
      <xdr:col>24</xdr:col>
      <xdr:colOff>63500</xdr:colOff>
      <xdr:row>38</xdr:row>
      <xdr:rowOff>64770</xdr:rowOff>
    </xdr:to>
    <xdr:cxnSp macro="">
      <xdr:nvCxnSpPr>
        <xdr:cNvPr id="76" name="直線コネクタ 75">
          <a:extLst>
            <a:ext uri="{FF2B5EF4-FFF2-40B4-BE49-F238E27FC236}">
              <a16:creationId xmlns:a16="http://schemas.microsoft.com/office/drawing/2014/main" id="{F7AB35B8-5411-4E82-8717-FE570E7DB0C2}"/>
            </a:ext>
          </a:extLst>
        </xdr:cNvPr>
        <xdr:cNvCxnSpPr/>
      </xdr:nvCxnSpPr>
      <xdr:spPr>
        <a:xfrm>
          <a:off x="3797300" y="656463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a:extLst>
            <a:ext uri="{FF2B5EF4-FFF2-40B4-BE49-F238E27FC236}">
              <a16:creationId xmlns:a16="http://schemas.microsoft.com/office/drawing/2014/main" id="{BE5FC633-592A-45C9-A5B7-C6F00A8B4F00}"/>
            </a:ext>
          </a:extLst>
        </xdr:cNvPr>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49530</xdr:rowOff>
    </xdr:to>
    <xdr:cxnSp macro="">
      <xdr:nvCxnSpPr>
        <xdr:cNvPr id="78" name="直線コネクタ 77">
          <a:extLst>
            <a:ext uri="{FF2B5EF4-FFF2-40B4-BE49-F238E27FC236}">
              <a16:creationId xmlns:a16="http://schemas.microsoft.com/office/drawing/2014/main" id="{73B4FAEC-E299-4DE7-B1F6-AE6F1CF02D9C}"/>
            </a:ext>
          </a:extLst>
        </xdr:cNvPr>
        <xdr:cNvCxnSpPr/>
      </xdr:nvCxnSpPr>
      <xdr:spPr>
        <a:xfrm>
          <a:off x="2908300" y="65131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78740</xdr:rowOff>
    </xdr:from>
    <xdr:to>
      <xdr:col>10</xdr:col>
      <xdr:colOff>165100</xdr:colOff>
      <xdr:row>38</xdr:row>
      <xdr:rowOff>8890</xdr:rowOff>
    </xdr:to>
    <xdr:sp macro="" textlink="">
      <xdr:nvSpPr>
        <xdr:cNvPr id="79" name="楕円 78">
          <a:extLst>
            <a:ext uri="{FF2B5EF4-FFF2-40B4-BE49-F238E27FC236}">
              <a16:creationId xmlns:a16="http://schemas.microsoft.com/office/drawing/2014/main" id="{6A6853B2-EE20-4F91-AE41-5C9EB328DBF7}"/>
            </a:ext>
          </a:extLst>
        </xdr:cNvPr>
        <xdr:cNvSpPr/>
      </xdr:nvSpPr>
      <xdr:spPr>
        <a:xfrm>
          <a:off x="19685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129540</xdr:rowOff>
    </xdr:from>
    <xdr:to>
      <xdr:col>15</xdr:col>
      <xdr:colOff>50800</xdr:colOff>
      <xdr:row>37</xdr:row>
      <xdr:rowOff>169545</xdr:rowOff>
    </xdr:to>
    <xdr:cxnSp macro="">
      <xdr:nvCxnSpPr>
        <xdr:cNvPr id="80" name="直線コネクタ 79">
          <a:extLst>
            <a:ext uri="{FF2B5EF4-FFF2-40B4-BE49-F238E27FC236}">
              <a16:creationId xmlns:a16="http://schemas.microsoft.com/office/drawing/2014/main" id="{FE1AEE15-605C-476D-A14E-1AB48E9F5E5F}"/>
            </a:ext>
          </a:extLst>
        </xdr:cNvPr>
        <xdr:cNvCxnSpPr/>
      </xdr:nvCxnSpPr>
      <xdr:spPr>
        <a:xfrm>
          <a:off x="2019300" y="64731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44450</xdr:rowOff>
    </xdr:from>
    <xdr:to>
      <xdr:col>6</xdr:col>
      <xdr:colOff>38100</xdr:colOff>
      <xdr:row>37</xdr:row>
      <xdr:rowOff>146050</xdr:rowOff>
    </xdr:to>
    <xdr:sp macro="" textlink="">
      <xdr:nvSpPr>
        <xdr:cNvPr id="81" name="楕円 80">
          <a:extLst>
            <a:ext uri="{FF2B5EF4-FFF2-40B4-BE49-F238E27FC236}">
              <a16:creationId xmlns:a16="http://schemas.microsoft.com/office/drawing/2014/main" id="{CEB01D65-AABE-4A8E-8F73-25C0486EBAF5}"/>
            </a:ext>
          </a:extLst>
        </xdr:cNvPr>
        <xdr:cNvSpPr/>
      </xdr:nvSpPr>
      <xdr:spPr>
        <a:xfrm>
          <a:off x="1079500" y="638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95250</xdr:rowOff>
    </xdr:from>
    <xdr:to>
      <xdr:col>10</xdr:col>
      <xdr:colOff>114300</xdr:colOff>
      <xdr:row>37</xdr:row>
      <xdr:rowOff>129540</xdr:rowOff>
    </xdr:to>
    <xdr:cxnSp macro="">
      <xdr:nvCxnSpPr>
        <xdr:cNvPr id="82" name="直線コネクタ 81">
          <a:extLst>
            <a:ext uri="{FF2B5EF4-FFF2-40B4-BE49-F238E27FC236}">
              <a16:creationId xmlns:a16="http://schemas.microsoft.com/office/drawing/2014/main" id="{31435702-4314-4A33-9709-41BA8173694A}"/>
            </a:ext>
          </a:extLst>
        </xdr:cNvPr>
        <xdr:cNvCxnSpPr/>
      </xdr:nvCxnSpPr>
      <xdr:spPr>
        <a:xfrm>
          <a:off x="1130300" y="643890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110507</xdr:rowOff>
    </xdr:from>
    <xdr:ext cx="405111" cy="259045"/>
    <xdr:sp macro="" textlink="">
      <xdr:nvSpPr>
        <xdr:cNvPr id="83" name="n_1aveValue【道路】&#10;有形固定資産減価償却率">
          <a:extLst>
            <a:ext uri="{FF2B5EF4-FFF2-40B4-BE49-F238E27FC236}">
              <a16:creationId xmlns:a16="http://schemas.microsoft.com/office/drawing/2014/main" id="{96CAEDDA-FF92-4FF3-BE11-704BE8FB5C9A}"/>
            </a:ext>
          </a:extLst>
        </xdr:cNvPr>
        <xdr:cNvSpPr txBox="1"/>
      </xdr:nvSpPr>
      <xdr:spPr>
        <a:xfrm>
          <a:off x="3582044" y="662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99077</xdr:rowOff>
    </xdr:from>
    <xdr:ext cx="405111" cy="259045"/>
    <xdr:sp macro="" textlink="">
      <xdr:nvSpPr>
        <xdr:cNvPr id="84" name="n_2aveValue【道路】&#10;有形固定資産減価償却率">
          <a:extLst>
            <a:ext uri="{FF2B5EF4-FFF2-40B4-BE49-F238E27FC236}">
              <a16:creationId xmlns:a16="http://schemas.microsoft.com/office/drawing/2014/main" id="{25534039-E1B7-443B-8732-AF1A1A90B880}"/>
            </a:ext>
          </a:extLst>
        </xdr:cNvPr>
        <xdr:cNvSpPr txBox="1"/>
      </xdr:nvSpPr>
      <xdr:spPr>
        <a:xfrm>
          <a:off x="2705744" y="661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a:extLst>
            <a:ext uri="{FF2B5EF4-FFF2-40B4-BE49-F238E27FC236}">
              <a16:creationId xmlns:a16="http://schemas.microsoft.com/office/drawing/2014/main" id="{FE176B1B-FF08-4B93-84CA-738FF8A12886}"/>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34307</xdr:rowOff>
    </xdr:from>
    <xdr:ext cx="405111" cy="259045"/>
    <xdr:sp macro="" textlink="">
      <xdr:nvSpPr>
        <xdr:cNvPr id="86" name="n_4aveValue【道路】&#10;有形固定資産減価償却率">
          <a:extLst>
            <a:ext uri="{FF2B5EF4-FFF2-40B4-BE49-F238E27FC236}">
              <a16:creationId xmlns:a16="http://schemas.microsoft.com/office/drawing/2014/main" id="{DB96EEC2-8919-4810-82CB-526131FC03FE}"/>
            </a:ext>
          </a:extLst>
        </xdr:cNvPr>
        <xdr:cNvSpPr txBox="1"/>
      </xdr:nvSpPr>
      <xdr:spPr>
        <a:xfrm>
          <a:off x="927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116857</xdr:rowOff>
    </xdr:from>
    <xdr:ext cx="405111" cy="259045"/>
    <xdr:sp macro="" textlink="">
      <xdr:nvSpPr>
        <xdr:cNvPr id="87" name="n_1mainValue【道路】&#10;有形固定資産減価償却率">
          <a:extLst>
            <a:ext uri="{FF2B5EF4-FFF2-40B4-BE49-F238E27FC236}">
              <a16:creationId xmlns:a16="http://schemas.microsoft.com/office/drawing/2014/main" id="{FDDEAB0F-2234-4889-8005-09C5E82304B8}"/>
            </a:ext>
          </a:extLst>
        </xdr:cNvPr>
        <xdr:cNvSpPr txBox="1"/>
      </xdr:nvSpPr>
      <xdr:spPr>
        <a:xfrm>
          <a:off x="3582044" y="6289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65422</xdr:rowOff>
    </xdr:from>
    <xdr:ext cx="405111" cy="259045"/>
    <xdr:sp macro="" textlink="">
      <xdr:nvSpPr>
        <xdr:cNvPr id="88" name="n_2mainValue【道路】&#10;有形固定資産減価償却率">
          <a:extLst>
            <a:ext uri="{FF2B5EF4-FFF2-40B4-BE49-F238E27FC236}">
              <a16:creationId xmlns:a16="http://schemas.microsoft.com/office/drawing/2014/main" id="{A87B7526-A685-457A-8205-900897886D84}"/>
            </a:ext>
          </a:extLst>
        </xdr:cNvPr>
        <xdr:cNvSpPr txBox="1"/>
      </xdr:nvSpPr>
      <xdr:spPr>
        <a:xfrm>
          <a:off x="2705744" y="623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9" name="n_3mainValue【道路】&#10;有形固定資産減価償却率">
          <a:extLst>
            <a:ext uri="{FF2B5EF4-FFF2-40B4-BE49-F238E27FC236}">
              <a16:creationId xmlns:a16="http://schemas.microsoft.com/office/drawing/2014/main" id="{E74EA612-3E56-4527-9147-F0C325F16596}"/>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162577</xdr:rowOff>
    </xdr:from>
    <xdr:ext cx="405111" cy="259045"/>
    <xdr:sp macro="" textlink="">
      <xdr:nvSpPr>
        <xdr:cNvPr id="90" name="n_4mainValue【道路】&#10;有形固定資産減価償却率">
          <a:extLst>
            <a:ext uri="{FF2B5EF4-FFF2-40B4-BE49-F238E27FC236}">
              <a16:creationId xmlns:a16="http://schemas.microsoft.com/office/drawing/2014/main" id="{97E01C86-40CB-45C4-9B46-F057FEF0E2AF}"/>
            </a:ext>
          </a:extLst>
        </xdr:cNvPr>
        <xdr:cNvSpPr txBox="1"/>
      </xdr:nvSpPr>
      <xdr:spPr>
        <a:xfrm>
          <a:off x="927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563BBAFC-59DD-4133-8E6A-B6D23B40E22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95A2EB8F-9D06-456A-BEDE-646FBB34DE5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EA84B56D-A92F-46A9-83CA-3C8BA2AD2EA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B74C3DF-93F7-4499-8530-CE220F35115A}"/>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F7FFAA88-C685-4AA5-B420-3ECB9D9EB18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E1CE07FB-8D2B-4A86-A1EA-FEE2D4E226E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DB149732-3844-425D-A068-3FB52AC6BF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07B956A-1C68-4204-AC9C-AED99E5F33FA}"/>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8A60EE07-E844-4A93-953B-730E88DBAA32}"/>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589F5106-36FF-4655-AAC3-C0CD5A5D337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C5E8CC8-30AB-42CF-B429-3503CA2C0786}"/>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E8A15745-CDAD-4A6A-BA51-E1E9AC2196A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BE87D839-B16E-4931-AAAD-32D51FF192C9}"/>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CEAD9822-EE9C-4C9C-8EA4-17F1156EEE4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20300470-18A4-4AB2-9361-6D95F57B399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071C28C-33DD-4581-B77D-8F2D90EEEDDD}"/>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32B3410C-780B-4557-A563-E1D2AC9F0EA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FC711CF-1BBE-4B0E-BF2F-4EED8FE02904}"/>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AB0DF48C-DE4A-4588-A46C-A6E48F7F3465}"/>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D617BAD-BF04-48E1-A663-EEE7AD5C606D}"/>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AB3DBED0-66AE-43B4-8FBC-EAEF4202C83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86BDB3F1-3007-4321-9449-73F55750B306}"/>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3BADEDE-6B79-4B12-AFCD-3470E8C1CE44}"/>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03E8EBEF-BC51-4676-9D70-A38C3E19A9BF}"/>
            </a:ext>
          </a:extLst>
        </xdr:cNvPr>
        <xdr:cNvCxnSpPr/>
      </xdr:nvCxnSpPr>
      <xdr:spPr>
        <a:xfrm flipV="1">
          <a:off x="10476865" y="5768073"/>
          <a:ext cx="0" cy="14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C935CDE-88CD-451A-B114-1FF58F9FCF44}"/>
            </a:ext>
          </a:extLst>
        </xdr:cNvPr>
        <xdr:cNvSpPr txBox="1"/>
      </xdr:nvSpPr>
      <xdr:spPr>
        <a:xfrm>
          <a:off x="10515600" y="7232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31A30AEE-02FB-40D6-BCC6-BE4DF3F8C5A9}"/>
            </a:ext>
          </a:extLst>
        </xdr:cNvPr>
        <xdr:cNvCxnSpPr/>
      </xdr:nvCxnSpPr>
      <xdr:spPr>
        <a:xfrm>
          <a:off x="10388600" y="7229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C8032FB9-60DD-40F0-B065-AB428A86D10A}"/>
            </a:ext>
          </a:extLst>
        </xdr:cNvPr>
        <xdr:cNvSpPr txBox="1"/>
      </xdr:nvSpPr>
      <xdr:spPr>
        <a:xfrm>
          <a:off x="10515600" y="554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9F097012-1E11-4A8D-A6DE-5D6EF6EE0EED}"/>
            </a:ext>
          </a:extLst>
        </xdr:cNvPr>
        <xdr:cNvCxnSpPr/>
      </xdr:nvCxnSpPr>
      <xdr:spPr>
        <a:xfrm>
          <a:off x="10388600" y="576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790EF63C-C561-4ED3-8D1C-2A0465D685CB}"/>
            </a:ext>
          </a:extLst>
        </xdr:cNvPr>
        <xdr:cNvSpPr txBox="1"/>
      </xdr:nvSpPr>
      <xdr:spPr>
        <a:xfrm>
          <a:off x="10515600" y="66334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CC6B3CF9-9180-4D34-9F2F-D4C1C581FCBC}"/>
            </a:ext>
          </a:extLst>
        </xdr:cNvPr>
        <xdr:cNvSpPr/>
      </xdr:nvSpPr>
      <xdr:spPr>
        <a:xfrm>
          <a:off x="10426700" y="66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BDE12218-4954-4BCD-9F5E-46ABD85D26C1}"/>
            </a:ext>
          </a:extLst>
        </xdr:cNvPr>
        <xdr:cNvSpPr/>
      </xdr:nvSpPr>
      <xdr:spPr>
        <a:xfrm>
          <a:off x="9588500" y="6664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72847790-FD3E-4D3A-B900-4C3D3943F6E4}"/>
            </a:ext>
          </a:extLst>
        </xdr:cNvPr>
        <xdr:cNvSpPr/>
      </xdr:nvSpPr>
      <xdr:spPr>
        <a:xfrm>
          <a:off x="8699500" y="667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AAB08806-B3BA-42BB-9B39-06CE9301F5B2}"/>
            </a:ext>
          </a:extLst>
        </xdr:cNvPr>
        <xdr:cNvSpPr/>
      </xdr:nvSpPr>
      <xdr:spPr>
        <a:xfrm>
          <a:off x="7810500" y="6708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877F13AE-13FB-4D9F-8E2E-184BE808C577}"/>
            </a:ext>
          </a:extLst>
        </xdr:cNvPr>
        <xdr:cNvSpPr/>
      </xdr:nvSpPr>
      <xdr:spPr>
        <a:xfrm>
          <a:off x="6921500" y="671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9A7325E-98D6-4967-8C5F-4EAA245CD36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622C720-05FC-4D58-BE26-30EAFBC2ECF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DAFA866-38E3-4404-8353-367B4214934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31A57C-0F43-491F-8CE5-E09CEDE699D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A233B6A-9527-4971-AD09-2A4196034ED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134576</xdr:rowOff>
    </xdr:from>
    <xdr:to>
      <xdr:col>55</xdr:col>
      <xdr:colOff>50800</xdr:colOff>
      <xdr:row>38</xdr:row>
      <xdr:rowOff>64726</xdr:rowOff>
    </xdr:to>
    <xdr:sp macro="" textlink="">
      <xdr:nvSpPr>
        <xdr:cNvPr id="130" name="楕円 129">
          <a:extLst>
            <a:ext uri="{FF2B5EF4-FFF2-40B4-BE49-F238E27FC236}">
              <a16:creationId xmlns:a16="http://schemas.microsoft.com/office/drawing/2014/main" id="{5761B325-2AE6-49FF-A7C7-F88775A4C63A}"/>
            </a:ext>
          </a:extLst>
        </xdr:cNvPr>
        <xdr:cNvSpPr/>
      </xdr:nvSpPr>
      <xdr:spPr>
        <a:xfrm>
          <a:off x="10426700" y="647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157453</xdr:rowOff>
    </xdr:from>
    <xdr:ext cx="534377" cy="259045"/>
    <xdr:sp macro="" textlink="">
      <xdr:nvSpPr>
        <xdr:cNvPr id="131" name="【道路】&#10;一人当たり延長該当値テキスト">
          <a:extLst>
            <a:ext uri="{FF2B5EF4-FFF2-40B4-BE49-F238E27FC236}">
              <a16:creationId xmlns:a16="http://schemas.microsoft.com/office/drawing/2014/main" id="{69EE7526-6F16-4CC1-8C79-3B20D9076939}"/>
            </a:ext>
          </a:extLst>
        </xdr:cNvPr>
        <xdr:cNvSpPr txBox="1"/>
      </xdr:nvSpPr>
      <xdr:spPr>
        <a:xfrm>
          <a:off x="10515600" y="6329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46260</xdr:rowOff>
    </xdr:from>
    <xdr:to>
      <xdr:col>50</xdr:col>
      <xdr:colOff>165100</xdr:colOff>
      <xdr:row>38</xdr:row>
      <xdr:rowOff>147860</xdr:rowOff>
    </xdr:to>
    <xdr:sp macro="" textlink="">
      <xdr:nvSpPr>
        <xdr:cNvPr id="132" name="楕円 131">
          <a:extLst>
            <a:ext uri="{FF2B5EF4-FFF2-40B4-BE49-F238E27FC236}">
              <a16:creationId xmlns:a16="http://schemas.microsoft.com/office/drawing/2014/main" id="{FF04B93A-A0C8-4091-9067-905D97C06A88}"/>
            </a:ext>
          </a:extLst>
        </xdr:cNvPr>
        <xdr:cNvSpPr/>
      </xdr:nvSpPr>
      <xdr:spPr>
        <a:xfrm>
          <a:off x="9588500" y="6561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13926</xdr:rowOff>
    </xdr:from>
    <xdr:to>
      <xdr:col>55</xdr:col>
      <xdr:colOff>0</xdr:colOff>
      <xdr:row>38</xdr:row>
      <xdr:rowOff>97060</xdr:rowOff>
    </xdr:to>
    <xdr:cxnSp macro="">
      <xdr:nvCxnSpPr>
        <xdr:cNvPr id="133" name="直線コネクタ 132">
          <a:extLst>
            <a:ext uri="{FF2B5EF4-FFF2-40B4-BE49-F238E27FC236}">
              <a16:creationId xmlns:a16="http://schemas.microsoft.com/office/drawing/2014/main" id="{AC84C2FB-0CEE-4127-ABD7-BA468AF82192}"/>
            </a:ext>
          </a:extLst>
        </xdr:cNvPr>
        <xdr:cNvCxnSpPr/>
      </xdr:nvCxnSpPr>
      <xdr:spPr>
        <a:xfrm flipV="1">
          <a:off x="9639300" y="6529026"/>
          <a:ext cx="838200" cy="83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153264</xdr:rowOff>
    </xdr:from>
    <xdr:to>
      <xdr:col>46</xdr:col>
      <xdr:colOff>38100</xdr:colOff>
      <xdr:row>38</xdr:row>
      <xdr:rowOff>83414</xdr:rowOff>
    </xdr:to>
    <xdr:sp macro="" textlink="">
      <xdr:nvSpPr>
        <xdr:cNvPr id="134" name="楕円 133">
          <a:extLst>
            <a:ext uri="{FF2B5EF4-FFF2-40B4-BE49-F238E27FC236}">
              <a16:creationId xmlns:a16="http://schemas.microsoft.com/office/drawing/2014/main" id="{5D7B3C76-86F9-48E8-B9D3-2B533E8F216E}"/>
            </a:ext>
          </a:extLst>
        </xdr:cNvPr>
        <xdr:cNvSpPr/>
      </xdr:nvSpPr>
      <xdr:spPr>
        <a:xfrm>
          <a:off x="8699500" y="64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32614</xdr:rowOff>
    </xdr:from>
    <xdr:to>
      <xdr:col>50</xdr:col>
      <xdr:colOff>114300</xdr:colOff>
      <xdr:row>38</xdr:row>
      <xdr:rowOff>97060</xdr:rowOff>
    </xdr:to>
    <xdr:cxnSp macro="">
      <xdr:nvCxnSpPr>
        <xdr:cNvPr id="135" name="直線コネクタ 134">
          <a:extLst>
            <a:ext uri="{FF2B5EF4-FFF2-40B4-BE49-F238E27FC236}">
              <a16:creationId xmlns:a16="http://schemas.microsoft.com/office/drawing/2014/main" id="{D1BBC1FB-5FE2-4775-BB64-177F37F8B101}"/>
            </a:ext>
          </a:extLst>
        </xdr:cNvPr>
        <xdr:cNvCxnSpPr/>
      </xdr:nvCxnSpPr>
      <xdr:spPr>
        <a:xfrm>
          <a:off x="8750300" y="6547714"/>
          <a:ext cx="889000" cy="64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167170</xdr:rowOff>
    </xdr:from>
    <xdr:to>
      <xdr:col>41</xdr:col>
      <xdr:colOff>101600</xdr:colOff>
      <xdr:row>38</xdr:row>
      <xdr:rowOff>97320</xdr:rowOff>
    </xdr:to>
    <xdr:sp macro="" textlink="">
      <xdr:nvSpPr>
        <xdr:cNvPr id="136" name="楕円 135">
          <a:extLst>
            <a:ext uri="{FF2B5EF4-FFF2-40B4-BE49-F238E27FC236}">
              <a16:creationId xmlns:a16="http://schemas.microsoft.com/office/drawing/2014/main" id="{50844EF4-5B01-4ADD-AA6D-FE2D77F073E7}"/>
            </a:ext>
          </a:extLst>
        </xdr:cNvPr>
        <xdr:cNvSpPr/>
      </xdr:nvSpPr>
      <xdr:spPr>
        <a:xfrm>
          <a:off x="7810500" y="651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32614</xdr:rowOff>
    </xdr:from>
    <xdr:to>
      <xdr:col>45</xdr:col>
      <xdr:colOff>177800</xdr:colOff>
      <xdr:row>38</xdr:row>
      <xdr:rowOff>46520</xdr:rowOff>
    </xdr:to>
    <xdr:cxnSp macro="">
      <xdr:nvCxnSpPr>
        <xdr:cNvPr id="137" name="直線コネクタ 136">
          <a:extLst>
            <a:ext uri="{FF2B5EF4-FFF2-40B4-BE49-F238E27FC236}">
              <a16:creationId xmlns:a16="http://schemas.microsoft.com/office/drawing/2014/main" id="{5A6FC5FE-969D-43EC-B506-2ACF10B7C32A}"/>
            </a:ext>
          </a:extLst>
        </xdr:cNvPr>
        <xdr:cNvCxnSpPr/>
      </xdr:nvCxnSpPr>
      <xdr:spPr>
        <a:xfrm flipV="1">
          <a:off x="7861300" y="6547714"/>
          <a:ext cx="889000" cy="1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7398</xdr:rowOff>
    </xdr:from>
    <xdr:to>
      <xdr:col>36</xdr:col>
      <xdr:colOff>165100</xdr:colOff>
      <xdr:row>38</xdr:row>
      <xdr:rowOff>108998</xdr:rowOff>
    </xdr:to>
    <xdr:sp macro="" textlink="">
      <xdr:nvSpPr>
        <xdr:cNvPr id="138" name="楕円 137">
          <a:extLst>
            <a:ext uri="{FF2B5EF4-FFF2-40B4-BE49-F238E27FC236}">
              <a16:creationId xmlns:a16="http://schemas.microsoft.com/office/drawing/2014/main" id="{F7DDB0F1-AFF9-420C-B740-94007119F025}"/>
            </a:ext>
          </a:extLst>
        </xdr:cNvPr>
        <xdr:cNvSpPr/>
      </xdr:nvSpPr>
      <xdr:spPr>
        <a:xfrm>
          <a:off x="6921500" y="6522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46520</xdr:rowOff>
    </xdr:from>
    <xdr:to>
      <xdr:col>41</xdr:col>
      <xdr:colOff>50800</xdr:colOff>
      <xdr:row>38</xdr:row>
      <xdr:rowOff>58198</xdr:rowOff>
    </xdr:to>
    <xdr:cxnSp macro="">
      <xdr:nvCxnSpPr>
        <xdr:cNvPr id="139" name="直線コネクタ 138">
          <a:extLst>
            <a:ext uri="{FF2B5EF4-FFF2-40B4-BE49-F238E27FC236}">
              <a16:creationId xmlns:a16="http://schemas.microsoft.com/office/drawing/2014/main" id="{57004A5B-F467-4EC6-B331-38A75EFF8983}"/>
            </a:ext>
          </a:extLst>
        </xdr:cNvPr>
        <xdr:cNvCxnSpPr/>
      </xdr:nvCxnSpPr>
      <xdr:spPr>
        <a:xfrm flipV="1">
          <a:off x="6972300" y="6561620"/>
          <a:ext cx="889000" cy="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6C7CCBD6-8DC0-4BF3-A8F6-131D51A17A9C}"/>
            </a:ext>
          </a:extLst>
        </xdr:cNvPr>
        <xdr:cNvSpPr txBox="1"/>
      </xdr:nvSpPr>
      <xdr:spPr>
        <a:xfrm>
          <a:off x="9359411" y="6757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FFF117D9-61EC-402A-939A-DEE82715F935}"/>
            </a:ext>
          </a:extLst>
        </xdr:cNvPr>
        <xdr:cNvSpPr txBox="1"/>
      </xdr:nvSpPr>
      <xdr:spPr>
        <a:xfrm>
          <a:off x="8483111" y="6770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47C8A22B-B407-4023-9683-D8F9F366C7E1}"/>
            </a:ext>
          </a:extLst>
        </xdr:cNvPr>
        <xdr:cNvSpPr txBox="1"/>
      </xdr:nvSpPr>
      <xdr:spPr>
        <a:xfrm>
          <a:off x="7594111" y="6800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F5A1A6C7-459B-426B-9068-E1B2226FC425}"/>
            </a:ext>
          </a:extLst>
        </xdr:cNvPr>
        <xdr:cNvSpPr txBox="1"/>
      </xdr:nvSpPr>
      <xdr:spPr>
        <a:xfrm>
          <a:off x="6705111" y="6811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164387</xdr:rowOff>
    </xdr:from>
    <xdr:ext cx="534377" cy="259045"/>
    <xdr:sp macro="" textlink="">
      <xdr:nvSpPr>
        <xdr:cNvPr id="144" name="n_1mainValue【道路】&#10;一人当たり延長">
          <a:extLst>
            <a:ext uri="{FF2B5EF4-FFF2-40B4-BE49-F238E27FC236}">
              <a16:creationId xmlns:a16="http://schemas.microsoft.com/office/drawing/2014/main" id="{4B7C8E70-2C48-4827-A8EF-ECE495950EF0}"/>
            </a:ext>
          </a:extLst>
        </xdr:cNvPr>
        <xdr:cNvSpPr txBox="1"/>
      </xdr:nvSpPr>
      <xdr:spPr>
        <a:xfrm>
          <a:off x="9359411" y="6336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99941</xdr:rowOff>
    </xdr:from>
    <xdr:ext cx="534377" cy="259045"/>
    <xdr:sp macro="" textlink="">
      <xdr:nvSpPr>
        <xdr:cNvPr id="145" name="n_2mainValue【道路】&#10;一人当たり延長">
          <a:extLst>
            <a:ext uri="{FF2B5EF4-FFF2-40B4-BE49-F238E27FC236}">
              <a16:creationId xmlns:a16="http://schemas.microsoft.com/office/drawing/2014/main" id="{01C85C93-82E2-4992-BA9E-BD0313990D51}"/>
            </a:ext>
          </a:extLst>
        </xdr:cNvPr>
        <xdr:cNvSpPr txBox="1"/>
      </xdr:nvSpPr>
      <xdr:spPr>
        <a:xfrm>
          <a:off x="8483111" y="627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113847</xdr:rowOff>
    </xdr:from>
    <xdr:ext cx="534377" cy="259045"/>
    <xdr:sp macro="" textlink="">
      <xdr:nvSpPr>
        <xdr:cNvPr id="146" name="n_3mainValue【道路】&#10;一人当たり延長">
          <a:extLst>
            <a:ext uri="{FF2B5EF4-FFF2-40B4-BE49-F238E27FC236}">
              <a16:creationId xmlns:a16="http://schemas.microsoft.com/office/drawing/2014/main" id="{8EEA3F0A-D67D-4C4F-A451-031E66E9387B}"/>
            </a:ext>
          </a:extLst>
        </xdr:cNvPr>
        <xdr:cNvSpPr txBox="1"/>
      </xdr:nvSpPr>
      <xdr:spPr>
        <a:xfrm>
          <a:off x="7594111" y="6286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125525</xdr:rowOff>
    </xdr:from>
    <xdr:ext cx="534377" cy="259045"/>
    <xdr:sp macro="" textlink="">
      <xdr:nvSpPr>
        <xdr:cNvPr id="147" name="n_4mainValue【道路】&#10;一人当たり延長">
          <a:extLst>
            <a:ext uri="{FF2B5EF4-FFF2-40B4-BE49-F238E27FC236}">
              <a16:creationId xmlns:a16="http://schemas.microsoft.com/office/drawing/2014/main" id="{0AC3A7E5-D9CA-4ED7-BE2E-F210B1DE0D17}"/>
            </a:ext>
          </a:extLst>
        </xdr:cNvPr>
        <xdr:cNvSpPr txBox="1"/>
      </xdr:nvSpPr>
      <xdr:spPr>
        <a:xfrm>
          <a:off x="6705111" y="6297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A40B959C-9BE1-41DD-8196-4B7271102C5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AD4BCB33-BBA6-42A7-A84C-0A001E4CB20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60EB2E8-9D2A-4B35-9AEC-A1E52A15374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65CE86AE-7769-45ED-B9C6-B7E6BAB27D6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10E5425-7304-4BBE-8918-E001C4EE68F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04174C9E-C19F-45EC-B5DE-16082D3FE1C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A22A2A12-F10F-48A7-AFFA-1947CC2DFB4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BF67030D-CD7E-4E0B-9628-FA49A4A3879D}"/>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ADAE2668-7A64-4502-9B76-E475AC0AF0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F435B187-7BF6-4A2C-9E63-73BD0633827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089D831B-4018-4D0B-A561-B4D309CB0D8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24602D8-5640-43F3-B224-C6E12E11A2C6}"/>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9A645FD8-3DF5-48B6-920D-6C6D8F22DB7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E6765083-0C96-4178-83DD-A3DCCD8A49C1}"/>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B3AACDF7-F8A0-42AC-B163-A446730A51C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905519ED-4C21-46F1-93CF-05BB0004EC1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F68735D4-D94D-4626-8142-174173D4264A}"/>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E517893B-9D77-4C65-BFCE-AAF2C776016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F883B67-C73F-45C7-80CD-7460520A9DE5}"/>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D5B38BDF-1EE3-464D-859D-40C6104A5F2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3EC627F-B4CF-4616-B3D6-045D244F9F4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7490247E-6E22-4938-A043-9AE596D5DDB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74FDA604-F21B-41FF-B076-F3809016B96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5B2F767D-6C02-412A-B257-5FFDF5E58A4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00C839DD-556F-4641-A58E-2EBF64160CCE}"/>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ED7B85CB-8421-4A15-90FE-5875AD22D4E2}"/>
            </a:ext>
          </a:extLst>
        </xdr:cNvPr>
        <xdr:cNvCxnSpPr/>
      </xdr:nvCxnSpPr>
      <xdr:spPr>
        <a:xfrm flipV="1">
          <a:off x="4634865" y="9552215"/>
          <a:ext cx="0" cy="1449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1CB87BB-1A0F-49F0-9D3E-24AB50FCBA00}"/>
            </a:ext>
          </a:extLst>
        </xdr:cNvPr>
        <xdr:cNvSpPr txBox="1"/>
      </xdr:nvSpPr>
      <xdr:spPr>
        <a:xfrm>
          <a:off x="4673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27720B8F-F11A-4EE6-9B6B-D360FB1B678B}"/>
            </a:ext>
          </a:extLst>
        </xdr:cNvPr>
        <xdr:cNvCxnSpPr/>
      </xdr:nvCxnSpPr>
      <xdr:spPr>
        <a:xfrm>
          <a:off x="4546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3030249A-1315-40FA-A496-B93D95392121}"/>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D7CEEB95-AEA4-4AC4-9C11-14C20670DD2E}"/>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DDD55A8D-7547-430D-B172-024C11D67D38}"/>
            </a:ext>
          </a:extLst>
        </xdr:cNvPr>
        <xdr:cNvSpPr txBox="1"/>
      </xdr:nvSpPr>
      <xdr:spPr>
        <a:xfrm>
          <a:off x="4673600" y="104497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1AB7FFE9-B11B-49C6-91AA-4714E98182A2}"/>
            </a:ext>
          </a:extLst>
        </xdr:cNvPr>
        <xdr:cNvSpPr/>
      </xdr:nvSpPr>
      <xdr:spPr>
        <a:xfrm>
          <a:off x="4584700" y="10471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4F9AA6FF-E6C9-49B2-B721-EAB8D96DE39F}"/>
            </a:ext>
          </a:extLst>
        </xdr:cNvPr>
        <xdr:cNvSpPr/>
      </xdr:nvSpPr>
      <xdr:spPr>
        <a:xfrm>
          <a:off x="3746500" y="1045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6F94F5AD-1F76-49EB-982E-C8D9DCD49775}"/>
            </a:ext>
          </a:extLst>
        </xdr:cNvPr>
        <xdr:cNvSpPr/>
      </xdr:nvSpPr>
      <xdr:spPr>
        <a:xfrm>
          <a:off x="2857500" y="10435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F0473285-3A2C-4F73-8493-2B013B1B98D4}"/>
            </a:ext>
          </a:extLst>
        </xdr:cNvPr>
        <xdr:cNvSpPr/>
      </xdr:nvSpPr>
      <xdr:spPr>
        <a:xfrm>
          <a:off x="1968500" y="1040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E37FA76A-FAD3-4B6D-969F-45B5E47382D9}"/>
            </a:ext>
          </a:extLst>
        </xdr:cNvPr>
        <xdr:cNvSpPr/>
      </xdr:nvSpPr>
      <xdr:spPr>
        <a:xfrm>
          <a:off x="10795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60520AC-B7E7-4C0D-B4C6-36E8FE48280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CFED3A-A0DC-4B83-B4C7-F408AFFE3F28}"/>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07A2614-DF4B-4848-804B-C2CE29C8A48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DFA4BB9-32B0-40AE-B6DB-3D6B4AA55E2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64465993-99EA-4CDE-98AA-56B562765A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104322</xdr:rowOff>
    </xdr:from>
    <xdr:to>
      <xdr:col>24</xdr:col>
      <xdr:colOff>114300</xdr:colOff>
      <xdr:row>61</xdr:row>
      <xdr:rowOff>34472</xdr:rowOff>
    </xdr:to>
    <xdr:sp macro="" textlink="">
      <xdr:nvSpPr>
        <xdr:cNvPr id="189" name="楕円 188">
          <a:extLst>
            <a:ext uri="{FF2B5EF4-FFF2-40B4-BE49-F238E27FC236}">
              <a16:creationId xmlns:a16="http://schemas.microsoft.com/office/drawing/2014/main" id="{28AE111C-E63E-4490-AAB7-E585041AAF1B}"/>
            </a:ext>
          </a:extLst>
        </xdr:cNvPr>
        <xdr:cNvSpPr/>
      </xdr:nvSpPr>
      <xdr:spPr>
        <a:xfrm>
          <a:off x="4584700" y="1039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127199</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57988FCF-8004-4071-862F-F77ECA11C19B}"/>
            </a:ext>
          </a:extLst>
        </xdr:cNvPr>
        <xdr:cNvSpPr txBox="1"/>
      </xdr:nvSpPr>
      <xdr:spPr>
        <a:xfrm>
          <a:off x="4673600" y="10242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101056</xdr:rowOff>
    </xdr:from>
    <xdr:to>
      <xdr:col>20</xdr:col>
      <xdr:colOff>38100</xdr:colOff>
      <xdr:row>61</xdr:row>
      <xdr:rowOff>31206</xdr:rowOff>
    </xdr:to>
    <xdr:sp macro="" textlink="">
      <xdr:nvSpPr>
        <xdr:cNvPr id="191" name="楕円 190">
          <a:extLst>
            <a:ext uri="{FF2B5EF4-FFF2-40B4-BE49-F238E27FC236}">
              <a16:creationId xmlns:a16="http://schemas.microsoft.com/office/drawing/2014/main" id="{BE2562CB-6C90-4517-AC5E-7AEEF748B7FA}"/>
            </a:ext>
          </a:extLst>
        </xdr:cNvPr>
        <xdr:cNvSpPr/>
      </xdr:nvSpPr>
      <xdr:spPr>
        <a:xfrm>
          <a:off x="3746500" y="103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151856</xdr:rowOff>
    </xdr:from>
    <xdr:to>
      <xdr:col>24</xdr:col>
      <xdr:colOff>63500</xdr:colOff>
      <xdr:row>60</xdr:row>
      <xdr:rowOff>155122</xdr:rowOff>
    </xdr:to>
    <xdr:cxnSp macro="">
      <xdr:nvCxnSpPr>
        <xdr:cNvPr id="192" name="直線コネクタ 191">
          <a:extLst>
            <a:ext uri="{FF2B5EF4-FFF2-40B4-BE49-F238E27FC236}">
              <a16:creationId xmlns:a16="http://schemas.microsoft.com/office/drawing/2014/main" id="{E88206B8-E010-4C87-BFA5-B64485B37D67}"/>
            </a:ext>
          </a:extLst>
        </xdr:cNvPr>
        <xdr:cNvCxnSpPr/>
      </xdr:nvCxnSpPr>
      <xdr:spPr>
        <a:xfrm>
          <a:off x="3797300" y="10438856"/>
          <a:ext cx="8382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73297</xdr:rowOff>
    </xdr:from>
    <xdr:to>
      <xdr:col>15</xdr:col>
      <xdr:colOff>101600</xdr:colOff>
      <xdr:row>61</xdr:row>
      <xdr:rowOff>3447</xdr:rowOff>
    </xdr:to>
    <xdr:sp macro="" textlink="">
      <xdr:nvSpPr>
        <xdr:cNvPr id="193" name="楕円 192">
          <a:extLst>
            <a:ext uri="{FF2B5EF4-FFF2-40B4-BE49-F238E27FC236}">
              <a16:creationId xmlns:a16="http://schemas.microsoft.com/office/drawing/2014/main" id="{636A7E23-F30B-4A76-8562-C6A0F483043D}"/>
            </a:ext>
          </a:extLst>
        </xdr:cNvPr>
        <xdr:cNvSpPr/>
      </xdr:nvSpPr>
      <xdr:spPr>
        <a:xfrm>
          <a:off x="2857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124097</xdr:rowOff>
    </xdr:from>
    <xdr:to>
      <xdr:col>19</xdr:col>
      <xdr:colOff>177800</xdr:colOff>
      <xdr:row>60</xdr:row>
      <xdr:rowOff>151856</xdr:rowOff>
    </xdr:to>
    <xdr:cxnSp macro="">
      <xdr:nvCxnSpPr>
        <xdr:cNvPr id="194" name="直線コネクタ 193">
          <a:extLst>
            <a:ext uri="{FF2B5EF4-FFF2-40B4-BE49-F238E27FC236}">
              <a16:creationId xmlns:a16="http://schemas.microsoft.com/office/drawing/2014/main" id="{14930A6A-D119-4B41-B913-8BD5A2A14188}"/>
            </a:ext>
          </a:extLst>
        </xdr:cNvPr>
        <xdr:cNvCxnSpPr/>
      </xdr:nvCxnSpPr>
      <xdr:spPr>
        <a:xfrm>
          <a:off x="2908300" y="10411097"/>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52070</xdr:rowOff>
    </xdr:from>
    <xdr:to>
      <xdr:col>10</xdr:col>
      <xdr:colOff>165100</xdr:colOff>
      <xdr:row>60</xdr:row>
      <xdr:rowOff>153670</xdr:rowOff>
    </xdr:to>
    <xdr:sp macro="" textlink="">
      <xdr:nvSpPr>
        <xdr:cNvPr id="195" name="楕円 194">
          <a:extLst>
            <a:ext uri="{FF2B5EF4-FFF2-40B4-BE49-F238E27FC236}">
              <a16:creationId xmlns:a16="http://schemas.microsoft.com/office/drawing/2014/main" id="{1CA7BDE7-4A33-4DE3-93D1-3D7EBADBE975}"/>
            </a:ext>
          </a:extLst>
        </xdr:cNvPr>
        <xdr:cNvSpPr/>
      </xdr:nvSpPr>
      <xdr:spPr>
        <a:xfrm>
          <a:off x="1968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102870</xdr:rowOff>
    </xdr:from>
    <xdr:to>
      <xdr:col>15</xdr:col>
      <xdr:colOff>50800</xdr:colOff>
      <xdr:row>60</xdr:row>
      <xdr:rowOff>124097</xdr:rowOff>
    </xdr:to>
    <xdr:cxnSp macro="">
      <xdr:nvCxnSpPr>
        <xdr:cNvPr id="196" name="直線コネクタ 195">
          <a:extLst>
            <a:ext uri="{FF2B5EF4-FFF2-40B4-BE49-F238E27FC236}">
              <a16:creationId xmlns:a16="http://schemas.microsoft.com/office/drawing/2014/main" id="{C5997D7F-7299-4275-B5A1-9FABB589F62D}"/>
            </a:ext>
          </a:extLst>
        </xdr:cNvPr>
        <xdr:cNvCxnSpPr/>
      </xdr:nvCxnSpPr>
      <xdr:spPr>
        <a:xfrm>
          <a:off x="2019300" y="10389870"/>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7" name="楕円 196">
          <a:extLst>
            <a:ext uri="{FF2B5EF4-FFF2-40B4-BE49-F238E27FC236}">
              <a16:creationId xmlns:a16="http://schemas.microsoft.com/office/drawing/2014/main" id="{306A6A6B-65FD-463E-995D-1E94747D991C}"/>
            </a:ext>
          </a:extLst>
        </xdr:cNvPr>
        <xdr:cNvSpPr/>
      </xdr:nvSpPr>
      <xdr:spPr>
        <a:xfrm>
          <a:off x="107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94706</xdr:rowOff>
    </xdr:from>
    <xdr:to>
      <xdr:col>10</xdr:col>
      <xdr:colOff>114300</xdr:colOff>
      <xdr:row>60</xdr:row>
      <xdr:rowOff>102870</xdr:rowOff>
    </xdr:to>
    <xdr:cxnSp macro="">
      <xdr:nvCxnSpPr>
        <xdr:cNvPr id="198" name="直線コネクタ 197">
          <a:extLst>
            <a:ext uri="{FF2B5EF4-FFF2-40B4-BE49-F238E27FC236}">
              <a16:creationId xmlns:a16="http://schemas.microsoft.com/office/drawing/2014/main" id="{5DC44951-E60D-4D02-BD23-E26E547AA6D8}"/>
            </a:ext>
          </a:extLst>
        </xdr:cNvPr>
        <xdr:cNvCxnSpPr/>
      </xdr:nvCxnSpPr>
      <xdr:spPr>
        <a:xfrm>
          <a:off x="1130300" y="10381706"/>
          <a:ext cx="8890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36E50272-D706-47C3-9DD3-5F1BCF7B938E}"/>
            </a:ext>
          </a:extLst>
        </xdr:cNvPr>
        <xdr:cNvSpPr txBox="1"/>
      </xdr:nvSpPr>
      <xdr:spPr>
        <a:xfrm>
          <a:off x="3582044" y="10547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2684CE0B-AE76-4BAA-82E0-89E2FECF2C11}"/>
            </a:ext>
          </a:extLst>
        </xdr:cNvPr>
        <xdr:cNvSpPr txBox="1"/>
      </xdr:nvSpPr>
      <xdr:spPr>
        <a:xfrm>
          <a:off x="2705744" y="105281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673A2AF-8947-4221-B65E-DA73EEBB5AA2}"/>
            </a:ext>
          </a:extLst>
        </xdr:cNvPr>
        <xdr:cNvSpPr txBox="1"/>
      </xdr:nvSpPr>
      <xdr:spPr>
        <a:xfrm>
          <a:off x="1816744" y="1049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DB15BF46-1675-4E4B-9EFD-18CFC6E8863A}"/>
            </a:ext>
          </a:extLst>
        </xdr:cNvPr>
        <xdr:cNvSpPr txBox="1"/>
      </xdr:nvSpPr>
      <xdr:spPr>
        <a:xfrm>
          <a:off x="927744" y="104905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47733</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4376A0D-DA0A-4BB1-A054-5CB0B62A5E31}"/>
            </a:ext>
          </a:extLst>
        </xdr:cNvPr>
        <xdr:cNvSpPr txBox="1"/>
      </xdr:nvSpPr>
      <xdr:spPr>
        <a:xfrm>
          <a:off x="3582044" y="1016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19974</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83CE4976-1657-4940-8EE4-57914561F5F9}"/>
            </a:ext>
          </a:extLst>
        </xdr:cNvPr>
        <xdr:cNvSpPr txBox="1"/>
      </xdr:nvSpPr>
      <xdr:spPr>
        <a:xfrm>
          <a:off x="2705744" y="10135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170197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FAB97817-868D-4163-8083-ABF150EC81F5}"/>
            </a:ext>
          </a:extLst>
        </xdr:cNvPr>
        <xdr:cNvSpPr txBox="1"/>
      </xdr:nvSpPr>
      <xdr:spPr>
        <a:xfrm>
          <a:off x="181674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162033</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60ADEA6-5FDB-4DAB-940B-2BB588B8E214}"/>
            </a:ext>
          </a:extLst>
        </xdr:cNvPr>
        <xdr:cNvSpPr txBox="1"/>
      </xdr:nvSpPr>
      <xdr:spPr>
        <a:xfrm>
          <a:off x="927744" y="1010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54AF68F-3662-41B7-8965-0CDA6E948D1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274AB0C-A851-49C9-A4A8-6C3FB201056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B1FF16F7-24EA-4770-B6A9-7223D9E2754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A6B728DD-C502-47A9-9054-AA41F2BE8177}"/>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54FE0E7-DF48-4554-8F76-95604756502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B4054BF-FC76-4A1E-AAE1-023160BC07E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50914514-3482-447D-BAB1-6C862A74647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D3B39200-42D1-46C6-8EB2-34ABA70699EB}"/>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CC2B43C4-2413-49BE-B8CA-ACE6F931109F}"/>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C42B88DD-8E83-4A4D-AEB4-7720B240BB1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82B67BB-DF50-486A-99B8-96696827D245}"/>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BCB97F91-D8DA-402F-B0CD-7C6AEAC9EF1D}"/>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6C2B9B1-B644-412D-B23A-AC6B12CE5B1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962AB0B8-B62E-4A2C-83A6-B84E62E7E142}"/>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5877E6DA-3DFA-4423-8EAA-FDCC452085CE}"/>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B0FE9B38-F0CD-4EA4-B89A-54F556F930BC}"/>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4359013-6AAD-47FA-B0A7-BA72C339F82B}"/>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A797E25D-B586-46B4-B7C5-1F720CFF08D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3BE33FFE-214C-47F7-B227-B7EEEE8C9E84}"/>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E14617D1-9971-4AF8-B330-A5CA7C0CF7C8}"/>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200707F0-AE30-477C-AB5B-84DEE0F43A52}"/>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5F0135E0-A799-4E62-9D15-F99FD88FA6E9}"/>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64C64409-FEAF-4025-89ED-EFF1617027E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54A3A696-193F-4CED-A024-2629ADF2828F}"/>
            </a:ext>
          </a:extLst>
        </xdr:cNvPr>
        <xdr:cNvCxnSpPr/>
      </xdr:nvCxnSpPr>
      <xdr:spPr>
        <a:xfrm flipV="1">
          <a:off x="10476865" y="9713771"/>
          <a:ext cx="0" cy="1327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A80EF34D-7816-4C92-8D1A-5841C1F7BC10}"/>
            </a:ext>
          </a:extLst>
        </xdr:cNvPr>
        <xdr:cNvSpPr txBox="1"/>
      </xdr:nvSpPr>
      <xdr:spPr>
        <a:xfrm>
          <a:off x="10515600" y="11044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A94E7CC9-8D92-47E9-A26A-0A8CCB6AF75A}"/>
            </a:ext>
          </a:extLst>
        </xdr:cNvPr>
        <xdr:cNvCxnSpPr/>
      </xdr:nvCxnSpPr>
      <xdr:spPr>
        <a:xfrm>
          <a:off x="10388600" y="110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F11E6650-7F6F-44EF-A2BC-046F66B1AD36}"/>
            </a:ext>
          </a:extLst>
        </xdr:cNvPr>
        <xdr:cNvSpPr txBox="1"/>
      </xdr:nvSpPr>
      <xdr:spPr>
        <a:xfrm>
          <a:off x="10515600" y="94889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819A3E99-A336-4C08-A7FB-EE31600F921A}"/>
            </a:ext>
          </a:extLst>
        </xdr:cNvPr>
        <xdr:cNvCxnSpPr/>
      </xdr:nvCxnSpPr>
      <xdr:spPr>
        <a:xfrm>
          <a:off x="10388600" y="9713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41526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87E5E507-5897-4DB5-A763-1EC1EF56A462}"/>
            </a:ext>
          </a:extLst>
        </xdr:cNvPr>
        <xdr:cNvSpPr txBox="1"/>
      </xdr:nvSpPr>
      <xdr:spPr>
        <a:xfrm>
          <a:off x="10515600" y="106714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B4C9D658-7499-4929-A51F-6406592B7529}"/>
            </a:ext>
          </a:extLst>
        </xdr:cNvPr>
        <xdr:cNvSpPr/>
      </xdr:nvSpPr>
      <xdr:spPr>
        <a:xfrm>
          <a:off x="10426700" y="1069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A6FD9385-4547-4EFA-9521-CD9A3B9A8D0D}"/>
            </a:ext>
          </a:extLst>
        </xdr:cNvPr>
        <xdr:cNvSpPr/>
      </xdr:nvSpPr>
      <xdr:spPr>
        <a:xfrm>
          <a:off x="9588500" y="1070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A1D53F9F-B32F-4F0A-9995-88FE95F3B97F}"/>
            </a:ext>
          </a:extLst>
        </xdr:cNvPr>
        <xdr:cNvSpPr/>
      </xdr:nvSpPr>
      <xdr:spPr>
        <a:xfrm>
          <a:off x="8699500" y="1070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73B0C705-41CF-4BC7-A820-EB6EB4A014FA}"/>
            </a:ext>
          </a:extLst>
        </xdr:cNvPr>
        <xdr:cNvSpPr/>
      </xdr:nvSpPr>
      <xdr:spPr>
        <a:xfrm>
          <a:off x="7810500" y="10720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4AA0F1AC-F5EC-4745-A759-F470A34C7812}"/>
            </a:ext>
          </a:extLst>
        </xdr:cNvPr>
        <xdr:cNvSpPr/>
      </xdr:nvSpPr>
      <xdr:spPr>
        <a:xfrm>
          <a:off x="6921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B350731-A979-4479-98F3-F31EF0B7D74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3E3F2C5-16FE-4CDC-A2CC-8275CBBC85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698B57D-A3C4-431C-8318-30AC184E526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D524E54A-89B8-4B85-9DA9-3B737782C74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5C2ACEF-4C6A-49C3-BB75-8A0451AF3D5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39185</xdr:rowOff>
    </xdr:from>
    <xdr:to>
      <xdr:col>55</xdr:col>
      <xdr:colOff>50800</xdr:colOff>
      <xdr:row>62</xdr:row>
      <xdr:rowOff>140785</xdr:rowOff>
    </xdr:to>
    <xdr:sp macro="" textlink="">
      <xdr:nvSpPr>
        <xdr:cNvPr id="246" name="楕円 245">
          <a:extLst>
            <a:ext uri="{FF2B5EF4-FFF2-40B4-BE49-F238E27FC236}">
              <a16:creationId xmlns:a16="http://schemas.microsoft.com/office/drawing/2014/main" id="{207ADC3A-6DD5-4168-986A-143350C6D448}"/>
            </a:ext>
          </a:extLst>
        </xdr:cNvPr>
        <xdr:cNvSpPr/>
      </xdr:nvSpPr>
      <xdr:spPr>
        <a:xfrm>
          <a:off x="10426700" y="1066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62062</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0AE3C8C5-41A6-4ABB-9DE6-75CF9FAD6536}"/>
            </a:ext>
          </a:extLst>
        </xdr:cNvPr>
        <xdr:cNvSpPr txBox="1"/>
      </xdr:nvSpPr>
      <xdr:spPr>
        <a:xfrm>
          <a:off x="10515600" y="10520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431,909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38104</xdr:rowOff>
    </xdr:from>
    <xdr:to>
      <xdr:col>50</xdr:col>
      <xdr:colOff>165100</xdr:colOff>
      <xdr:row>62</xdr:row>
      <xdr:rowOff>139704</xdr:rowOff>
    </xdr:to>
    <xdr:sp macro="" textlink="">
      <xdr:nvSpPr>
        <xdr:cNvPr id="248" name="楕円 247">
          <a:extLst>
            <a:ext uri="{FF2B5EF4-FFF2-40B4-BE49-F238E27FC236}">
              <a16:creationId xmlns:a16="http://schemas.microsoft.com/office/drawing/2014/main" id="{1FC1178B-666D-4905-92D6-0E35BCF5D998}"/>
            </a:ext>
          </a:extLst>
        </xdr:cNvPr>
        <xdr:cNvSpPr/>
      </xdr:nvSpPr>
      <xdr:spPr>
        <a:xfrm>
          <a:off x="9588500" y="1066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88904</xdr:rowOff>
    </xdr:from>
    <xdr:to>
      <xdr:col>55</xdr:col>
      <xdr:colOff>0</xdr:colOff>
      <xdr:row>62</xdr:row>
      <xdr:rowOff>89985</xdr:rowOff>
    </xdr:to>
    <xdr:cxnSp macro="">
      <xdr:nvCxnSpPr>
        <xdr:cNvPr id="249" name="直線コネクタ 248">
          <a:extLst>
            <a:ext uri="{FF2B5EF4-FFF2-40B4-BE49-F238E27FC236}">
              <a16:creationId xmlns:a16="http://schemas.microsoft.com/office/drawing/2014/main" id="{F2C0757B-CEE8-45CC-9269-4905A267424D}"/>
            </a:ext>
          </a:extLst>
        </xdr:cNvPr>
        <xdr:cNvCxnSpPr/>
      </xdr:nvCxnSpPr>
      <xdr:spPr>
        <a:xfrm>
          <a:off x="9639300" y="10718804"/>
          <a:ext cx="838200" cy="1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56737</xdr:rowOff>
    </xdr:from>
    <xdr:to>
      <xdr:col>46</xdr:col>
      <xdr:colOff>38100</xdr:colOff>
      <xdr:row>62</xdr:row>
      <xdr:rowOff>158337</xdr:rowOff>
    </xdr:to>
    <xdr:sp macro="" textlink="">
      <xdr:nvSpPr>
        <xdr:cNvPr id="250" name="楕円 249">
          <a:extLst>
            <a:ext uri="{FF2B5EF4-FFF2-40B4-BE49-F238E27FC236}">
              <a16:creationId xmlns:a16="http://schemas.microsoft.com/office/drawing/2014/main" id="{6BB65588-6E9D-4163-930D-075627633B51}"/>
            </a:ext>
          </a:extLst>
        </xdr:cNvPr>
        <xdr:cNvSpPr/>
      </xdr:nvSpPr>
      <xdr:spPr>
        <a:xfrm>
          <a:off x="8699500" y="10686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88904</xdr:rowOff>
    </xdr:from>
    <xdr:to>
      <xdr:col>50</xdr:col>
      <xdr:colOff>114300</xdr:colOff>
      <xdr:row>62</xdr:row>
      <xdr:rowOff>107537</xdr:rowOff>
    </xdr:to>
    <xdr:cxnSp macro="">
      <xdr:nvCxnSpPr>
        <xdr:cNvPr id="251" name="直線コネクタ 250">
          <a:extLst>
            <a:ext uri="{FF2B5EF4-FFF2-40B4-BE49-F238E27FC236}">
              <a16:creationId xmlns:a16="http://schemas.microsoft.com/office/drawing/2014/main" id="{7138713C-DF4B-4EC4-AB65-9F7DCAA7315E}"/>
            </a:ext>
          </a:extLst>
        </xdr:cNvPr>
        <xdr:cNvCxnSpPr/>
      </xdr:nvCxnSpPr>
      <xdr:spPr>
        <a:xfrm flipV="1">
          <a:off x="8750300" y="10718804"/>
          <a:ext cx="889000" cy="18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65058</xdr:rowOff>
    </xdr:from>
    <xdr:to>
      <xdr:col>41</xdr:col>
      <xdr:colOff>101600</xdr:colOff>
      <xdr:row>62</xdr:row>
      <xdr:rowOff>166658</xdr:rowOff>
    </xdr:to>
    <xdr:sp macro="" textlink="">
      <xdr:nvSpPr>
        <xdr:cNvPr id="252" name="楕円 251">
          <a:extLst>
            <a:ext uri="{FF2B5EF4-FFF2-40B4-BE49-F238E27FC236}">
              <a16:creationId xmlns:a16="http://schemas.microsoft.com/office/drawing/2014/main" id="{32C7F584-270F-4325-854A-FCDCE4C81041}"/>
            </a:ext>
          </a:extLst>
        </xdr:cNvPr>
        <xdr:cNvSpPr/>
      </xdr:nvSpPr>
      <xdr:spPr>
        <a:xfrm>
          <a:off x="7810500" y="106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107537</xdr:rowOff>
    </xdr:from>
    <xdr:to>
      <xdr:col>45</xdr:col>
      <xdr:colOff>177800</xdr:colOff>
      <xdr:row>62</xdr:row>
      <xdr:rowOff>115858</xdr:rowOff>
    </xdr:to>
    <xdr:cxnSp macro="">
      <xdr:nvCxnSpPr>
        <xdr:cNvPr id="253" name="直線コネクタ 252">
          <a:extLst>
            <a:ext uri="{FF2B5EF4-FFF2-40B4-BE49-F238E27FC236}">
              <a16:creationId xmlns:a16="http://schemas.microsoft.com/office/drawing/2014/main" id="{D4E3738D-140F-460C-95F2-C8268922EA3B}"/>
            </a:ext>
          </a:extLst>
        </xdr:cNvPr>
        <xdr:cNvCxnSpPr/>
      </xdr:nvCxnSpPr>
      <xdr:spPr>
        <a:xfrm flipV="1">
          <a:off x="7861300" y="10737437"/>
          <a:ext cx="8890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75264</xdr:rowOff>
    </xdr:from>
    <xdr:to>
      <xdr:col>36</xdr:col>
      <xdr:colOff>165100</xdr:colOff>
      <xdr:row>63</xdr:row>
      <xdr:rowOff>5414</xdr:rowOff>
    </xdr:to>
    <xdr:sp macro="" textlink="">
      <xdr:nvSpPr>
        <xdr:cNvPr id="254" name="楕円 253">
          <a:extLst>
            <a:ext uri="{FF2B5EF4-FFF2-40B4-BE49-F238E27FC236}">
              <a16:creationId xmlns:a16="http://schemas.microsoft.com/office/drawing/2014/main" id="{EB79D77D-B33E-4DD6-BBD4-D9BC335B4EF3}"/>
            </a:ext>
          </a:extLst>
        </xdr:cNvPr>
        <xdr:cNvSpPr/>
      </xdr:nvSpPr>
      <xdr:spPr>
        <a:xfrm>
          <a:off x="6921500" y="1070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115858</xdr:rowOff>
    </xdr:from>
    <xdr:to>
      <xdr:col>41</xdr:col>
      <xdr:colOff>50800</xdr:colOff>
      <xdr:row>62</xdr:row>
      <xdr:rowOff>126064</xdr:rowOff>
    </xdr:to>
    <xdr:cxnSp macro="">
      <xdr:nvCxnSpPr>
        <xdr:cNvPr id="255" name="直線コネクタ 254">
          <a:extLst>
            <a:ext uri="{FF2B5EF4-FFF2-40B4-BE49-F238E27FC236}">
              <a16:creationId xmlns:a16="http://schemas.microsoft.com/office/drawing/2014/main" id="{E4354276-3B12-45A2-AB05-D1EB7300B199}"/>
            </a:ext>
          </a:extLst>
        </xdr:cNvPr>
        <xdr:cNvCxnSpPr/>
      </xdr:nvCxnSpPr>
      <xdr:spPr>
        <a:xfrm flipV="1">
          <a:off x="6972300" y="10745758"/>
          <a:ext cx="889000" cy="10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163656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2E2C774-D0C3-4F7D-9F60-DA6AF510AE66}"/>
            </a:ext>
          </a:extLst>
        </xdr:cNvPr>
        <xdr:cNvSpPr txBox="1"/>
      </xdr:nvSpPr>
      <xdr:spPr>
        <a:xfrm>
          <a:off x="9327095" y="10793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1131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954067BB-D065-4A89-BD40-FA56965DAFBF}"/>
            </a:ext>
          </a:extLst>
        </xdr:cNvPr>
        <xdr:cNvSpPr txBox="1"/>
      </xdr:nvSpPr>
      <xdr:spPr>
        <a:xfrm>
          <a:off x="8450795" y="10802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11723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F11627B2-424C-4E63-B1C4-D550BE7C59C6}"/>
            </a:ext>
          </a:extLst>
        </xdr:cNvPr>
        <xdr:cNvSpPr txBox="1"/>
      </xdr:nvSpPr>
      <xdr:spPr>
        <a:xfrm>
          <a:off x="7561795" y="10813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12183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230514F7-C323-4B76-850C-623FD5E72C4E}"/>
            </a:ext>
          </a:extLst>
        </xdr:cNvPr>
        <xdr:cNvSpPr txBox="1"/>
      </xdr:nvSpPr>
      <xdr:spPr>
        <a:xfrm>
          <a:off x="6672795" y="1081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156231</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7A81F9F9-9750-4A4B-ACA5-FFE0B331D199}"/>
            </a:ext>
          </a:extLst>
        </xdr:cNvPr>
        <xdr:cNvSpPr txBox="1"/>
      </xdr:nvSpPr>
      <xdr:spPr>
        <a:xfrm>
          <a:off x="9327095" y="1044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3414</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ADB64D4-7E14-4532-98DB-D86BA422F9CB}"/>
            </a:ext>
          </a:extLst>
        </xdr:cNvPr>
        <xdr:cNvSpPr txBox="1"/>
      </xdr:nvSpPr>
      <xdr:spPr>
        <a:xfrm>
          <a:off x="8450795" y="10461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11735</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CBC4E597-2D6A-45C7-8CF4-73D9438A45D8}"/>
            </a:ext>
          </a:extLst>
        </xdr:cNvPr>
        <xdr:cNvSpPr txBox="1"/>
      </xdr:nvSpPr>
      <xdr:spPr>
        <a:xfrm>
          <a:off x="7561795" y="1047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21941</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25A2FFA9-CDC9-42CD-A75C-18F65F2927D6}"/>
            </a:ext>
          </a:extLst>
        </xdr:cNvPr>
        <xdr:cNvSpPr txBox="1"/>
      </xdr:nvSpPr>
      <xdr:spPr>
        <a:xfrm>
          <a:off x="6672795" y="1048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769B166-6A62-44F5-BB0F-25998583AE0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EDD7B095-FEB6-464E-BF39-CA6F76A2B03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30BCAD0-205F-4D88-BEC1-A6C962B78A3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385BA86-7CA5-4FBB-8767-539DA060C79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AAAAFD5-CCB5-43D3-BDAA-06ACD14A592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04F4C84-924B-427F-8EA7-FECDFCC2DDA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020238E1-99A8-4ADA-8C78-C5862240DEE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54BE06F1-EFE5-4962-9242-568D33E7412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20D4E66-6B17-4F41-B478-9125E118616D}"/>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ECC3BD4-794D-48AC-B58B-9E5C2DBABD3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EB87E553-35FA-42F0-AA48-90C4BF07EF75}"/>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00EF3B2-0DFE-438B-AE2F-39CEEC4042E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C57038A-66FD-4616-81D0-B4B0818B4CE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143ADC06-B84D-4206-9FEC-311B2393A3BF}"/>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22880EE0-B35F-4542-8204-48A1EEA4118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911B230-D888-45B8-9903-E0E40209A75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324CC2C3-E82E-47AD-A715-1D8B8FA2E996}"/>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F3574A2F-E153-4B8A-AA68-6CE3C13B229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8CDE808-1DB0-4F8E-BC95-BD048360080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581A5D54-3515-4665-8AA9-04AFD6DFA7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4149D95E-0729-4128-9C38-81C843ABACC4}"/>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24BACFA-7236-4A34-A6FC-F43E8A18939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B73548BB-F38A-4C57-8EB7-16A2A19774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C36FEFB9-5743-45AC-B3F5-FCB8FC1D4C28}"/>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318494B1-4E4E-4B91-BE70-04DEA780B06D}"/>
            </a:ext>
          </a:extLst>
        </xdr:cNvPr>
        <xdr:cNvCxnSpPr/>
      </xdr:nvCxnSpPr>
      <xdr:spPr>
        <a:xfrm flipV="1">
          <a:off x="4634865" y="1352740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2A47E17-4D37-4629-B23C-7877B6CAE3E5}"/>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865EB22C-74BB-45B8-AE2A-D55348941613}"/>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E0847267-2D33-4268-AADB-C982E925269D}"/>
            </a:ext>
          </a:extLst>
        </xdr:cNvPr>
        <xdr:cNvSpPr txBox="1"/>
      </xdr:nvSpPr>
      <xdr:spPr>
        <a:xfrm>
          <a:off x="4673600" y="13302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DA7F6AD3-3EEF-4CFB-9A0F-B9D306200FE2}"/>
            </a:ext>
          </a:extLst>
        </xdr:cNvPr>
        <xdr:cNvCxnSpPr/>
      </xdr:nvCxnSpPr>
      <xdr:spPr>
        <a:xfrm>
          <a:off x="4546600" y="1352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6E73CD38-03B9-4101-B17E-71FF6AD51B07}"/>
            </a:ext>
          </a:extLst>
        </xdr:cNvPr>
        <xdr:cNvSpPr txBox="1"/>
      </xdr:nvSpPr>
      <xdr:spPr>
        <a:xfrm>
          <a:off x="4673600" y="14245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E3F6032C-4BE1-4285-91F5-9CED59D0227B}"/>
            </a:ext>
          </a:extLst>
        </xdr:cNvPr>
        <xdr:cNvSpPr/>
      </xdr:nvSpPr>
      <xdr:spPr>
        <a:xfrm>
          <a:off x="4584700" y="1426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404F85AC-CA01-4D96-B3CB-19FF055FD40B}"/>
            </a:ext>
          </a:extLst>
        </xdr:cNvPr>
        <xdr:cNvSpPr/>
      </xdr:nvSpPr>
      <xdr:spPr>
        <a:xfrm>
          <a:off x="3746500" y="142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793055E-B092-4F73-BC76-BD7B6FF0B5A9}"/>
            </a:ext>
          </a:extLst>
        </xdr:cNvPr>
        <xdr:cNvSpPr/>
      </xdr:nvSpPr>
      <xdr:spPr>
        <a:xfrm>
          <a:off x="28575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36B2BA15-8D8A-475A-98CD-4A2C7AD74FEC}"/>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3CAD5B69-0A08-4586-844E-E9E588032F2B}"/>
            </a:ext>
          </a:extLst>
        </xdr:cNvPr>
        <xdr:cNvSpPr/>
      </xdr:nvSpPr>
      <xdr:spPr>
        <a:xfrm>
          <a:off x="1079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85599E71-F652-44A7-94E4-A30BC1BA8AA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467601B-A3F5-4FB1-92BC-BD4D0C848DC4}"/>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45BA5E-8ACB-4F19-8918-89B315BBEC5C}"/>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90C187A-E5A3-42A5-AB59-3AC5D57C05D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399EABD-FED5-4D14-B823-845B8B95688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304" name="楕円 303">
          <a:extLst>
            <a:ext uri="{FF2B5EF4-FFF2-40B4-BE49-F238E27FC236}">
              <a16:creationId xmlns:a16="http://schemas.microsoft.com/office/drawing/2014/main" id="{0196A885-EB9E-4466-946C-82941D8A1606}"/>
            </a:ext>
          </a:extLst>
        </xdr:cNvPr>
        <xdr:cNvSpPr/>
      </xdr:nvSpPr>
      <xdr:spPr>
        <a:xfrm>
          <a:off x="4584700" y="1401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154957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CE69280C-D4E4-4FA3-B39C-4579FF47512B}"/>
            </a:ext>
          </a:extLst>
        </xdr:cNvPr>
        <xdr:cNvSpPr txBox="1"/>
      </xdr:nvSpPr>
      <xdr:spPr>
        <a:xfrm>
          <a:off x="4673600" y="1387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101600</xdr:rowOff>
    </xdr:from>
    <xdr:to>
      <xdr:col>20</xdr:col>
      <xdr:colOff>38100</xdr:colOff>
      <xdr:row>82</xdr:row>
      <xdr:rowOff>31750</xdr:rowOff>
    </xdr:to>
    <xdr:sp macro="" textlink="">
      <xdr:nvSpPr>
        <xdr:cNvPr id="306" name="楕円 305">
          <a:extLst>
            <a:ext uri="{FF2B5EF4-FFF2-40B4-BE49-F238E27FC236}">
              <a16:creationId xmlns:a16="http://schemas.microsoft.com/office/drawing/2014/main" id="{DCC02ABE-E34E-4EBC-824A-59553459BFFF}"/>
            </a:ext>
          </a:extLst>
        </xdr:cNvPr>
        <xdr:cNvSpPr/>
      </xdr:nvSpPr>
      <xdr:spPr>
        <a:xfrm>
          <a:off x="3746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152400</xdr:rowOff>
    </xdr:from>
    <xdr:to>
      <xdr:col>24</xdr:col>
      <xdr:colOff>63500</xdr:colOff>
      <xdr:row>82</xdr:row>
      <xdr:rowOff>11430</xdr:rowOff>
    </xdr:to>
    <xdr:cxnSp macro="">
      <xdr:nvCxnSpPr>
        <xdr:cNvPr id="307" name="直線コネクタ 306">
          <a:extLst>
            <a:ext uri="{FF2B5EF4-FFF2-40B4-BE49-F238E27FC236}">
              <a16:creationId xmlns:a16="http://schemas.microsoft.com/office/drawing/2014/main" id="{C7A3B57C-5C25-499D-AAB0-D0EB6C6437E9}"/>
            </a:ext>
          </a:extLst>
        </xdr:cNvPr>
        <xdr:cNvCxnSpPr/>
      </xdr:nvCxnSpPr>
      <xdr:spPr>
        <a:xfrm>
          <a:off x="3797300" y="140398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76836</xdr:rowOff>
    </xdr:from>
    <xdr:to>
      <xdr:col>15</xdr:col>
      <xdr:colOff>101600</xdr:colOff>
      <xdr:row>82</xdr:row>
      <xdr:rowOff>6986</xdr:rowOff>
    </xdr:to>
    <xdr:sp macro="" textlink="">
      <xdr:nvSpPr>
        <xdr:cNvPr id="308" name="楕円 307">
          <a:extLst>
            <a:ext uri="{FF2B5EF4-FFF2-40B4-BE49-F238E27FC236}">
              <a16:creationId xmlns:a16="http://schemas.microsoft.com/office/drawing/2014/main" id="{4747AD2B-AD40-4EB3-9626-E0F6AF76828E}"/>
            </a:ext>
          </a:extLst>
        </xdr:cNvPr>
        <xdr:cNvSpPr/>
      </xdr:nvSpPr>
      <xdr:spPr>
        <a:xfrm>
          <a:off x="2857500" y="13964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127636</xdr:rowOff>
    </xdr:from>
    <xdr:to>
      <xdr:col>19</xdr:col>
      <xdr:colOff>177800</xdr:colOff>
      <xdr:row>81</xdr:row>
      <xdr:rowOff>152400</xdr:rowOff>
    </xdr:to>
    <xdr:cxnSp macro="">
      <xdr:nvCxnSpPr>
        <xdr:cNvPr id="309" name="直線コネクタ 308">
          <a:extLst>
            <a:ext uri="{FF2B5EF4-FFF2-40B4-BE49-F238E27FC236}">
              <a16:creationId xmlns:a16="http://schemas.microsoft.com/office/drawing/2014/main" id="{DEF7AB0D-AE63-4B0E-9E5A-A9D29BEA4A8A}"/>
            </a:ext>
          </a:extLst>
        </xdr:cNvPr>
        <xdr:cNvCxnSpPr/>
      </xdr:nvCxnSpPr>
      <xdr:spPr>
        <a:xfrm>
          <a:off x="2908300" y="14015086"/>
          <a:ext cx="8890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44450</xdr:rowOff>
    </xdr:from>
    <xdr:to>
      <xdr:col>10</xdr:col>
      <xdr:colOff>165100</xdr:colOff>
      <xdr:row>81</xdr:row>
      <xdr:rowOff>146050</xdr:rowOff>
    </xdr:to>
    <xdr:sp macro="" textlink="">
      <xdr:nvSpPr>
        <xdr:cNvPr id="310" name="楕円 309">
          <a:extLst>
            <a:ext uri="{FF2B5EF4-FFF2-40B4-BE49-F238E27FC236}">
              <a16:creationId xmlns:a16="http://schemas.microsoft.com/office/drawing/2014/main" id="{2952B71C-BCC6-42D0-9A6F-A47FBDE2FF1D}"/>
            </a:ext>
          </a:extLst>
        </xdr:cNvPr>
        <xdr:cNvSpPr/>
      </xdr:nvSpPr>
      <xdr:spPr>
        <a:xfrm>
          <a:off x="1968500" y="1393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95250</xdr:rowOff>
    </xdr:from>
    <xdr:to>
      <xdr:col>15</xdr:col>
      <xdr:colOff>50800</xdr:colOff>
      <xdr:row>81</xdr:row>
      <xdr:rowOff>127636</xdr:rowOff>
    </xdr:to>
    <xdr:cxnSp macro="">
      <xdr:nvCxnSpPr>
        <xdr:cNvPr id="311" name="直線コネクタ 310">
          <a:extLst>
            <a:ext uri="{FF2B5EF4-FFF2-40B4-BE49-F238E27FC236}">
              <a16:creationId xmlns:a16="http://schemas.microsoft.com/office/drawing/2014/main" id="{D1E29FA0-9003-49CE-B91B-83A6A2E7747E}"/>
            </a:ext>
          </a:extLst>
        </xdr:cNvPr>
        <xdr:cNvCxnSpPr/>
      </xdr:nvCxnSpPr>
      <xdr:spPr>
        <a:xfrm>
          <a:off x="2019300" y="13982700"/>
          <a:ext cx="8890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31114</xdr:rowOff>
    </xdr:from>
    <xdr:to>
      <xdr:col>6</xdr:col>
      <xdr:colOff>38100</xdr:colOff>
      <xdr:row>81</xdr:row>
      <xdr:rowOff>132714</xdr:rowOff>
    </xdr:to>
    <xdr:sp macro="" textlink="">
      <xdr:nvSpPr>
        <xdr:cNvPr id="312" name="楕円 311">
          <a:extLst>
            <a:ext uri="{FF2B5EF4-FFF2-40B4-BE49-F238E27FC236}">
              <a16:creationId xmlns:a16="http://schemas.microsoft.com/office/drawing/2014/main" id="{19ED2A28-F6A8-4945-A133-D7D4E4F6BFAE}"/>
            </a:ext>
          </a:extLst>
        </xdr:cNvPr>
        <xdr:cNvSpPr/>
      </xdr:nvSpPr>
      <xdr:spPr>
        <a:xfrm>
          <a:off x="1079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81914</xdr:rowOff>
    </xdr:from>
    <xdr:to>
      <xdr:col>10</xdr:col>
      <xdr:colOff>114300</xdr:colOff>
      <xdr:row>81</xdr:row>
      <xdr:rowOff>95250</xdr:rowOff>
    </xdr:to>
    <xdr:cxnSp macro="">
      <xdr:nvCxnSpPr>
        <xdr:cNvPr id="313" name="直線コネクタ 312">
          <a:extLst>
            <a:ext uri="{FF2B5EF4-FFF2-40B4-BE49-F238E27FC236}">
              <a16:creationId xmlns:a16="http://schemas.microsoft.com/office/drawing/2014/main" id="{12210B89-3F82-47E9-BB64-63DCCC5CD1EE}"/>
            </a:ext>
          </a:extLst>
        </xdr:cNvPr>
        <xdr:cNvCxnSpPr/>
      </xdr:nvCxnSpPr>
      <xdr:spPr>
        <a:xfrm>
          <a:off x="1130300" y="13969364"/>
          <a:ext cx="889000" cy="13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8A6E2E86-0DB4-4BA9-9959-6A8ABB78042A}"/>
            </a:ext>
          </a:extLst>
        </xdr:cNvPr>
        <xdr:cNvSpPr txBox="1"/>
      </xdr:nvSpPr>
      <xdr:spPr>
        <a:xfrm>
          <a:off x="35820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A26D5981-93A8-41D0-AB3E-C14C4DC2B8B4}"/>
            </a:ext>
          </a:extLst>
        </xdr:cNvPr>
        <xdr:cNvSpPr txBox="1"/>
      </xdr:nvSpPr>
      <xdr:spPr>
        <a:xfrm>
          <a:off x="27057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37B5C6BC-B369-4AF5-B23C-14175BC4ED6F}"/>
            </a:ext>
          </a:extLst>
        </xdr:cNvPr>
        <xdr:cNvSpPr txBox="1"/>
      </xdr:nvSpPr>
      <xdr:spPr>
        <a:xfrm>
          <a:off x="1816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49547</xdr:rowOff>
    </xdr:from>
    <xdr:ext cx="405111" cy="259045"/>
    <xdr:sp macro="" textlink="">
      <xdr:nvSpPr>
        <xdr:cNvPr id="317" name="n_4aveValue【公営住宅】&#10;有形固定資産減価償却率">
          <a:extLst>
            <a:ext uri="{FF2B5EF4-FFF2-40B4-BE49-F238E27FC236}">
              <a16:creationId xmlns:a16="http://schemas.microsoft.com/office/drawing/2014/main" id="{EC23E339-41E1-454B-AAE0-D071B9F23448}"/>
            </a:ext>
          </a:extLst>
        </xdr:cNvPr>
        <xdr:cNvSpPr txBox="1"/>
      </xdr:nvSpPr>
      <xdr:spPr>
        <a:xfrm>
          <a:off x="927744" y="14279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48277</xdr:rowOff>
    </xdr:from>
    <xdr:ext cx="405111" cy="259045"/>
    <xdr:sp macro="" textlink="">
      <xdr:nvSpPr>
        <xdr:cNvPr id="318" name="n_1mainValue【公営住宅】&#10;有形固定資産減価償却率">
          <a:extLst>
            <a:ext uri="{FF2B5EF4-FFF2-40B4-BE49-F238E27FC236}">
              <a16:creationId xmlns:a16="http://schemas.microsoft.com/office/drawing/2014/main" id="{6EAC33B2-C509-4A84-AEA5-3D5706AE2CE2}"/>
            </a:ext>
          </a:extLst>
        </xdr:cNvPr>
        <xdr:cNvSpPr txBox="1"/>
      </xdr:nvSpPr>
      <xdr:spPr>
        <a:xfrm>
          <a:off x="35820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23513</xdr:rowOff>
    </xdr:from>
    <xdr:ext cx="405111" cy="259045"/>
    <xdr:sp macro="" textlink="">
      <xdr:nvSpPr>
        <xdr:cNvPr id="319" name="n_2mainValue【公営住宅】&#10;有形固定資産減価償却率">
          <a:extLst>
            <a:ext uri="{FF2B5EF4-FFF2-40B4-BE49-F238E27FC236}">
              <a16:creationId xmlns:a16="http://schemas.microsoft.com/office/drawing/2014/main" id="{CC60405E-C042-40C8-BB58-AFA30E72371F}"/>
            </a:ext>
          </a:extLst>
        </xdr:cNvPr>
        <xdr:cNvSpPr txBox="1"/>
      </xdr:nvSpPr>
      <xdr:spPr>
        <a:xfrm>
          <a:off x="2705744" y="13739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20" name="n_3mainValue【公営住宅】&#10;有形固定資産減価償却率">
          <a:extLst>
            <a:ext uri="{FF2B5EF4-FFF2-40B4-BE49-F238E27FC236}">
              <a16:creationId xmlns:a16="http://schemas.microsoft.com/office/drawing/2014/main" id="{85F37905-18DB-48C5-AE1A-256ADB74A5ED}"/>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149241</xdr:rowOff>
    </xdr:from>
    <xdr:ext cx="405111" cy="259045"/>
    <xdr:sp macro="" textlink="">
      <xdr:nvSpPr>
        <xdr:cNvPr id="321" name="n_4mainValue【公営住宅】&#10;有形固定資産減価償却率">
          <a:extLst>
            <a:ext uri="{FF2B5EF4-FFF2-40B4-BE49-F238E27FC236}">
              <a16:creationId xmlns:a16="http://schemas.microsoft.com/office/drawing/2014/main" id="{1ACA65D1-3B2A-4B38-A85B-689D2119CD03}"/>
            </a:ext>
          </a:extLst>
        </xdr:cNvPr>
        <xdr:cNvSpPr txBox="1"/>
      </xdr:nvSpPr>
      <xdr:spPr>
        <a:xfrm>
          <a:off x="927744" y="13693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90A07B48-2901-4570-BBD7-5AF50942271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7621A693-6B8C-48AC-9AE9-35E2C08E8DD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C239177-89E1-45C5-AF40-41F6E54A840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FB663378-5C03-4BD8-99E2-2CF1FECED43F}"/>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A24F491F-E636-43BC-975D-768494F7780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E902B718-BA51-41ED-BA82-28487DCC02FE}"/>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9728B2F3-BB7F-4D06-BD23-8306EEE3BFE8}"/>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66A1241C-271A-4EC5-9BC1-F6815A4A8CE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9E9DF974-12B8-4AFE-A590-4B7F60FB62F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C9507CD9-6F37-49B8-AD94-F99FE6EA32E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3230799E-3BBE-4C48-9089-29DFFCE92A0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FCD26243-8573-4D96-9236-9B0D661D3E2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C90CF12E-36C1-4D7C-89CF-68FB6D0A710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EFA20FC0-4E82-47A3-A068-7AD9BCD18817}"/>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06B402D9-2E18-465A-9B5C-A7F5982FD1B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AC6242B6-6498-4B8E-9D41-C89D7AF270AB}"/>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EBE5A5F5-3980-4EDD-A655-87642A267B7A}"/>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C40142CF-0BC9-460F-885C-D98045FA8227}"/>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32250262-7472-40B3-9ECC-CEF78D2412FD}"/>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F31683D-18F0-407A-9BBA-F2D0A38142A6}"/>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CEFA885-D731-4108-B0BF-8F90F0280A6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5C97746C-8539-4157-B29B-7D4EFFBDE530}"/>
            </a:ext>
          </a:extLst>
        </xdr:cNvPr>
        <xdr:cNvCxnSpPr/>
      </xdr:nvCxnSpPr>
      <xdr:spPr>
        <a:xfrm flipV="1">
          <a:off x="10476865" y="13520745"/>
          <a:ext cx="0" cy="1260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64FC7A11-9023-45AE-B860-FF27DBBD40AA}"/>
            </a:ext>
          </a:extLst>
        </xdr:cNvPr>
        <xdr:cNvSpPr txBox="1"/>
      </xdr:nvSpPr>
      <xdr:spPr>
        <a:xfrm>
          <a:off x="10515600" y="14784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678DB4A7-7404-40F5-97BC-17F5E5551A44}"/>
            </a:ext>
          </a:extLst>
        </xdr:cNvPr>
        <xdr:cNvCxnSpPr/>
      </xdr:nvCxnSpPr>
      <xdr:spPr>
        <a:xfrm>
          <a:off x="10388600" y="14780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8EB38CC7-0E83-40A9-82D6-E17CCF7FED6E}"/>
            </a:ext>
          </a:extLst>
        </xdr:cNvPr>
        <xdr:cNvSpPr txBox="1"/>
      </xdr:nvSpPr>
      <xdr:spPr>
        <a:xfrm>
          <a:off x="10515600" y="13295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9718153E-165F-463D-BEC8-65E2B3AD7F1D}"/>
            </a:ext>
          </a:extLst>
        </xdr:cNvPr>
        <xdr:cNvCxnSpPr/>
      </xdr:nvCxnSpPr>
      <xdr:spPr>
        <a:xfrm>
          <a:off x="10388600" y="135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839DA73C-6A6A-4CA6-9252-C166C281B79D}"/>
            </a:ext>
          </a:extLst>
        </xdr:cNvPr>
        <xdr:cNvSpPr txBox="1"/>
      </xdr:nvSpPr>
      <xdr:spPr>
        <a:xfrm>
          <a:off x="10515600" y="145244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1FF6D668-B27E-491D-A1B1-FB803335E94D}"/>
            </a:ext>
          </a:extLst>
        </xdr:cNvPr>
        <xdr:cNvSpPr/>
      </xdr:nvSpPr>
      <xdr:spPr>
        <a:xfrm>
          <a:off x="10426700" y="14673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8DF60460-5409-40A8-99E4-EFD00B77414A}"/>
            </a:ext>
          </a:extLst>
        </xdr:cNvPr>
        <xdr:cNvSpPr/>
      </xdr:nvSpPr>
      <xdr:spPr>
        <a:xfrm>
          <a:off x="9588500" y="14673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FD0B1E59-94BE-4051-B4D9-5BE54546F773}"/>
            </a:ext>
          </a:extLst>
        </xdr:cNvPr>
        <xdr:cNvSpPr/>
      </xdr:nvSpPr>
      <xdr:spPr>
        <a:xfrm>
          <a:off x="8699500" y="1467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B838A14B-03EC-4626-AE30-6D7B0989A856}"/>
            </a:ext>
          </a:extLst>
        </xdr:cNvPr>
        <xdr:cNvSpPr/>
      </xdr:nvSpPr>
      <xdr:spPr>
        <a:xfrm>
          <a:off x="7810500" y="1467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CA6E16CE-8755-4FDC-B9EA-00FF6DD97C45}"/>
            </a:ext>
          </a:extLst>
        </xdr:cNvPr>
        <xdr:cNvSpPr/>
      </xdr:nvSpPr>
      <xdr:spPr>
        <a:xfrm>
          <a:off x="6921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17FB94-546E-4C18-9AC3-4515BA9352E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CFD21DD7-6A3E-4AC6-BFB0-4924C42CB552}"/>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940E4884-7178-4589-B16F-2CE18E7579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3E85AD0-FFE0-49B7-B2DF-E59B221B721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A5729F3-92B0-44C8-99BB-5F3703DFE50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101281</xdr:rowOff>
    </xdr:from>
    <xdr:to>
      <xdr:col>55</xdr:col>
      <xdr:colOff>50800</xdr:colOff>
      <xdr:row>86</xdr:row>
      <xdr:rowOff>31431</xdr:rowOff>
    </xdr:to>
    <xdr:sp macro="" textlink="">
      <xdr:nvSpPr>
        <xdr:cNvPr id="359" name="楕円 358">
          <a:extLst>
            <a:ext uri="{FF2B5EF4-FFF2-40B4-BE49-F238E27FC236}">
              <a16:creationId xmlns:a16="http://schemas.microsoft.com/office/drawing/2014/main" id="{E73BFDA0-49EC-46DF-AE41-C1979AC03658}"/>
            </a:ext>
          </a:extLst>
        </xdr:cNvPr>
        <xdr:cNvSpPr/>
      </xdr:nvSpPr>
      <xdr:spPr>
        <a:xfrm>
          <a:off x="10426700" y="1467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78199</xdr:rowOff>
    </xdr:from>
    <xdr:ext cx="469744" cy="259045"/>
    <xdr:sp macro="" textlink="">
      <xdr:nvSpPr>
        <xdr:cNvPr id="360" name="【公営住宅】&#10;一人当たり面積該当値テキスト">
          <a:extLst>
            <a:ext uri="{FF2B5EF4-FFF2-40B4-BE49-F238E27FC236}">
              <a16:creationId xmlns:a16="http://schemas.microsoft.com/office/drawing/2014/main" id="{52AD1096-63D6-49DD-B0DB-AF4B666C936F}"/>
            </a:ext>
          </a:extLst>
        </xdr:cNvPr>
        <xdr:cNvSpPr txBox="1"/>
      </xdr:nvSpPr>
      <xdr:spPr>
        <a:xfrm>
          <a:off x="10515600" y="14651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102102</xdr:rowOff>
    </xdr:from>
    <xdr:to>
      <xdr:col>50</xdr:col>
      <xdr:colOff>165100</xdr:colOff>
      <xdr:row>86</xdr:row>
      <xdr:rowOff>32252</xdr:rowOff>
    </xdr:to>
    <xdr:sp macro="" textlink="">
      <xdr:nvSpPr>
        <xdr:cNvPr id="361" name="楕円 360">
          <a:extLst>
            <a:ext uri="{FF2B5EF4-FFF2-40B4-BE49-F238E27FC236}">
              <a16:creationId xmlns:a16="http://schemas.microsoft.com/office/drawing/2014/main" id="{EFBEAB67-0BC4-4ED4-88C5-39A4171007DA}"/>
            </a:ext>
          </a:extLst>
        </xdr:cNvPr>
        <xdr:cNvSpPr/>
      </xdr:nvSpPr>
      <xdr:spPr>
        <a:xfrm>
          <a:off x="9588500" y="1467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152081</xdr:rowOff>
    </xdr:from>
    <xdr:to>
      <xdr:col>55</xdr:col>
      <xdr:colOff>0</xdr:colOff>
      <xdr:row>85</xdr:row>
      <xdr:rowOff>152902</xdr:rowOff>
    </xdr:to>
    <xdr:cxnSp macro="">
      <xdr:nvCxnSpPr>
        <xdr:cNvPr id="362" name="直線コネクタ 361">
          <a:extLst>
            <a:ext uri="{FF2B5EF4-FFF2-40B4-BE49-F238E27FC236}">
              <a16:creationId xmlns:a16="http://schemas.microsoft.com/office/drawing/2014/main" id="{18324E82-9D92-42F2-B426-9B0A45EA7562}"/>
            </a:ext>
          </a:extLst>
        </xdr:cNvPr>
        <xdr:cNvCxnSpPr/>
      </xdr:nvCxnSpPr>
      <xdr:spPr>
        <a:xfrm flipV="1">
          <a:off x="9639300" y="14725331"/>
          <a:ext cx="838200" cy="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102972</xdr:rowOff>
    </xdr:from>
    <xdr:to>
      <xdr:col>46</xdr:col>
      <xdr:colOff>38100</xdr:colOff>
      <xdr:row>86</xdr:row>
      <xdr:rowOff>33122</xdr:rowOff>
    </xdr:to>
    <xdr:sp macro="" textlink="">
      <xdr:nvSpPr>
        <xdr:cNvPr id="363" name="楕円 362">
          <a:extLst>
            <a:ext uri="{FF2B5EF4-FFF2-40B4-BE49-F238E27FC236}">
              <a16:creationId xmlns:a16="http://schemas.microsoft.com/office/drawing/2014/main" id="{5621949D-88D9-4DC2-A2C3-99BA4A52B255}"/>
            </a:ext>
          </a:extLst>
        </xdr:cNvPr>
        <xdr:cNvSpPr/>
      </xdr:nvSpPr>
      <xdr:spPr>
        <a:xfrm>
          <a:off x="8699500" y="1467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152902</xdr:rowOff>
    </xdr:from>
    <xdr:to>
      <xdr:col>50</xdr:col>
      <xdr:colOff>114300</xdr:colOff>
      <xdr:row>85</xdr:row>
      <xdr:rowOff>153772</xdr:rowOff>
    </xdr:to>
    <xdr:cxnSp macro="">
      <xdr:nvCxnSpPr>
        <xdr:cNvPr id="364" name="直線コネクタ 363">
          <a:extLst>
            <a:ext uri="{FF2B5EF4-FFF2-40B4-BE49-F238E27FC236}">
              <a16:creationId xmlns:a16="http://schemas.microsoft.com/office/drawing/2014/main" id="{BE4E5ECF-028E-42FD-9F6B-B437D69F9FFD}"/>
            </a:ext>
          </a:extLst>
        </xdr:cNvPr>
        <xdr:cNvCxnSpPr/>
      </xdr:nvCxnSpPr>
      <xdr:spPr>
        <a:xfrm flipV="1">
          <a:off x="8750300" y="14726152"/>
          <a:ext cx="889000" cy="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106904</xdr:rowOff>
    </xdr:from>
    <xdr:to>
      <xdr:col>41</xdr:col>
      <xdr:colOff>101600</xdr:colOff>
      <xdr:row>86</xdr:row>
      <xdr:rowOff>37054</xdr:rowOff>
    </xdr:to>
    <xdr:sp macro="" textlink="">
      <xdr:nvSpPr>
        <xdr:cNvPr id="365" name="楕円 364">
          <a:extLst>
            <a:ext uri="{FF2B5EF4-FFF2-40B4-BE49-F238E27FC236}">
              <a16:creationId xmlns:a16="http://schemas.microsoft.com/office/drawing/2014/main" id="{47B4A1A2-EFA2-40B0-8637-E772BD782455}"/>
            </a:ext>
          </a:extLst>
        </xdr:cNvPr>
        <xdr:cNvSpPr/>
      </xdr:nvSpPr>
      <xdr:spPr>
        <a:xfrm>
          <a:off x="7810500" y="14680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153772</xdr:rowOff>
    </xdr:from>
    <xdr:to>
      <xdr:col>45</xdr:col>
      <xdr:colOff>177800</xdr:colOff>
      <xdr:row>85</xdr:row>
      <xdr:rowOff>157704</xdr:rowOff>
    </xdr:to>
    <xdr:cxnSp macro="">
      <xdr:nvCxnSpPr>
        <xdr:cNvPr id="366" name="直線コネクタ 365">
          <a:extLst>
            <a:ext uri="{FF2B5EF4-FFF2-40B4-BE49-F238E27FC236}">
              <a16:creationId xmlns:a16="http://schemas.microsoft.com/office/drawing/2014/main" id="{ADACBC33-8F9B-4A15-BF75-EDA7F96BF25C}"/>
            </a:ext>
          </a:extLst>
        </xdr:cNvPr>
        <xdr:cNvCxnSpPr/>
      </xdr:nvCxnSpPr>
      <xdr:spPr>
        <a:xfrm flipV="1">
          <a:off x="7861300" y="14727022"/>
          <a:ext cx="889000" cy="3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107040</xdr:rowOff>
    </xdr:from>
    <xdr:to>
      <xdr:col>36</xdr:col>
      <xdr:colOff>165100</xdr:colOff>
      <xdr:row>86</xdr:row>
      <xdr:rowOff>37190</xdr:rowOff>
    </xdr:to>
    <xdr:sp macro="" textlink="">
      <xdr:nvSpPr>
        <xdr:cNvPr id="367" name="楕円 366">
          <a:extLst>
            <a:ext uri="{FF2B5EF4-FFF2-40B4-BE49-F238E27FC236}">
              <a16:creationId xmlns:a16="http://schemas.microsoft.com/office/drawing/2014/main" id="{FE8AB4DB-CF1C-4572-8A96-E1F9579FF107}"/>
            </a:ext>
          </a:extLst>
        </xdr:cNvPr>
        <xdr:cNvSpPr/>
      </xdr:nvSpPr>
      <xdr:spPr>
        <a:xfrm>
          <a:off x="6921500" y="1468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157704</xdr:rowOff>
    </xdr:from>
    <xdr:to>
      <xdr:col>41</xdr:col>
      <xdr:colOff>50800</xdr:colOff>
      <xdr:row>85</xdr:row>
      <xdr:rowOff>157840</xdr:rowOff>
    </xdr:to>
    <xdr:cxnSp macro="">
      <xdr:nvCxnSpPr>
        <xdr:cNvPr id="368" name="直線コネクタ 367">
          <a:extLst>
            <a:ext uri="{FF2B5EF4-FFF2-40B4-BE49-F238E27FC236}">
              <a16:creationId xmlns:a16="http://schemas.microsoft.com/office/drawing/2014/main" id="{07FFA36A-22FA-47CD-B4E5-2F32AE6C7C28}"/>
            </a:ext>
          </a:extLst>
        </xdr:cNvPr>
        <xdr:cNvCxnSpPr/>
      </xdr:nvCxnSpPr>
      <xdr:spPr>
        <a:xfrm flipV="1">
          <a:off x="6972300" y="14730954"/>
          <a:ext cx="889000" cy="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807109B4-3265-4A84-90B8-95EF944E5BE3}"/>
            </a:ext>
          </a:extLst>
        </xdr:cNvPr>
        <xdr:cNvSpPr txBox="1"/>
      </xdr:nvSpPr>
      <xdr:spPr>
        <a:xfrm>
          <a:off x="9391727" y="14448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EA5525FC-47F0-47E8-AFFB-80BFC397FE1C}"/>
            </a:ext>
          </a:extLst>
        </xdr:cNvPr>
        <xdr:cNvSpPr txBox="1"/>
      </xdr:nvSpPr>
      <xdr:spPr>
        <a:xfrm>
          <a:off x="8515427" y="1444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E287FF52-9894-445C-AAE1-1D166E8690B0}"/>
            </a:ext>
          </a:extLst>
        </xdr:cNvPr>
        <xdr:cNvSpPr txBox="1"/>
      </xdr:nvSpPr>
      <xdr:spPr>
        <a:xfrm>
          <a:off x="7626427" y="144504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CAA5D133-61D8-4585-A6C6-AF764E9808E4}"/>
            </a:ext>
          </a:extLst>
        </xdr:cNvPr>
        <xdr:cNvSpPr txBox="1"/>
      </xdr:nvSpPr>
      <xdr:spPr>
        <a:xfrm>
          <a:off x="6737427" y="14448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23379</xdr:rowOff>
    </xdr:from>
    <xdr:ext cx="469744" cy="259045"/>
    <xdr:sp macro="" textlink="">
      <xdr:nvSpPr>
        <xdr:cNvPr id="373" name="n_1mainValue【公営住宅】&#10;一人当たり面積">
          <a:extLst>
            <a:ext uri="{FF2B5EF4-FFF2-40B4-BE49-F238E27FC236}">
              <a16:creationId xmlns:a16="http://schemas.microsoft.com/office/drawing/2014/main" id="{9C98F093-FE4A-434E-B6A1-804EF78497E4}"/>
            </a:ext>
          </a:extLst>
        </xdr:cNvPr>
        <xdr:cNvSpPr txBox="1"/>
      </xdr:nvSpPr>
      <xdr:spPr>
        <a:xfrm>
          <a:off x="9391727" y="14768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24249</xdr:rowOff>
    </xdr:from>
    <xdr:ext cx="469744" cy="259045"/>
    <xdr:sp macro="" textlink="">
      <xdr:nvSpPr>
        <xdr:cNvPr id="374" name="n_2mainValue【公営住宅】&#10;一人当たり面積">
          <a:extLst>
            <a:ext uri="{FF2B5EF4-FFF2-40B4-BE49-F238E27FC236}">
              <a16:creationId xmlns:a16="http://schemas.microsoft.com/office/drawing/2014/main" id="{2451561E-4BA0-44FE-AD8C-94FE9FBE3BDE}"/>
            </a:ext>
          </a:extLst>
        </xdr:cNvPr>
        <xdr:cNvSpPr txBox="1"/>
      </xdr:nvSpPr>
      <xdr:spPr>
        <a:xfrm>
          <a:off x="8515427" y="147689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28181</xdr:rowOff>
    </xdr:from>
    <xdr:ext cx="469744" cy="259045"/>
    <xdr:sp macro="" textlink="">
      <xdr:nvSpPr>
        <xdr:cNvPr id="375" name="n_3mainValue【公営住宅】&#10;一人当たり面積">
          <a:extLst>
            <a:ext uri="{FF2B5EF4-FFF2-40B4-BE49-F238E27FC236}">
              <a16:creationId xmlns:a16="http://schemas.microsoft.com/office/drawing/2014/main" id="{E733194D-18FA-4D0C-9AE0-448DE75DE995}"/>
            </a:ext>
          </a:extLst>
        </xdr:cNvPr>
        <xdr:cNvSpPr txBox="1"/>
      </xdr:nvSpPr>
      <xdr:spPr>
        <a:xfrm>
          <a:off x="7626427" y="1477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28317</xdr:rowOff>
    </xdr:from>
    <xdr:ext cx="469744" cy="259045"/>
    <xdr:sp macro="" textlink="">
      <xdr:nvSpPr>
        <xdr:cNvPr id="376" name="n_4mainValue【公営住宅】&#10;一人当たり面積">
          <a:extLst>
            <a:ext uri="{FF2B5EF4-FFF2-40B4-BE49-F238E27FC236}">
              <a16:creationId xmlns:a16="http://schemas.microsoft.com/office/drawing/2014/main" id="{81FB5324-759C-43DF-98B0-509EF99C9B41}"/>
            </a:ext>
          </a:extLst>
        </xdr:cNvPr>
        <xdr:cNvSpPr txBox="1"/>
      </xdr:nvSpPr>
      <xdr:spPr>
        <a:xfrm>
          <a:off x="6737427" y="1477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1EF95E8-A727-45AD-A550-94817E8FF61B}"/>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B31A230C-E98B-4DFA-B109-909502CBC1C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864C2EE3-8147-450E-A9F2-6E4A2B0D55BB}"/>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32CE3144-4B14-42A7-9828-F490A3B1AB8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6C150FD9-8EE6-412E-9249-2FB334949FA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3B71CD8E-A9AE-43BE-87B8-D4B91F8B364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C70393B6-C8FB-43A2-ACA4-FFFFF9EAACA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37123DDF-CE4C-4816-A70C-F905A8A1F7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0050266D-9209-44B5-980C-0D6E6A7E595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F22DBC4D-089F-4318-B053-35F315CCA13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EC082654-A849-4781-96BD-269C091720A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C1F16C7B-0736-4310-8FD8-C35A3A712E25}"/>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DE2061F-0697-4CE9-9243-3C35E5E21202}"/>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91F040AB-18B8-4847-A371-D807EC84BF55}"/>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E42D2B6E-94F2-4F38-9C8C-156CA310A0E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DC87ACBB-BB86-4EDD-80D3-293D94591884}"/>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5806F27A-3CB2-4020-955B-C4C05A0F1096}"/>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6BD3B9C3-A8E1-49B7-A4CB-BD78ED8D7D1B}"/>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2F2AE31E-7A49-43A2-AA61-CD2F8AA1BA13}"/>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F769FA1C-D142-42DF-9C64-EE6C5D63D42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3C693BE-5D91-4A1F-B86E-C6C57EE970C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F24F0A1-B891-46AD-874F-DE3552F5483F}"/>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650570AC-723A-4092-85F0-E3C63E427A6B}"/>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E1BB8D78-6899-40CB-9D88-121AF1F40B92}"/>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74766C64-45A9-4A56-8359-3571679010C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169273</xdr:rowOff>
    </xdr:from>
    <xdr:to>
      <xdr:col>24</xdr:col>
      <xdr:colOff>62865</xdr:colOff>
      <xdr:row>109</xdr:row>
      <xdr:rowOff>9252</xdr:rowOff>
    </xdr:to>
    <xdr:cxnSp macro="">
      <xdr:nvCxnSpPr>
        <xdr:cNvPr id="402" name="直線コネクタ 401">
          <a:extLst>
            <a:ext uri="{FF2B5EF4-FFF2-40B4-BE49-F238E27FC236}">
              <a16:creationId xmlns:a16="http://schemas.microsoft.com/office/drawing/2014/main" id="{81911F77-5067-460C-A8B2-D02C169557C5}"/>
            </a:ext>
          </a:extLst>
        </xdr:cNvPr>
        <xdr:cNvCxnSpPr/>
      </xdr:nvCxnSpPr>
      <xdr:spPr>
        <a:xfrm flipV="1">
          <a:off x="4634865" y="17142823"/>
          <a:ext cx="0" cy="155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13079</xdr:rowOff>
    </xdr:from>
    <xdr:ext cx="405111" cy="259045"/>
    <xdr:sp macro="" textlink="">
      <xdr:nvSpPr>
        <xdr:cNvPr id="403" name="【港湾・漁港】&#10;有形固定資産減価償却率最小値テキスト">
          <a:extLst>
            <a:ext uri="{FF2B5EF4-FFF2-40B4-BE49-F238E27FC236}">
              <a16:creationId xmlns:a16="http://schemas.microsoft.com/office/drawing/2014/main" id="{967B7BB3-4CD1-4628-8D10-DC2E67A93166}"/>
            </a:ext>
          </a:extLst>
        </xdr:cNvPr>
        <xdr:cNvSpPr txBox="1"/>
      </xdr:nvSpPr>
      <xdr:spPr>
        <a:xfrm>
          <a:off x="4673600" y="18701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9252</xdr:rowOff>
    </xdr:from>
    <xdr:to>
      <xdr:col>24</xdr:col>
      <xdr:colOff>152400</xdr:colOff>
      <xdr:row>109</xdr:row>
      <xdr:rowOff>9252</xdr:rowOff>
    </xdr:to>
    <xdr:cxnSp macro="">
      <xdr:nvCxnSpPr>
        <xdr:cNvPr id="404" name="直線コネクタ 403">
          <a:extLst>
            <a:ext uri="{FF2B5EF4-FFF2-40B4-BE49-F238E27FC236}">
              <a16:creationId xmlns:a16="http://schemas.microsoft.com/office/drawing/2014/main" id="{8FE0394A-6EBC-4218-8D58-FD8FB7A2CE2E}"/>
            </a:ext>
          </a:extLst>
        </xdr:cNvPr>
        <xdr:cNvCxnSpPr/>
      </xdr:nvCxnSpPr>
      <xdr:spPr>
        <a:xfrm>
          <a:off x="4546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115950</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B1A130C2-FDF6-4AAC-87D0-32D7789FBCF5}"/>
            </a:ext>
          </a:extLst>
        </xdr:cNvPr>
        <xdr:cNvSpPr txBox="1"/>
      </xdr:nvSpPr>
      <xdr:spPr>
        <a:xfrm>
          <a:off x="4673600" y="1691805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169273</xdr:rowOff>
    </xdr:from>
    <xdr:to>
      <xdr:col>24</xdr:col>
      <xdr:colOff>152400</xdr:colOff>
      <xdr:row>99</xdr:row>
      <xdr:rowOff>169273</xdr:rowOff>
    </xdr:to>
    <xdr:cxnSp macro="">
      <xdr:nvCxnSpPr>
        <xdr:cNvPr id="406" name="直線コネクタ 405">
          <a:extLst>
            <a:ext uri="{FF2B5EF4-FFF2-40B4-BE49-F238E27FC236}">
              <a16:creationId xmlns:a16="http://schemas.microsoft.com/office/drawing/2014/main" id="{AFCB5939-0ABD-44EC-8D1B-7D8DE1F52F74}"/>
            </a:ext>
          </a:extLst>
        </xdr:cNvPr>
        <xdr:cNvCxnSpPr/>
      </xdr:nvCxnSpPr>
      <xdr:spPr>
        <a:xfrm>
          <a:off x="4546600" y="17142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98533</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76D18199-5983-491D-B1F0-41A664601A08}"/>
            </a:ext>
          </a:extLst>
        </xdr:cNvPr>
        <xdr:cNvSpPr txBox="1"/>
      </xdr:nvSpPr>
      <xdr:spPr>
        <a:xfrm>
          <a:off x="4673600" y="181007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120106</xdr:rowOff>
    </xdr:from>
    <xdr:to>
      <xdr:col>24</xdr:col>
      <xdr:colOff>114300</xdr:colOff>
      <xdr:row>106</xdr:row>
      <xdr:rowOff>50256</xdr:rowOff>
    </xdr:to>
    <xdr:sp macro="" textlink="">
      <xdr:nvSpPr>
        <xdr:cNvPr id="408" name="フローチャート: 判断 407">
          <a:extLst>
            <a:ext uri="{FF2B5EF4-FFF2-40B4-BE49-F238E27FC236}">
              <a16:creationId xmlns:a16="http://schemas.microsoft.com/office/drawing/2014/main" id="{538FBCB1-A660-4F7B-A909-F8ED57210B2C}"/>
            </a:ext>
          </a:extLst>
        </xdr:cNvPr>
        <xdr:cNvSpPr/>
      </xdr:nvSpPr>
      <xdr:spPr>
        <a:xfrm>
          <a:off x="45847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85816</xdr:rowOff>
    </xdr:from>
    <xdr:to>
      <xdr:col>20</xdr:col>
      <xdr:colOff>38100</xdr:colOff>
      <xdr:row>106</xdr:row>
      <xdr:rowOff>15966</xdr:rowOff>
    </xdr:to>
    <xdr:sp macro="" textlink="">
      <xdr:nvSpPr>
        <xdr:cNvPr id="409" name="フローチャート: 判断 408">
          <a:extLst>
            <a:ext uri="{FF2B5EF4-FFF2-40B4-BE49-F238E27FC236}">
              <a16:creationId xmlns:a16="http://schemas.microsoft.com/office/drawing/2014/main" id="{2C205D58-0934-4966-A825-8DF96BC94239}"/>
            </a:ext>
          </a:extLst>
        </xdr:cNvPr>
        <xdr:cNvSpPr/>
      </xdr:nvSpPr>
      <xdr:spPr>
        <a:xfrm>
          <a:off x="3746500" y="1808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36830</xdr:rowOff>
    </xdr:from>
    <xdr:to>
      <xdr:col>15</xdr:col>
      <xdr:colOff>101600</xdr:colOff>
      <xdr:row>105</xdr:row>
      <xdr:rowOff>138430</xdr:rowOff>
    </xdr:to>
    <xdr:sp macro="" textlink="">
      <xdr:nvSpPr>
        <xdr:cNvPr id="410" name="フローチャート: 判断 409">
          <a:extLst>
            <a:ext uri="{FF2B5EF4-FFF2-40B4-BE49-F238E27FC236}">
              <a16:creationId xmlns:a16="http://schemas.microsoft.com/office/drawing/2014/main" id="{7DF854A2-94C9-4BDF-8F79-7FD4A37E1CE4}"/>
            </a:ext>
          </a:extLst>
        </xdr:cNvPr>
        <xdr:cNvSpPr/>
      </xdr:nvSpPr>
      <xdr:spPr>
        <a:xfrm>
          <a:off x="28575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152763</xdr:rowOff>
    </xdr:from>
    <xdr:to>
      <xdr:col>10</xdr:col>
      <xdr:colOff>165100</xdr:colOff>
      <xdr:row>105</xdr:row>
      <xdr:rowOff>82913</xdr:rowOff>
    </xdr:to>
    <xdr:sp macro="" textlink="">
      <xdr:nvSpPr>
        <xdr:cNvPr id="411" name="フローチャート: 判断 410">
          <a:extLst>
            <a:ext uri="{FF2B5EF4-FFF2-40B4-BE49-F238E27FC236}">
              <a16:creationId xmlns:a16="http://schemas.microsoft.com/office/drawing/2014/main" id="{F43F5DC0-737E-4BC9-A5CF-0DE58C84E752}"/>
            </a:ext>
          </a:extLst>
        </xdr:cNvPr>
        <xdr:cNvSpPr/>
      </xdr:nvSpPr>
      <xdr:spPr>
        <a:xfrm>
          <a:off x="1968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121738</xdr:rowOff>
    </xdr:from>
    <xdr:to>
      <xdr:col>6</xdr:col>
      <xdr:colOff>38100</xdr:colOff>
      <xdr:row>105</xdr:row>
      <xdr:rowOff>51888</xdr:rowOff>
    </xdr:to>
    <xdr:sp macro="" textlink="">
      <xdr:nvSpPr>
        <xdr:cNvPr id="412" name="フローチャート: 判断 411">
          <a:extLst>
            <a:ext uri="{FF2B5EF4-FFF2-40B4-BE49-F238E27FC236}">
              <a16:creationId xmlns:a16="http://schemas.microsoft.com/office/drawing/2014/main" id="{D66BD06F-6AE6-4F26-B1A1-8449474AB723}"/>
            </a:ext>
          </a:extLst>
        </xdr:cNvPr>
        <xdr:cNvSpPr/>
      </xdr:nvSpPr>
      <xdr:spPr>
        <a:xfrm>
          <a:off x="1079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ACB30E2D-C9AC-4AD9-9F25-CB4EEECA1413}"/>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792A392-190A-449C-BFDC-1D13AAC4915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60D31236-E136-41AB-B2B5-C7CE716C48D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F78B971-0DDB-4DB2-B1FC-959FF4575E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84BB0511-1A7E-489C-A370-65A923589BC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110308</xdr:rowOff>
    </xdr:from>
    <xdr:to>
      <xdr:col>24</xdr:col>
      <xdr:colOff>114300</xdr:colOff>
      <xdr:row>106</xdr:row>
      <xdr:rowOff>40458</xdr:rowOff>
    </xdr:to>
    <xdr:sp macro="" textlink="">
      <xdr:nvSpPr>
        <xdr:cNvPr id="418" name="楕円 417">
          <a:extLst>
            <a:ext uri="{FF2B5EF4-FFF2-40B4-BE49-F238E27FC236}">
              <a16:creationId xmlns:a16="http://schemas.microsoft.com/office/drawing/2014/main" id="{90E52D12-BEB3-45D0-89B2-97121EECF460}"/>
            </a:ext>
          </a:extLst>
        </xdr:cNvPr>
        <xdr:cNvSpPr/>
      </xdr:nvSpPr>
      <xdr:spPr>
        <a:xfrm>
          <a:off x="4584700" y="1811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133185</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20F14A36-8498-4D82-A6C4-B16188BECCD1}"/>
            </a:ext>
          </a:extLst>
        </xdr:cNvPr>
        <xdr:cNvSpPr txBox="1"/>
      </xdr:nvSpPr>
      <xdr:spPr>
        <a:xfrm>
          <a:off x="4673600" y="1796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69487</xdr:rowOff>
    </xdr:from>
    <xdr:to>
      <xdr:col>20</xdr:col>
      <xdr:colOff>38100</xdr:colOff>
      <xdr:row>105</xdr:row>
      <xdr:rowOff>171087</xdr:rowOff>
    </xdr:to>
    <xdr:sp macro="" textlink="">
      <xdr:nvSpPr>
        <xdr:cNvPr id="420" name="楕円 419">
          <a:extLst>
            <a:ext uri="{FF2B5EF4-FFF2-40B4-BE49-F238E27FC236}">
              <a16:creationId xmlns:a16="http://schemas.microsoft.com/office/drawing/2014/main" id="{5E076003-84C0-4F17-B410-FA5E9BBADE43}"/>
            </a:ext>
          </a:extLst>
        </xdr:cNvPr>
        <xdr:cNvSpPr/>
      </xdr:nvSpPr>
      <xdr:spPr>
        <a:xfrm>
          <a:off x="3746500" y="1807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120287</xdr:rowOff>
    </xdr:from>
    <xdr:to>
      <xdr:col>24</xdr:col>
      <xdr:colOff>63500</xdr:colOff>
      <xdr:row>105</xdr:row>
      <xdr:rowOff>161108</xdr:rowOff>
    </xdr:to>
    <xdr:cxnSp macro="">
      <xdr:nvCxnSpPr>
        <xdr:cNvPr id="421" name="直線コネクタ 420">
          <a:extLst>
            <a:ext uri="{FF2B5EF4-FFF2-40B4-BE49-F238E27FC236}">
              <a16:creationId xmlns:a16="http://schemas.microsoft.com/office/drawing/2014/main" id="{6C723E05-2AF5-49C8-9838-F7DEBF5C2F34}"/>
            </a:ext>
          </a:extLst>
        </xdr:cNvPr>
        <xdr:cNvCxnSpPr/>
      </xdr:nvCxnSpPr>
      <xdr:spPr>
        <a:xfrm>
          <a:off x="3797300" y="18122537"/>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58057</xdr:rowOff>
    </xdr:from>
    <xdr:to>
      <xdr:col>15</xdr:col>
      <xdr:colOff>101600</xdr:colOff>
      <xdr:row>105</xdr:row>
      <xdr:rowOff>159657</xdr:rowOff>
    </xdr:to>
    <xdr:sp macro="" textlink="">
      <xdr:nvSpPr>
        <xdr:cNvPr id="422" name="楕円 421">
          <a:extLst>
            <a:ext uri="{FF2B5EF4-FFF2-40B4-BE49-F238E27FC236}">
              <a16:creationId xmlns:a16="http://schemas.microsoft.com/office/drawing/2014/main" id="{801A5EE7-28D7-4508-AFE5-9EA22C876C3B}"/>
            </a:ext>
          </a:extLst>
        </xdr:cNvPr>
        <xdr:cNvSpPr/>
      </xdr:nvSpPr>
      <xdr:spPr>
        <a:xfrm>
          <a:off x="2857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108857</xdr:rowOff>
    </xdr:from>
    <xdr:to>
      <xdr:col>19</xdr:col>
      <xdr:colOff>177800</xdr:colOff>
      <xdr:row>105</xdr:row>
      <xdr:rowOff>120287</xdr:rowOff>
    </xdr:to>
    <xdr:cxnSp macro="">
      <xdr:nvCxnSpPr>
        <xdr:cNvPr id="423" name="直線コネクタ 422">
          <a:extLst>
            <a:ext uri="{FF2B5EF4-FFF2-40B4-BE49-F238E27FC236}">
              <a16:creationId xmlns:a16="http://schemas.microsoft.com/office/drawing/2014/main" id="{7ED386C3-54C7-4AB4-B7B4-6509647F2588}"/>
            </a:ext>
          </a:extLst>
        </xdr:cNvPr>
        <xdr:cNvCxnSpPr/>
      </xdr:nvCxnSpPr>
      <xdr:spPr>
        <a:xfrm>
          <a:off x="2908300" y="1811110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27032</xdr:rowOff>
    </xdr:from>
    <xdr:to>
      <xdr:col>10</xdr:col>
      <xdr:colOff>165100</xdr:colOff>
      <xdr:row>105</xdr:row>
      <xdr:rowOff>128632</xdr:rowOff>
    </xdr:to>
    <xdr:sp macro="" textlink="">
      <xdr:nvSpPr>
        <xdr:cNvPr id="424" name="楕円 423">
          <a:extLst>
            <a:ext uri="{FF2B5EF4-FFF2-40B4-BE49-F238E27FC236}">
              <a16:creationId xmlns:a16="http://schemas.microsoft.com/office/drawing/2014/main" id="{FBCF38A9-0873-4D66-A6E1-7098F934B90A}"/>
            </a:ext>
          </a:extLst>
        </xdr:cNvPr>
        <xdr:cNvSpPr/>
      </xdr:nvSpPr>
      <xdr:spPr>
        <a:xfrm>
          <a:off x="1968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77832</xdr:rowOff>
    </xdr:from>
    <xdr:to>
      <xdr:col>15</xdr:col>
      <xdr:colOff>50800</xdr:colOff>
      <xdr:row>105</xdr:row>
      <xdr:rowOff>108857</xdr:rowOff>
    </xdr:to>
    <xdr:cxnSp macro="">
      <xdr:nvCxnSpPr>
        <xdr:cNvPr id="425" name="直線コネクタ 424">
          <a:extLst>
            <a:ext uri="{FF2B5EF4-FFF2-40B4-BE49-F238E27FC236}">
              <a16:creationId xmlns:a16="http://schemas.microsoft.com/office/drawing/2014/main" id="{A6B614EC-0C79-486A-9964-B2C5D5CD38C2}"/>
            </a:ext>
          </a:extLst>
        </xdr:cNvPr>
        <xdr:cNvCxnSpPr/>
      </xdr:nvCxnSpPr>
      <xdr:spPr>
        <a:xfrm>
          <a:off x="2019300" y="1808008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907</xdr:rowOff>
    </xdr:from>
    <xdr:to>
      <xdr:col>6</xdr:col>
      <xdr:colOff>38100</xdr:colOff>
      <xdr:row>105</xdr:row>
      <xdr:rowOff>102507</xdr:rowOff>
    </xdr:to>
    <xdr:sp macro="" textlink="">
      <xdr:nvSpPr>
        <xdr:cNvPr id="426" name="楕円 425">
          <a:extLst>
            <a:ext uri="{FF2B5EF4-FFF2-40B4-BE49-F238E27FC236}">
              <a16:creationId xmlns:a16="http://schemas.microsoft.com/office/drawing/2014/main" id="{CC69941D-C6CD-431E-91D4-DBB29FDAF75F}"/>
            </a:ext>
          </a:extLst>
        </xdr:cNvPr>
        <xdr:cNvSpPr/>
      </xdr:nvSpPr>
      <xdr:spPr>
        <a:xfrm>
          <a:off x="1079500" y="1800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51707</xdr:rowOff>
    </xdr:from>
    <xdr:to>
      <xdr:col>10</xdr:col>
      <xdr:colOff>114300</xdr:colOff>
      <xdr:row>105</xdr:row>
      <xdr:rowOff>77832</xdr:rowOff>
    </xdr:to>
    <xdr:cxnSp macro="">
      <xdr:nvCxnSpPr>
        <xdr:cNvPr id="427" name="直線コネクタ 426">
          <a:extLst>
            <a:ext uri="{FF2B5EF4-FFF2-40B4-BE49-F238E27FC236}">
              <a16:creationId xmlns:a16="http://schemas.microsoft.com/office/drawing/2014/main" id="{051545BC-673C-4DE3-A29D-D447E6DDA091}"/>
            </a:ext>
          </a:extLst>
        </xdr:cNvPr>
        <xdr:cNvCxnSpPr/>
      </xdr:nvCxnSpPr>
      <xdr:spPr>
        <a:xfrm>
          <a:off x="1130300" y="18053957"/>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7093</xdr:rowOff>
    </xdr:from>
    <xdr:ext cx="405111" cy="259045"/>
    <xdr:sp macro="" textlink="">
      <xdr:nvSpPr>
        <xdr:cNvPr id="428" name="n_1aveValue【港湾・漁港】&#10;有形固定資産減価償却率">
          <a:extLst>
            <a:ext uri="{FF2B5EF4-FFF2-40B4-BE49-F238E27FC236}">
              <a16:creationId xmlns:a16="http://schemas.microsoft.com/office/drawing/2014/main" id="{6249E7ED-74CD-4ED3-9386-9A5ABDEC7A59}"/>
            </a:ext>
          </a:extLst>
        </xdr:cNvPr>
        <xdr:cNvSpPr txBox="1"/>
      </xdr:nvSpPr>
      <xdr:spPr>
        <a:xfrm>
          <a:off x="3582044" y="1818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154957</xdr:rowOff>
    </xdr:from>
    <xdr:ext cx="405111" cy="259045"/>
    <xdr:sp macro="" textlink="">
      <xdr:nvSpPr>
        <xdr:cNvPr id="429" name="n_2aveValue【港湾・漁港】&#10;有形固定資産減価償却率">
          <a:extLst>
            <a:ext uri="{FF2B5EF4-FFF2-40B4-BE49-F238E27FC236}">
              <a16:creationId xmlns:a16="http://schemas.microsoft.com/office/drawing/2014/main" id="{4850C8BA-CE04-4463-B2C5-3386B2C098EF}"/>
            </a:ext>
          </a:extLst>
        </xdr:cNvPr>
        <xdr:cNvSpPr txBox="1"/>
      </xdr:nvSpPr>
      <xdr:spPr>
        <a:xfrm>
          <a:off x="2705744" y="1781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99440</xdr:rowOff>
    </xdr:from>
    <xdr:ext cx="405111" cy="259045"/>
    <xdr:sp macro="" textlink="">
      <xdr:nvSpPr>
        <xdr:cNvPr id="430" name="n_3aveValue【港湾・漁港】&#10;有形固定資産減価償却率">
          <a:extLst>
            <a:ext uri="{FF2B5EF4-FFF2-40B4-BE49-F238E27FC236}">
              <a16:creationId xmlns:a16="http://schemas.microsoft.com/office/drawing/2014/main" id="{1CC77B18-BCFB-4552-8FD4-F0080FF6A515}"/>
            </a:ext>
          </a:extLst>
        </xdr:cNvPr>
        <xdr:cNvSpPr txBox="1"/>
      </xdr:nvSpPr>
      <xdr:spPr>
        <a:xfrm>
          <a:off x="1816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68415</xdr:rowOff>
    </xdr:from>
    <xdr:ext cx="405111" cy="259045"/>
    <xdr:sp macro="" textlink="">
      <xdr:nvSpPr>
        <xdr:cNvPr id="431" name="n_4aveValue【港湾・漁港】&#10;有形固定資産減価償却率">
          <a:extLst>
            <a:ext uri="{FF2B5EF4-FFF2-40B4-BE49-F238E27FC236}">
              <a16:creationId xmlns:a16="http://schemas.microsoft.com/office/drawing/2014/main" id="{82AF4A18-0702-48EF-9FB6-CDA065080633}"/>
            </a:ext>
          </a:extLst>
        </xdr:cNvPr>
        <xdr:cNvSpPr txBox="1"/>
      </xdr:nvSpPr>
      <xdr:spPr>
        <a:xfrm>
          <a:off x="927744" y="17727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16164</xdr:rowOff>
    </xdr:from>
    <xdr:ext cx="405111" cy="259045"/>
    <xdr:sp macro="" textlink="">
      <xdr:nvSpPr>
        <xdr:cNvPr id="432" name="n_1mainValue【港湾・漁港】&#10;有形固定資産減価償却率">
          <a:extLst>
            <a:ext uri="{FF2B5EF4-FFF2-40B4-BE49-F238E27FC236}">
              <a16:creationId xmlns:a16="http://schemas.microsoft.com/office/drawing/2014/main" id="{1A6A7E9E-9ED6-464B-8AF2-A284B5335383}"/>
            </a:ext>
          </a:extLst>
        </xdr:cNvPr>
        <xdr:cNvSpPr txBox="1"/>
      </xdr:nvSpPr>
      <xdr:spPr>
        <a:xfrm>
          <a:off x="3582044" y="1784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150784</xdr:rowOff>
    </xdr:from>
    <xdr:ext cx="405111" cy="259045"/>
    <xdr:sp macro="" textlink="">
      <xdr:nvSpPr>
        <xdr:cNvPr id="433" name="n_2mainValue【港湾・漁港】&#10;有形固定資産減価償却率">
          <a:extLst>
            <a:ext uri="{FF2B5EF4-FFF2-40B4-BE49-F238E27FC236}">
              <a16:creationId xmlns:a16="http://schemas.microsoft.com/office/drawing/2014/main" id="{9809FF88-F546-4F29-9770-E613752BEF64}"/>
            </a:ext>
          </a:extLst>
        </xdr:cNvPr>
        <xdr:cNvSpPr txBox="1"/>
      </xdr:nvSpPr>
      <xdr:spPr>
        <a:xfrm>
          <a:off x="2705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119759</xdr:rowOff>
    </xdr:from>
    <xdr:ext cx="405111" cy="259045"/>
    <xdr:sp macro="" textlink="">
      <xdr:nvSpPr>
        <xdr:cNvPr id="434" name="n_3mainValue【港湾・漁港】&#10;有形固定資産減価償却率">
          <a:extLst>
            <a:ext uri="{FF2B5EF4-FFF2-40B4-BE49-F238E27FC236}">
              <a16:creationId xmlns:a16="http://schemas.microsoft.com/office/drawing/2014/main" id="{E74DC226-1ECD-4E57-BCC2-A9D3705D8E85}"/>
            </a:ext>
          </a:extLst>
        </xdr:cNvPr>
        <xdr:cNvSpPr txBox="1"/>
      </xdr:nvSpPr>
      <xdr:spPr>
        <a:xfrm>
          <a:off x="1816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93634</xdr:rowOff>
    </xdr:from>
    <xdr:ext cx="405111" cy="259045"/>
    <xdr:sp macro="" textlink="">
      <xdr:nvSpPr>
        <xdr:cNvPr id="435" name="n_4mainValue【港湾・漁港】&#10;有形固定資産減価償却率">
          <a:extLst>
            <a:ext uri="{FF2B5EF4-FFF2-40B4-BE49-F238E27FC236}">
              <a16:creationId xmlns:a16="http://schemas.microsoft.com/office/drawing/2014/main" id="{FB0EADE8-1D17-4F90-AD65-A254A0C7C54A}"/>
            </a:ext>
          </a:extLst>
        </xdr:cNvPr>
        <xdr:cNvSpPr txBox="1"/>
      </xdr:nvSpPr>
      <xdr:spPr>
        <a:xfrm>
          <a:off x="927744" y="1809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145B75F1-A822-4A9B-9675-E0B249719C8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71F1B06-6845-4D6C-B48C-37A675628E0E}"/>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990BFF6D-1754-415B-B4C9-814F18894DE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4C2C1037-62FF-4B2A-A0AB-C8084C3657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614E4CB0-83F4-4C8D-B819-B25B7A305405}"/>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5AA859E1-B74A-4665-ACC0-D5AFF51DA3E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8A444364-A62E-4CFD-B8BB-2344B148B99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01D15D0E-910D-44F1-BD79-8B06CFDBB653}"/>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ED2D173C-A384-4AEC-879C-584609EC2815}"/>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51A5F760-2DD5-4969-836A-D812B2D67BF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9EB6B39B-39D1-452C-875F-9E5E414E384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FB66B0F3-2054-47B3-963C-7B3286F7E6B6}"/>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5C9948B8-2FD4-4528-9809-838FF86DDCC1}"/>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B74B0684-06DE-4105-8CC4-B347AA1A0E3F}"/>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E6FA05A-F8DC-4236-B4E1-AD51FADC6A5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2EDC8CD-CA96-41AC-A61B-1D2661A19FB2}"/>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1ABE84C3-42F7-4BCF-B86A-FD492F4D623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31EEC2FC-1CCC-4705-91F6-BA175F9D7FEC}"/>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C555FE98-5ADA-45C0-8DCD-ACA4AFAAE701}"/>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B8C55BE0-A320-40ED-909F-EBABFEB502C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43693E7D-9D28-4747-A597-4100D3B697EC}"/>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9206</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D7555C00-C84E-4056-9319-EF1DA83382EA}"/>
            </a:ext>
          </a:extLst>
        </xdr:cNvPr>
        <xdr:cNvCxnSpPr/>
      </xdr:nvCxnSpPr>
      <xdr:spPr>
        <a:xfrm flipV="1">
          <a:off x="10476865" y="17154206"/>
          <a:ext cx="0" cy="143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DB1BA486-5A7E-46A6-B2E4-34F82FD1B789}"/>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84CF0FE7-5265-46C7-BFAD-A59208F2FBC2}"/>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127333</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237B6747-EB19-4C9A-9F90-C34DB3547C0A}"/>
            </a:ext>
          </a:extLst>
        </xdr:cNvPr>
        <xdr:cNvSpPr txBox="1"/>
      </xdr:nvSpPr>
      <xdr:spPr>
        <a:xfrm>
          <a:off x="10515600" y="1692943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9206</xdr:rowOff>
    </xdr:from>
    <xdr:to>
      <xdr:col>55</xdr:col>
      <xdr:colOff>88900</xdr:colOff>
      <xdr:row>100</xdr:row>
      <xdr:rowOff>9206</xdr:rowOff>
    </xdr:to>
    <xdr:cxnSp macro="">
      <xdr:nvCxnSpPr>
        <xdr:cNvPr id="461" name="直線コネクタ 460">
          <a:extLst>
            <a:ext uri="{FF2B5EF4-FFF2-40B4-BE49-F238E27FC236}">
              <a16:creationId xmlns:a16="http://schemas.microsoft.com/office/drawing/2014/main" id="{5DB6F6D7-7779-48E6-97AC-B5EBEC129816}"/>
            </a:ext>
          </a:extLst>
        </xdr:cNvPr>
        <xdr:cNvCxnSpPr/>
      </xdr:nvCxnSpPr>
      <xdr:spPr>
        <a:xfrm>
          <a:off x="10388600" y="17154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142177</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534D9D16-CBD2-4DC1-86BC-6D8FEF16B9C3}"/>
            </a:ext>
          </a:extLst>
        </xdr:cNvPr>
        <xdr:cNvSpPr txBox="1"/>
      </xdr:nvSpPr>
      <xdr:spPr>
        <a:xfrm>
          <a:off x="10515600" y="183158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163750</xdr:rowOff>
    </xdr:from>
    <xdr:to>
      <xdr:col>55</xdr:col>
      <xdr:colOff>50800</xdr:colOff>
      <xdr:row>107</xdr:row>
      <xdr:rowOff>93900</xdr:rowOff>
    </xdr:to>
    <xdr:sp macro="" textlink="">
      <xdr:nvSpPr>
        <xdr:cNvPr id="463" name="フローチャート: 判断 462">
          <a:extLst>
            <a:ext uri="{FF2B5EF4-FFF2-40B4-BE49-F238E27FC236}">
              <a16:creationId xmlns:a16="http://schemas.microsoft.com/office/drawing/2014/main" id="{EC418C39-6471-4480-90FB-A63FFEE08720}"/>
            </a:ext>
          </a:extLst>
        </xdr:cNvPr>
        <xdr:cNvSpPr/>
      </xdr:nvSpPr>
      <xdr:spPr>
        <a:xfrm>
          <a:off x="10426700" y="183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5096</xdr:rowOff>
    </xdr:from>
    <xdr:to>
      <xdr:col>50</xdr:col>
      <xdr:colOff>165100</xdr:colOff>
      <xdr:row>107</xdr:row>
      <xdr:rowOff>106696</xdr:rowOff>
    </xdr:to>
    <xdr:sp macro="" textlink="">
      <xdr:nvSpPr>
        <xdr:cNvPr id="464" name="フローチャート: 判断 463">
          <a:extLst>
            <a:ext uri="{FF2B5EF4-FFF2-40B4-BE49-F238E27FC236}">
              <a16:creationId xmlns:a16="http://schemas.microsoft.com/office/drawing/2014/main" id="{96BC60B8-6040-4505-8FB3-5624F2A5287D}"/>
            </a:ext>
          </a:extLst>
        </xdr:cNvPr>
        <xdr:cNvSpPr/>
      </xdr:nvSpPr>
      <xdr:spPr>
        <a:xfrm>
          <a:off x="9588500" y="1835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6423</xdr:rowOff>
    </xdr:from>
    <xdr:to>
      <xdr:col>46</xdr:col>
      <xdr:colOff>38100</xdr:colOff>
      <xdr:row>107</xdr:row>
      <xdr:rowOff>108023</xdr:rowOff>
    </xdr:to>
    <xdr:sp macro="" textlink="">
      <xdr:nvSpPr>
        <xdr:cNvPr id="465" name="フローチャート: 判断 464">
          <a:extLst>
            <a:ext uri="{FF2B5EF4-FFF2-40B4-BE49-F238E27FC236}">
              <a16:creationId xmlns:a16="http://schemas.microsoft.com/office/drawing/2014/main" id="{195945B0-BBEF-4DF4-9EEB-1F4F68B7765C}"/>
            </a:ext>
          </a:extLst>
        </xdr:cNvPr>
        <xdr:cNvSpPr/>
      </xdr:nvSpPr>
      <xdr:spPr>
        <a:xfrm>
          <a:off x="8699500" y="1835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43836</xdr:rowOff>
    </xdr:from>
    <xdr:to>
      <xdr:col>41</xdr:col>
      <xdr:colOff>101600</xdr:colOff>
      <xdr:row>107</xdr:row>
      <xdr:rowOff>145436</xdr:rowOff>
    </xdr:to>
    <xdr:sp macro="" textlink="">
      <xdr:nvSpPr>
        <xdr:cNvPr id="466" name="フローチャート: 判断 465">
          <a:extLst>
            <a:ext uri="{FF2B5EF4-FFF2-40B4-BE49-F238E27FC236}">
              <a16:creationId xmlns:a16="http://schemas.microsoft.com/office/drawing/2014/main" id="{6526888C-0066-4AF7-9CD5-A1EE8D93B9B8}"/>
            </a:ext>
          </a:extLst>
        </xdr:cNvPr>
        <xdr:cNvSpPr/>
      </xdr:nvSpPr>
      <xdr:spPr>
        <a:xfrm>
          <a:off x="7810500" y="18388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47740</xdr:rowOff>
    </xdr:from>
    <xdr:to>
      <xdr:col>36</xdr:col>
      <xdr:colOff>165100</xdr:colOff>
      <xdr:row>107</xdr:row>
      <xdr:rowOff>149340</xdr:rowOff>
    </xdr:to>
    <xdr:sp macro="" textlink="">
      <xdr:nvSpPr>
        <xdr:cNvPr id="467" name="フローチャート: 判断 466">
          <a:extLst>
            <a:ext uri="{FF2B5EF4-FFF2-40B4-BE49-F238E27FC236}">
              <a16:creationId xmlns:a16="http://schemas.microsoft.com/office/drawing/2014/main" id="{A4BE8F0E-62FF-45A9-8482-C61045303380}"/>
            </a:ext>
          </a:extLst>
        </xdr:cNvPr>
        <xdr:cNvSpPr/>
      </xdr:nvSpPr>
      <xdr:spPr>
        <a:xfrm>
          <a:off x="6921500" y="1839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31B21941-2450-4146-A1A3-5BF4E0DC341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5747B9AC-3AE5-4AC6-969F-5B6C4A6C1DC6}"/>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501CC01-6EAE-40CE-B72A-6EEAC5FF8EDC}"/>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9DC3B7B-8B45-43FD-8C8C-60B90AF7E26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3A92B8A9-0FAA-4620-9DFA-3132CBF2527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117473</xdr:rowOff>
    </xdr:from>
    <xdr:to>
      <xdr:col>55</xdr:col>
      <xdr:colOff>50800</xdr:colOff>
      <xdr:row>104</xdr:row>
      <xdr:rowOff>47623</xdr:rowOff>
    </xdr:to>
    <xdr:sp macro="" textlink="">
      <xdr:nvSpPr>
        <xdr:cNvPr id="473" name="楕円 472">
          <a:extLst>
            <a:ext uri="{FF2B5EF4-FFF2-40B4-BE49-F238E27FC236}">
              <a16:creationId xmlns:a16="http://schemas.microsoft.com/office/drawing/2014/main" id="{350ED3DB-D954-4D7D-B840-F0691938FC79}"/>
            </a:ext>
          </a:extLst>
        </xdr:cNvPr>
        <xdr:cNvSpPr/>
      </xdr:nvSpPr>
      <xdr:spPr>
        <a:xfrm>
          <a:off x="10426700" y="17776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140350</xdr:rowOff>
    </xdr:from>
    <xdr:ext cx="690189" cy="259045"/>
    <xdr:sp macro="" textlink="">
      <xdr:nvSpPr>
        <xdr:cNvPr id="474" name="【港湾・漁港】&#10;一人当たり有形固定資産（償却資産）額該当値テキスト">
          <a:extLst>
            <a:ext uri="{FF2B5EF4-FFF2-40B4-BE49-F238E27FC236}">
              <a16:creationId xmlns:a16="http://schemas.microsoft.com/office/drawing/2014/main" id="{FEBAC117-B12A-47EF-948A-9F89EA0AC619}"/>
            </a:ext>
          </a:extLst>
        </xdr:cNvPr>
        <xdr:cNvSpPr txBox="1"/>
      </xdr:nvSpPr>
      <xdr:spPr>
        <a:xfrm>
          <a:off x="10515600" y="176282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1,673,615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123507</xdr:rowOff>
    </xdr:from>
    <xdr:to>
      <xdr:col>50</xdr:col>
      <xdr:colOff>165100</xdr:colOff>
      <xdr:row>104</xdr:row>
      <xdr:rowOff>53657</xdr:rowOff>
    </xdr:to>
    <xdr:sp macro="" textlink="">
      <xdr:nvSpPr>
        <xdr:cNvPr id="475" name="楕円 474">
          <a:extLst>
            <a:ext uri="{FF2B5EF4-FFF2-40B4-BE49-F238E27FC236}">
              <a16:creationId xmlns:a16="http://schemas.microsoft.com/office/drawing/2014/main" id="{3C40C5A8-84DF-4668-B02B-8F29B9FD8814}"/>
            </a:ext>
          </a:extLst>
        </xdr:cNvPr>
        <xdr:cNvSpPr/>
      </xdr:nvSpPr>
      <xdr:spPr>
        <a:xfrm>
          <a:off x="9588500" y="1778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168273</xdr:rowOff>
    </xdr:from>
    <xdr:to>
      <xdr:col>55</xdr:col>
      <xdr:colOff>0</xdr:colOff>
      <xdr:row>104</xdr:row>
      <xdr:rowOff>2857</xdr:rowOff>
    </xdr:to>
    <xdr:cxnSp macro="">
      <xdr:nvCxnSpPr>
        <xdr:cNvPr id="476" name="直線コネクタ 475">
          <a:extLst>
            <a:ext uri="{FF2B5EF4-FFF2-40B4-BE49-F238E27FC236}">
              <a16:creationId xmlns:a16="http://schemas.microsoft.com/office/drawing/2014/main" id="{53278DC3-EC94-48F8-9CA4-1396B5071640}"/>
            </a:ext>
          </a:extLst>
        </xdr:cNvPr>
        <xdr:cNvCxnSpPr/>
      </xdr:nvCxnSpPr>
      <xdr:spPr>
        <a:xfrm flipV="1">
          <a:off x="9639300" y="17827623"/>
          <a:ext cx="838200" cy="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147994</xdr:rowOff>
    </xdr:from>
    <xdr:to>
      <xdr:col>46</xdr:col>
      <xdr:colOff>38100</xdr:colOff>
      <xdr:row>104</xdr:row>
      <xdr:rowOff>78144</xdr:rowOff>
    </xdr:to>
    <xdr:sp macro="" textlink="">
      <xdr:nvSpPr>
        <xdr:cNvPr id="477" name="楕円 476">
          <a:extLst>
            <a:ext uri="{FF2B5EF4-FFF2-40B4-BE49-F238E27FC236}">
              <a16:creationId xmlns:a16="http://schemas.microsoft.com/office/drawing/2014/main" id="{27CE56CC-6756-4843-8E69-A42565B7E1E7}"/>
            </a:ext>
          </a:extLst>
        </xdr:cNvPr>
        <xdr:cNvSpPr/>
      </xdr:nvSpPr>
      <xdr:spPr>
        <a:xfrm>
          <a:off x="8699500" y="1780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2857</xdr:rowOff>
    </xdr:from>
    <xdr:to>
      <xdr:col>50</xdr:col>
      <xdr:colOff>114300</xdr:colOff>
      <xdr:row>104</xdr:row>
      <xdr:rowOff>27344</xdr:rowOff>
    </xdr:to>
    <xdr:cxnSp macro="">
      <xdr:nvCxnSpPr>
        <xdr:cNvPr id="478" name="直線コネクタ 477">
          <a:extLst>
            <a:ext uri="{FF2B5EF4-FFF2-40B4-BE49-F238E27FC236}">
              <a16:creationId xmlns:a16="http://schemas.microsoft.com/office/drawing/2014/main" id="{ED8A9E61-ABD2-46AD-A4C9-67B1FF1CCBA8}"/>
            </a:ext>
          </a:extLst>
        </xdr:cNvPr>
        <xdr:cNvCxnSpPr/>
      </xdr:nvCxnSpPr>
      <xdr:spPr>
        <a:xfrm flipV="1">
          <a:off x="8750300" y="17833657"/>
          <a:ext cx="889000" cy="2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156826</xdr:rowOff>
    </xdr:from>
    <xdr:to>
      <xdr:col>41</xdr:col>
      <xdr:colOff>101600</xdr:colOff>
      <xdr:row>104</xdr:row>
      <xdr:rowOff>86976</xdr:rowOff>
    </xdr:to>
    <xdr:sp macro="" textlink="">
      <xdr:nvSpPr>
        <xdr:cNvPr id="479" name="楕円 478">
          <a:extLst>
            <a:ext uri="{FF2B5EF4-FFF2-40B4-BE49-F238E27FC236}">
              <a16:creationId xmlns:a16="http://schemas.microsoft.com/office/drawing/2014/main" id="{48168D9E-CB6E-4A97-9C4C-A4B843184C65}"/>
            </a:ext>
          </a:extLst>
        </xdr:cNvPr>
        <xdr:cNvSpPr/>
      </xdr:nvSpPr>
      <xdr:spPr>
        <a:xfrm>
          <a:off x="7810500" y="17816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27344</xdr:rowOff>
    </xdr:from>
    <xdr:to>
      <xdr:col>45</xdr:col>
      <xdr:colOff>177800</xdr:colOff>
      <xdr:row>104</xdr:row>
      <xdr:rowOff>36176</xdr:rowOff>
    </xdr:to>
    <xdr:cxnSp macro="">
      <xdr:nvCxnSpPr>
        <xdr:cNvPr id="480" name="直線コネクタ 479">
          <a:extLst>
            <a:ext uri="{FF2B5EF4-FFF2-40B4-BE49-F238E27FC236}">
              <a16:creationId xmlns:a16="http://schemas.microsoft.com/office/drawing/2014/main" id="{1E0B48CA-E001-4569-B3B6-03FE1C80BE51}"/>
            </a:ext>
          </a:extLst>
        </xdr:cNvPr>
        <xdr:cNvCxnSpPr/>
      </xdr:nvCxnSpPr>
      <xdr:spPr>
        <a:xfrm flipV="1">
          <a:off x="7861300" y="17858144"/>
          <a:ext cx="889000" cy="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103</xdr:row>
      <xdr:rowOff>167064</xdr:rowOff>
    </xdr:from>
    <xdr:to>
      <xdr:col>36</xdr:col>
      <xdr:colOff>165100</xdr:colOff>
      <xdr:row>104</xdr:row>
      <xdr:rowOff>97214</xdr:rowOff>
    </xdr:to>
    <xdr:sp macro="" textlink="">
      <xdr:nvSpPr>
        <xdr:cNvPr id="481" name="楕円 480">
          <a:extLst>
            <a:ext uri="{FF2B5EF4-FFF2-40B4-BE49-F238E27FC236}">
              <a16:creationId xmlns:a16="http://schemas.microsoft.com/office/drawing/2014/main" id="{D26080FD-12D5-4B77-BB6C-4BB0A0DB85BC}"/>
            </a:ext>
          </a:extLst>
        </xdr:cNvPr>
        <xdr:cNvSpPr/>
      </xdr:nvSpPr>
      <xdr:spPr>
        <a:xfrm>
          <a:off x="6921500" y="178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36176</xdr:rowOff>
    </xdr:from>
    <xdr:to>
      <xdr:col>41</xdr:col>
      <xdr:colOff>50800</xdr:colOff>
      <xdr:row>104</xdr:row>
      <xdr:rowOff>46414</xdr:rowOff>
    </xdr:to>
    <xdr:cxnSp macro="">
      <xdr:nvCxnSpPr>
        <xdr:cNvPr id="482" name="直線コネクタ 481">
          <a:extLst>
            <a:ext uri="{FF2B5EF4-FFF2-40B4-BE49-F238E27FC236}">
              <a16:creationId xmlns:a16="http://schemas.microsoft.com/office/drawing/2014/main" id="{AEB94DAF-04F6-4EB7-86D9-2A7FCFD8031B}"/>
            </a:ext>
          </a:extLst>
        </xdr:cNvPr>
        <xdr:cNvCxnSpPr/>
      </xdr:nvCxnSpPr>
      <xdr:spPr>
        <a:xfrm flipV="1">
          <a:off x="6972300" y="17866976"/>
          <a:ext cx="889000" cy="1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97823</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F2EC529E-68A9-4A1F-A860-29767CD379B6}"/>
            </a:ext>
          </a:extLst>
        </xdr:cNvPr>
        <xdr:cNvSpPr txBox="1"/>
      </xdr:nvSpPr>
      <xdr:spPr>
        <a:xfrm>
          <a:off x="9327095" y="18442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99150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44A90A10-4D3B-41DD-B9E6-1C8217F60843}"/>
            </a:ext>
          </a:extLst>
        </xdr:cNvPr>
        <xdr:cNvSpPr txBox="1"/>
      </xdr:nvSpPr>
      <xdr:spPr>
        <a:xfrm>
          <a:off x="8450795" y="18444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136563</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AFFA826F-605B-4F9F-BDF4-D818C9141A67}"/>
            </a:ext>
          </a:extLst>
        </xdr:cNvPr>
        <xdr:cNvSpPr txBox="1"/>
      </xdr:nvSpPr>
      <xdr:spPr>
        <a:xfrm>
          <a:off x="7561795" y="18481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140467</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C77195DA-BDFA-482A-B7DA-CBC7A7FE5E67}"/>
            </a:ext>
          </a:extLst>
        </xdr:cNvPr>
        <xdr:cNvSpPr txBox="1"/>
      </xdr:nvSpPr>
      <xdr:spPr>
        <a:xfrm>
          <a:off x="6672795" y="18485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102</xdr:row>
      <xdr:rowOff>70184</xdr:rowOff>
    </xdr:from>
    <xdr:ext cx="690189" cy="259045"/>
    <xdr:sp macro="" textlink="">
      <xdr:nvSpPr>
        <xdr:cNvPr id="487" name="n_1mainValue【港湾・漁港】&#10;一人当たり有形固定資産（償却資産）額">
          <a:extLst>
            <a:ext uri="{FF2B5EF4-FFF2-40B4-BE49-F238E27FC236}">
              <a16:creationId xmlns:a16="http://schemas.microsoft.com/office/drawing/2014/main" id="{F330A17D-972F-422C-ABB4-8A1D867AA16F}"/>
            </a:ext>
          </a:extLst>
        </xdr:cNvPr>
        <xdr:cNvSpPr txBox="1"/>
      </xdr:nvSpPr>
      <xdr:spPr>
        <a:xfrm>
          <a:off x="9281505" y="175580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102</xdr:row>
      <xdr:rowOff>94671</xdr:rowOff>
    </xdr:from>
    <xdr:ext cx="690189" cy="259045"/>
    <xdr:sp macro="" textlink="">
      <xdr:nvSpPr>
        <xdr:cNvPr id="488" name="n_2mainValue【港湾・漁港】&#10;一人当たり有形固定資産（償却資産）額">
          <a:extLst>
            <a:ext uri="{FF2B5EF4-FFF2-40B4-BE49-F238E27FC236}">
              <a16:creationId xmlns:a16="http://schemas.microsoft.com/office/drawing/2014/main" id="{06AD8D5B-7DF1-44F4-834A-3CFE8CC20CCC}"/>
            </a:ext>
          </a:extLst>
        </xdr:cNvPr>
        <xdr:cNvSpPr txBox="1"/>
      </xdr:nvSpPr>
      <xdr:spPr>
        <a:xfrm>
          <a:off x="8405205" y="175825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102</xdr:row>
      <xdr:rowOff>103503</xdr:rowOff>
    </xdr:from>
    <xdr:ext cx="690189" cy="259045"/>
    <xdr:sp macro="" textlink="">
      <xdr:nvSpPr>
        <xdr:cNvPr id="489" name="n_3mainValue【港湾・漁港】&#10;一人当たり有形固定資産（償却資産）額">
          <a:extLst>
            <a:ext uri="{FF2B5EF4-FFF2-40B4-BE49-F238E27FC236}">
              <a16:creationId xmlns:a16="http://schemas.microsoft.com/office/drawing/2014/main" id="{0B2BF8A1-E6B3-4187-AD30-95E39714FA7D}"/>
            </a:ext>
          </a:extLst>
        </xdr:cNvPr>
        <xdr:cNvSpPr txBox="1"/>
      </xdr:nvSpPr>
      <xdr:spPr>
        <a:xfrm>
          <a:off x="7516205" y="17591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102</xdr:row>
      <xdr:rowOff>113741</xdr:rowOff>
    </xdr:from>
    <xdr:ext cx="690189" cy="259045"/>
    <xdr:sp macro="" textlink="">
      <xdr:nvSpPr>
        <xdr:cNvPr id="490" name="n_4mainValue【港湾・漁港】&#10;一人当たり有形固定資産（償却資産）額">
          <a:extLst>
            <a:ext uri="{FF2B5EF4-FFF2-40B4-BE49-F238E27FC236}">
              <a16:creationId xmlns:a16="http://schemas.microsoft.com/office/drawing/2014/main" id="{A9E28F86-73DB-4085-8BC5-D85EDF23459D}"/>
            </a:ext>
          </a:extLst>
        </xdr:cNvPr>
        <xdr:cNvSpPr txBox="1"/>
      </xdr:nvSpPr>
      <xdr:spPr>
        <a:xfrm>
          <a:off x="6627205" y="176016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A37DCDA2-749D-4ACD-9242-CB942369257D}"/>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83DB21CC-BA1D-4719-9A8C-5B52A322465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9ED16BBB-A086-4F59-B522-F891A58927A4}"/>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A671589B-0F4A-4031-AA31-ABA4F16F086C}"/>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47BBFB29-B389-4C02-A457-B5D5E078B6D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C5320B94-964B-4A31-B98F-66044C8BDE3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4EAB01B2-9091-4A78-A0A4-8021693BA78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7A8A16F8-4447-46C2-B3D7-83D1E1DC3A44}"/>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E27D2224-32AE-4ACD-B55D-38B05D9AFA8A}"/>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8B2443D3-1A3B-401F-B396-C1070F6E6E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C07E91DB-CC37-4E03-BC92-5D72D620E06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57EC0826-33B3-47AA-8F87-C0EFBF1F20F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6D8414AA-8DC9-4856-8CD2-5E0DE83F2F4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0C042D8D-382F-4C2A-AEFF-EAACD37CDAC2}"/>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4F184C94-ED2C-4292-89FD-A39F96376AA9}"/>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31F397BA-C92D-4427-A6A7-3D7D7647576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7C42AF11-79EE-4CFE-A704-6BEC76796CC3}"/>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438E64A2-07FB-4E53-B42C-978D42CF8FD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F686ADBC-84C1-4614-8B21-A23C2E08D39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054F2DE7-E7E2-4CBE-ABE3-8FE135C949A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9EBE95B3-62EE-4C13-9CF8-F8A5822F1DE4}"/>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0F9B8FC8-069F-4EDF-913E-9BA5F31CABB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CDD168A1-C3C3-4CDE-9946-4425D35910E6}"/>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7B365BD0-3154-4B5C-8C8A-A0BE9511982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201D9D60-FFBC-4091-88E3-A863D10F68F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9FCD4F0B-8416-4371-844F-F20239CAC3F8}"/>
            </a:ext>
          </a:extLst>
        </xdr:cNvPr>
        <xdr:cNvCxnSpPr/>
      </xdr:nvCxnSpPr>
      <xdr:spPr>
        <a:xfrm flipV="1">
          <a:off x="16318864" y="5805896"/>
          <a:ext cx="0" cy="1487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53EAD263-DA9A-4A4C-8334-A2AD07229C2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433E8946-E3FA-40F6-8B31-83B2A9E74BCF}"/>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4283177C-6642-4A40-97B3-DD8AB5A8570B}"/>
            </a:ext>
          </a:extLst>
        </xdr:cNvPr>
        <xdr:cNvSpPr txBox="1"/>
      </xdr:nvSpPr>
      <xdr:spPr>
        <a:xfrm>
          <a:off x="16357600" y="55811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520" name="直線コネクタ 519">
          <a:extLst>
            <a:ext uri="{FF2B5EF4-FFF2-40B4-BE49-F238E27FC236}">
              <a16:creationId xmlns:a16="http://schemas.microsoft.com/office/drawing/2014/main" id="{4308D603-B3EC-4F6E-8314-556B39A4DF22}"/>
            </a:ext>
          </a:extLst>
        </xdr:cNvPr>
        <xdr:cNvCxnSpPr/>
      </xdr:nvCxnSpPr>
      <xdr:spPr>
        <a:xfrm>
          <a:off x="16230600" y="5805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41A490B6-DFF7-4B69-B163-DC9F037D23BF}"/>
            </a:ext>
          </a:extLst>
        </xdr:cNvPr>
        <xdr:cNvSpPr txBox="1"/>
      </xdr:nvSpPr>
      <xdr:spPr>
        <a:xfrm>
          <a:off x="16357600" y="6414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522" name="フローチャート: 判断 521">
          <a:extLst>
            <a:ext uri="{FF2B5EF4-FFF2-40B4-BE49-F238E27FC236}">
              <a16:creationId xmlns:a16="http://schemas.microsoft.com/office/drawing/2014/main" id="{37802E8D-2E7C-4BFA-B0A1-25A75377D845}"/>
            </a:ext>
          </a:extLst>
        </xdr:cNvPr>
        <xdr:cNvSpPr/>
      </xdr:nvSpPr>
      <xdr:spPr>
        <a:xfrm>
          <a:off x="16268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523" name="フローチャート: 判断 522">
          <a:extLst>
            <a:ext uri="{FF2B5EF4-FFF2-40B4-BE49-F238E27FC236}">
              <a16:creationId xmlns:a16="http://schemas.microsoft.com/office/drawing/2014/main" id="{34FEC2B8-1DA4-46BB-9938-7CEBE4FD003E}"/>
            </a:ext>
          </a:extLst>
        </xdr:cNvPr>
        <xdr:cNvSpPr/>
      </xdr:nvSpPr>
      <xdr:spPr>
        <a:xfrm>
          <a:off x="15430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524" name="フローチャート: 判断 523">
          <a:extLst>
            <a:ext uri="{FF2B5EF4-FFF2-40B4-BE49-F238E27FC236}">
              <a16:creationId xmlns:a16="http://schemas.microsoft.com/office/drawing/2014/main" id="{B191B88B-C5E3-4766-9E77-E3C7DA5A8F19}"/>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525" name="フローチャート: 判断 524">
          <a:extLst>
            <a:ext uri="{FF2B5EF4-FFF2-40B4-BE49-F238E27FC236}">
              <a16:creationId xmlns:a16="http://schemas.microsoft.com/office/drawing/2014/main" id="{80588378-FACB-4FC0-98DC-6C6D216FD578}"/>
            </a:ext>
          </a:extLst>
        </xdr:cNvPr>
        <xdr:cNvSpPr/>
      </xdr:nvSpPr>
      <xdr:spPr>
        <a:xfrm>
          <a:off x="136525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526" name="フローチャート: 判断 525">
          <a:extLst>
            <a:ext uri="{FF2B5EF4-FFF2-40B4-BE49-F238E27FC236}">
              <a16:creationId xmlns:a16="http://schemas.microsoft.com/office/drawing/2014/main" id="{BB0F42AC-8C64-4AAD-B394-E1AD34199246}"/>
            </a:ext>
          </a:extLst>
        </xdr:cNvPr>
        <xdr:cNvSpPr/>
      </xdr:nvSpPr>
      <xdr:spPr>
        <a:xfrm>
          <a:off x="12763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307718D4-F54C-4E3C-AF67-6CE7042E2B5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41ECF908-DF95-4B19-877A-E6579626A54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611A20B-4CF3-4D94-AB5F-764372EC2DED}"/>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9359F26-48A5-4F14-B6DC-707F5D467EF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F224D368-79E9-410D-A491-5B1B2C5EE0B8}"/>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93980</xdr:rowOff>
    </xdr:from>
    <xdr:to>
      <xdr:col>85</xdr:col>
      <xdr:colOff>177800</xdr:colOff>
      <xdr:row>41</xdr:row>
      <xdr:rowOff>24130</xdr:rowOff>
    </xdr:to>
    <xdr:sp macro="" textlink="">
      <xdr:nvSpPr>
        <xdr:cNvPr id="532" name="楕円 531">
          <a:extLst>
            <a:ext uri="{FF2B5EF4-FFF2-40B4-BE49-F238E27FC236}">
              <a16:creationId xmlns:a16="http://schemas.microsoft.com/office/drawing/2014/main" id="{11ABB499-C1A0-4701-9FDC-FEB2175F4565}"/>
            </a:ext>
          </a:extLst>
        </xdr:cNvPr>
        <xdr:cNvSpPr/>
      </xdr:nvSpPr>
      <xdr:spPr>
        <a:xfrm>
          <a:off x="16268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72407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2C9135B0-7733-467B-A950-3AF4B157643C}"/>
            </a:ext>
          </a:extLst>
        </xdr:cNvPr>
        <xdr:cNvSpPr txBox="1"/>
      </xdr:nvSpPr>
      <xdr:spPr>
        <a:xfrm>
          <a:off x="16357600" y="693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534" name="楕円 533">
          <a:extLst>
            <a:ext uri="{FF2B5EF4-FFF2-40B4-BE49-F238E27FC236}">
              <a16:creationId xmlns:a16="http://schemas.microsoft.com/office/drawing/2014/main" id="{47D2FC0C-3901-41BB-9DA9-125A3E5C41BD}"/>
            </a:ext>
          </a:extLst>
        </xdr:cNvPr>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144780</xdr:rowOff>
    </xdr:from>
    <xdr:to>
      <xdr:col>85</xdr:col>
      <xdr:colOff>127000</xdr:colOff>
      <xdr:row>40</xdr:row>
      <xdr:rowOff>170906</xdr:rowOff>
    </xdr:to>
    <xdr:cxnSp macro="">
      <xdr:nvCxnSpPr>
        <xdr:cNvPr id="535" name="直線コネクタ 534">
          <a:extLst>
            <a:ext uri="{FF2B5EF4-FFF2-40B4-BE49-F238E27FC236}">
              <a16:creationId xmlns:a16="http://schemas.microsoft.com/office/drawing/2014/main" id="{D9410996-0608-4B28-8A5D-5099CA180186}"/>
            </a:ext>
          </a:extLst>
        </xdr:cNvPr>
        <xdr:cNvCxnSpPr/>
      </xdr:nvCxnSpPr>
      <xdr:spPr>
        <a:xfrm flipV="1">
          <a:off x="15481300" y="700278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102144</xdr:rowOff>
    </xdr:from>
    <xdr:to>
      <xdr:col>76</xdr:col>
      <xdr:colOff>165100</xdr:colOff>
      <xdr:row>41</xdr:row>
      <xdr:rowOff>32294</xdr:rowOff>
    </xdr:to>
    <xdr:sp macro="" textlink="">
      <xdr:nvSpPr>
        <xdr:cNvPr id="536" name="楕円 535">
          <a:extLst>
            <a:ext uri="{FF2B5EF4-FFF2-40B4-BE49-F238E27FC236}">
              <a16:creationId xmlns:a16="http://schemas.microsoft.com/office/drawing/2014/main" id="{21F37946-50D3-45E1-9EF6-35925F395478}"/>
            </a:ext>
          </a:extLst>
        </xdr:cNvPr>
        <xdr:cNvSpPr/>
      </xdr:nvSpPr>
      <xdr:spPr>
        <a:xfrm>
          <a:off x="14541500" y="696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152944</xdr:rowOff>
    </xdr:from>
    <xdr:to>
      <xdr:col>81</xdr:col>
      <xdr:colOff>50800</xdr:colOff>
      <xdr:row>40</xdr:row>
      <xdr:rowOff>170906</xdr:rowOff>
    </xdr:to>
    <xdr:cxnSp macro="">
      <xdr:nvCxnSpPr>
        <xdr:cNvPr id="537" name="直線コネクタ 536">
          <a:extLst>
            <a:ext uri="{FF2B5EF4-FFF2-40B4-BE49-F238E27FC236}">
              <a16:creationId xmlns:a16="http://schemas.microsoft.com/office/drawing/2014/main" id="{22E5F1EE-B2EA-45C8-BF00-643E3624445C}"/>
            </a:ext>
          </a:extLst>
        </xdr:cNvPr>
        <xdr:cNvCxnSpPr/>
      </xdr:nvCxnSpPr>
      <xdr:spPr>
        <a:xfrm>
          <a:off x="14592300" y="7010944"/>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42</xdr:row>
      <xdr:rowOff>41728</xdr:rowOff>
    </xdr:from>
    <xdr:to>
      <xdr:col>72</xdr:col>
      <xdr:colOff>38100</xdr:colOff>
      <xdr:row>42</xdr:row>
      <xdr:rowOff>143328</xdr:rowOff>
    </xdr:to>
    <xdr:sp macro="" textlink="">
      <xdr:nvSpPr>
        <xdr:cNvPr id="538" name="楕円 537">
          <a:extLst>
            <a:ext uri="{FF2B5EF4-FFF2-40B4-BE49-F238E27FC236}">
              <a16:creationId xmlns:a16="http://schemas.microsoft.com/office/drawing/2014/main" id="{11D22E53-EF16-4510-9B33-B11B672803F8}"/>
            </a:ext>
          </a:extLst>
        </xdr:cNvPr>
        <xdr:cNvSpPr/>
      </xdr:nvSpPr>
      <xdr:spPr>
        <a:xfrm>
          <a:off x="13652500" y="7242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152944</xdr:rowOff>
    </xdr:from>
    <xdr:to>
      <xdr:col>76</xdr:col>
      <xdr:colOff>114300</xdr:colOff>
      <xdr:row>42</xdr:row>
      <xdr:rowOff>92528</xdr:rowOff>
    </xdr:to>
    <xdr:cxnSp macro="">
      <xdr:nvCxnSpPr>
        <xdr:cNvPr id="539" name="直線コネクタ 538">
          <a:extLst>
            <a:ext uri="{FF2B5EF4-FFF2-40B4-BE49-F238E27FC236}">
              <a16:creationId xmlns:a16="http://schemas.microsoft.com/office/drawing/2014/main" id="{01F03C82-1D44-456F-AC6C-055280ECE202}"/>
            </a:ext>
          </a:extLst>
        </xdr:cNvPr>
        <xdr:cNvCxnSpPr/>
      </xdr:nvCxnSpPr>
      <xdr:spPr>
        <a:xfrm flipV="1">
          <a:off x="13703300" y="7010944"/>
          <a:ext cx="889000" cy="282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42</xdr:row>
      <xdr:rowOff>31931</xdr:rowOff>
    </xdr:from>
    <xdr:to>
      <xdr:col>67</xdr:col>
      <xdr:colOff>101600</xdr:colOff>
      <xdr:row>42</xdr:row>
      <xdr:rowOff>133531</xdr:rowOff>
    </xdr:to>
    <xdr:sp macro="" textlink="">
      <xdr:nvSpPr>
        <xdr:cNvPr id="540" name="楕円 539">
          <a:extLst>
            <a:ext uri="{FF2B5EF4-FFF2-40B4-BE49-F238E27FC236}">
              <a16:creationId xmlns:a16="http://schemas.microsoft.com/office/drawing/2014/main" id="{81D90C64-7881-4F18-842F-730A29CCBFD0}"/>
            </a:ext>
          </a:extLst>
        </xdr:cNvPr>
        <xdr:cNvSpPr/>
      </xdr:nvSpPr>
      <xdr:spPr>
        <a:xfrm>
          <a:off x="12763500" y="723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42</xdr:row>
      <xdr:rowOff>82731</xdr:rowOff>
    </xdr:from>
    <xdr:to>
      <xdr:col>71</xdr:col>
      <xdr:colOff>177800</xdr:colOff>
      <xdr:row>42</xdr:row>
      <xdr:rowOff>92528</xdr:rowOff>
    </xdr:to>
    <xdr:cxnSp macro="">
      <xdr:nvCxnSpPr>
        <xdr:cNvPr id="541" name="直線コネクタ 540">
          <a:extLst>
            <a:ext uri="{FF2B5EF4-FFF2-40B4-BE49-F238E27FC236}">
              <a16:creationId xmlns:a16="http://schemas.microsoft.com/office/drawing/2014/main" id="{627EF7C8-455B-4E80-BF3F-340F61B32BF8}"/>
            </a:ext>
          </a:extLst>
        </xdr:cNvPr>
        <xdr:cNvCxnSpPr/>
      </xdr:nvCxnSpPr>
      <xdr:spPr>
        <a:xfrm>
          <a:off x="12814300" y="7283631"/>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43A56C0F-D6E0-44C9-9E57-7098B88E179F}"/>
            </a:ext>
          </a:extLst>
        </xdr:cNvPr>
        <xdr:cNvSpPr txBox="1"/>
      </xdr:nvSpPr>
      <xdr:spPr>
        <a:xfrm>
          <a:off x="152660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7F0A95C9-27D7-4A6D-A66A-26A4E14FB035}"/>
            </a:ext>
          </a:extLst>
        </xdr:cNvPr>
        <xdr:cNvSpPr txBox="1"/>
      </xdr:nvSpPr>
      <xdr:spPr>
        <a:xfrm>
          <a:off x="14389744" y="629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36BC8DC5-7A00-4270-9FF8-3650F85E64C2}"/>
            </a:ext>
          </a:extLst>
        </xdr:cNvPr>
        <xdr:cNvSpPr txBox="1"/>
      </xdr:nvSpPr>
      <xdr:spPr>
        <a:xfrm>
          <a:off x="13500744" y="634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80CD2ACD-E9C3-4E93-83BC-0D779011C2F3}"/>
            </a:ext>
          </a:extLst>
        </xdr:cNvPr>
        <xdr:cNvSpPr txBox="1"/>
      </xdr:nvSpPr>
      <xdr:spPr>
        <a:xfrm>
          <a:off x="126117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F20494E9-ADF8-40C5-9D3E-9C53E3B36326}"/>
            </a:ext>
          </a:extLst>
        </xdr:cNvPr>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23421</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D8511611-F48A-49E7-AD47-823E9D2D503B}"/>
            </a:ext>
          </a:extLst>
        </xdr:cNvPr>
        <xdr:cNvSpPr txBox="1"/>
      </xdr:nvSpPr>
      <xdr:spPr>
        <a:xfrm>
          <a:off x="14389744" y="7052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133427</xdr:colOff>
      <xdr:row>42</xdr:row>
      <xdr:rowOff>134455</xdr:rowOff>
    </xdr:from>
    <xdr:ext cx="469744" cy="259045"/>
    <xdr:sp macro="" textlink="">
      <xdr:nvSpPr>
        <xdr:cNvPr id="548" name="n_3mainValue【認定こども園・幼稚園・保育所】&#10;有形固定資産減価償却率">
          <a:extLst>
            <a:ext uri="{FF2B5EF4-FFF2-40B4-BE49-F238E27FC236}">
              <a16:creationId xmlns:a16="http://schemas.microsoft.com/office/drawing/2014/main" id="{48C57FC2-0D02-464A-BE32-7AD051483585}"/>
            </a:ext>
          </a:extLst>
        </xdr:cNvPr>
        <xdr:cNvSpPr txBox="1"/>
      </xdr:nvSpPr>
      <xdr:spPr>
        <a:xfrm>
          <a:off x="13468427" y="733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124658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B0CB3C3B-3AA2-4668-881F-32057C534D2E}"/>
            </a:ext>
          </a:extLst>
        </xdr:cNvPr>
        <xdr:cNvSpPr txBox="1"/>
      </xdr:nvSpPr>
      <xdr:spPr>
        <a:xfrm>
          <a:off x="12611744" y="73255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06C694E4-6BF9-460B-B550-66168623ECC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DDE01EA-8C0C-46AF-96CC-E514E268A01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9159D467-92F1-48F0-A52C-F9099209A02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820DB9E3-4F99-435E-9F6B-B72A6414C424}"/>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FDB5790C-BC55-4A67-ABCB-01E930CE134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1EDF2264-1CBB-4C6F-956E-ABCC06174A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70231ABF-35B0-4757-A78D-9F5ECB78231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414BD17E-E181-47F2-BCD5-B2AE4CDAFB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0252EFB8-E522-49A8-8C61-4922698066B9}"/>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3068FF93-3B37-4018-9D99-338C31B4E31D}"/>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0" name="直線コネクタ 559">
          <a:extLst>
            <a:ext uri="{FF2B5EF4-FFF2-40B4-BE49-F238E27FC236}">
              <a16:creationId xmlns:a16="http://schemas.microsoft.com/office/drawing/2014/main" id="{FAE0D210-827F-4629-9EB3-341B5AA0215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1" name="テキスト ボックス 560">
          <a:extLst>
            <a:ext uri="{FF2B5EF4-FFF2-40B4-BE49-F238E27FC236}">
              <a16:creationId xmlns:a16="http://schemas.microsoft.com/office/drawing/2014/main" id="{B23C3A07-3797-4719-9C06-57F6423D13A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2" name="直線コネクタ 561">
          <a:extLst>
            <a:ext uri="{FF2B5EF4-FFF2-40B4-BE49-F238E27FC236}">
              <a16:creationId xmlns:a16="http://schemas.microsoft.com/office/drawing/2014/main" id="{42571955-B53D-43AC-A6A3-01EC01A437CE}"/>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3" name="テキスト ボックス 562">
          <a:extLst>
            <a:ext uri="{FF2B5EF4-FFF2-40B4-BE49-F238E27FC236}">
              <a16:creationId xmlns:a16="http://schemas.microsoft.com/office/drawing/2014/main" id="{411D45FB-544D-46D1-AA4E-8D553B2ABA32}"/>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4" name="直線コネクタ 563">
          <a:extLst>
            <a:ext uri="{FF2B5EF4-FFF2-40B4-BE49-F238E27FC236}">
              <a16:creationId xmlns:a16="http://schemas.microsoft.com/office/drawing/2014/main" id="{1D878EBB-0EB0-499B-808C-DE4B94514CB3}"/>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5" name="テキスト ボックス 564">
          <a:extLst>
            <a:ext uri="{FF2B5EF4-FFF2-40B4-BE49-F238E27FC236}">
              <a16:creationId xmlns:a16="http://schemas.microsoft.com/office/drawing/2014/main" id="{425E919B-752B-4A2E-8ACB-7CA740CEF4D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6" name="直線コネクタ 565">
          <a:extLst>
            <a:ext uri="{FF2B5EF4-FFF2-40B4-BE49-F238E27FC236}">
              <a16:creationId xmlns:a16="http://schemas.microsoft.com/office/drawing/2014/main" id="{B689BABD-848D-4E79-9065-E26589AC168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7" name="テキスト ボックス 566">
          <a:extLst>
            <a:ext uri="{FF2B5EF4-FFF2-40B4-BE49-F238E27FC236}">
              <a16:creationId xmlns:a16="http://schemas.microsoft.com/office/drawing/2014/main" id="{11747FC9-4AB9-4D0C-A231-2BBBB781CEC6}"/>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D784D815-8452-428F-AC58-6E6ECDDA8CAC}"/>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9" name="テキスト ボックス 568">
          <a:extLst>
            <a:ext uri="{FF2B5EF4-FFF2-40B4-BE49-F238E27FC236}">
              <a16:creationId xmlns:a16="http://schemas.microsoft.com/office/drawing/2014/main" id="{AAC0C332-CB37-4062-9F50-4FF4493CFB0B}"/>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D9AACE93-FB9F-4437-8DFD-B9337CCF1A69}"/>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571" name="直線コネクタ 570">
          <a:extLst>
            <a:ext uri="{FF2B5EF4-FFF2-40B4-BE49-F238E27FC236}">
              <a16:creationId xmlns:a16="http://schemas.microsoft.com/office/drawing/2014/main" id="{1BB0D8AB-0CF2-40AD-A280-D6772491BE20}"/>
            </a:ext>
          </a:extLst>
        </xdr:cNvPr>
        <xdr:cNvCxnSpPr/>
      </xdr:nvCxnSpPr>
      <xdr:spPr>
        <a:xfrm flipV="1">
          <a:off x="22160864" y="5759196"/>
          <a:ext cx="0" cy="1387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572" name="【認定こども園・幼稚園・保育所】&#10;一人当たり面積最小値テキスト">
          <a:extLst>
            <a:ext uri="{FF2B5EF4-FFF2-40B4-BE49-F238E27FC236}">
              <a16:creationId xmlns:a16="http://schemas.microsoft.com/office/drawing/2014/main" id="{5D2BAB2F-2614-40C4-80D9-5FB69C78673D}"/>
            </a:ext>
          </a:extLst>
        </xdr:cNvPr>
        <xdr:cNvSpPr txBox="1"/>
      </xdr:nvSpPr>
      <xdr:spPr>
        <a:xfrm>
          <a:off x="22199600" y="7150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573" name="直線コネクタ 572">
          <a:extLst>
            <a:ext uri="{FF2B5EF4-FFF2-40B4-BE49-F238E27FC236}">
              <a16:creationId xmlns:a16="http://schemas.microsoft.com/office/drawing/2014/main" id="{9B461A35-F923-428A-AF8B-C62A8BCF3487}"/>
            </a:ext>
          </a:extLst>
        </xdr:cNvPr>
        <xdr:cNvCxnSpPr/>
      </xdr:nvCxnSpPr>
      <xdr:spPr>
        <a:xfrm>
          <a:off x="22072600" y="7146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574" name="【認定こども園・幼稚園・保育所】&#10;一人当たり面積最大値テキスト">
          <a:extLst>
            <a:ext uri="{FF2B5EF4-FFF2-40B4-BE49-F238E27FC236}">
              <a16:creationId xmlns:a16="http://schemas.microsoft.com/office/drawing/2014/main" id="{30FF554B-25AA-4602-9702-B36762616B17}"/>
            </a:ext>
          </a:extLst>
        </xdr:cNvPr>
        <xdr:cNvSpPr txBox="1"/>
      </xdr:nvSpPr>
      <xdr:spPr>
        <a:xfrm>
          <a:off x="22199600" y="5534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575" name="直線コネクタ 574">
          <a:extLst>
            <a:ext uri="{FF2B5EF4-FFF2-40B4-BE49-F238E27FC236}">
              <a16:creationId xmlns:a16="http://schemas.microsoft.com/office/drawing/2014/main" id="{2702A883-5EEC-445E-BF8F-DBA2B0CBE4A3}"/>
            </a:ext>
          </a:extLst>
        </xdr:cNvPr>
        <xdr:cNvCxnSpPr/>
      </xdr:nvCxnSpPr>
      <xdr:spPr>
        <a:xfrm>
          <a:off x="22072600" y="5759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576" name="【認定こども園・幼稚園・保育所】&#10;一人当たり面積平均値テキスト">
          <a:extLst>
            <a:ext uri="{FF2B5EF4-FFF2-40B4-BE49-F238E27FC236}">
              <a16:creationId xmlns:a16="http://schemas.microsoft.com/office/drawing/2014/main" id="{0322A9F2-6E29-4A72-8134-3D978E6C57F9}"/>
            </a:ext>
          </a:extLst>
        </xdr:cNvPr>
        <xdr:cNvSpPr txBox="1"/>
      </xdr:nvSpPr>
      <xdr:spPr>
        <a:xfrm>
          <a:off x="22199600" y="65107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577" name="フローチャート: 判断 576">
          <a:extLst>
            <a:ext uri="{FF2B5EF4-FFF2-40B4-BE49-F238E27FC236}">
              <a16:creationId xmlns:a16="http://schemas.microsoft.com/office/drawing/2014/main" id="{0C1DA046-4482-4E43-B457-6D7263B20B59}"/>
            </a:ext>
          </a:extLst>
        </xdr:cNvPr>
        <xdr:cNvSpPr/>
      </xdr:nvSpPr>
      <xdr:spPr>
        <a:xfrm>
          <a:off x="221107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578" name="フローチャート: 判断 577">
          <a:extLst>
            <a:ext uri="{FF2B5EF4-FFF2-40B4-BE49-F238E27FC236}">
              <a16:creationId xmlns:a16="http://schemas.microsoft.com/office/drawing/2014/main" id="{AF019B36-74BF-4444-AF8E-C5A2ECA87849}"/>
            </a:ext>
          </a:extLst>
        </xdr:cNvPr>
        <xdr:cNvSpPr/>
      </xdr:nvSpPr>
      <xdr:spPr>
        <a:xfrm>
          <a:off x="21272500" y="667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579" name="フローチャート: 判断 578">
          <a:extLst>
            <a:ext uri="{FF2B5EF4-FFF2-40B4-BE49-F238E27FC236}">
              <a16:creationId xmlns:a16="http://schemas.microsoft.com/office/drawing/2014/main" id="{AC7DC4A6-4050-4427-B75D-329767B43250}"/>
            </a:ext>
          </a:extLst>
        </xdr:cNvPr>
        <xdr:cNvSpPr/>
      </xdr:nvSpPr>
      <xdr:spPr>
        <a:xfrm>
          <a:off x="20383500" y="667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580" name="フローチャート: 判断 579">
          <a:extLst>
            <a:ext uri="{FF2B5EF4-FFF2-40B4-BE49-F238E27FC236}">
              <a16:creationId xmlns:a16="http://schemas.microsoft.com/office/drawing/2014/main" id="{DAAC2802-B5B6-4DAC-B152-AD29A6CFBB61}"/>
            </a:ext>
          </a:extLst>
        </xdr:cNvPr>
        <xdr:cNvSpPr/>
      </xdr:nvSpPr>
      <xdr:spPr>
        <a:xfrm>
          <a:off x="19494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581" name="フローチャート: 判断 580">
          <a:extLst>
            <a:ext uri="{FF2B5EF4-FFF2-40B4-BE49-F238E27FC236}">
              <a16:creationId xmlns:a16="http://schemas.microsoft.com/office/drawing/2014/main" id="{A62CA1DE-BC51-48B8-A37C-E300278071D3}"/>
            </a:ext>
          </a:extLst>
        </xdr:cNvPr>
        <xdr:cNvSpPr/>
      </xdr:nvSpPr>
      <xdr:spPr>
        <a:xfrm>
          <a:off x="18605500" y="669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45CCBE75-B4AD-47B0-B32E-14AE0B79BC4F}"/>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63F1C13E-A804-45D7-AFC5-0CC2C9C75F4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0E38BF1D-7613-4E8A-920B-AC65D6C1A9B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447B50F0-40A7-4C2B-98F5-BE811D216FA4}"/>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BD880835-1A8B-40F5-86DB-38082EA6578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57404</xdr:rowOff>
    </xdr:from>
    <xdr:to>
      <xdr:col>116</xdr:col>
      <xdr:colOff>114300</xdr:colOff>
      <xdr:row>41</xdr:row>
      <xdr:rowOff>159004</xdr:rowOff>
    </xdr:to>
    <xdr:sp macro="" textlink="">
      <xdr:nvSpPr>
        <xdr:cNvPr id="587" name="楕円 586">
          <a:extLst>
            <a:ext uri="{FF2B5EF4-FFF2-40B4-BE49-F238E27FC236}">
              <a16:creationId xmlns:a16="http://schemas.microsoft.com/office/drawing/2014/main" id="{1C570F7F-DB28-4999-9F99-0EC2606B7927}"/>
            </a:ext>
          </a:extLst>
        </xdr:cNvPr>
        <xdr:cNvSpPr/>
      </xdr:nvSpPr>
      <xdr:spPr>
        <a:xfrm>
          <a:off x="22110700" y="7086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143781</xdr:rowOff>
    </xdr:from>
    <xdr:ext cx="469744" cy="259045"/>
    <xdr:sp macro="" textlink="">
      <xdr:nvSpPr>
        <xdr:cNvPr id="588" name="【認定こども園・幼稚園・保育所】&#10;一人当たり面積該当値テキスト">
          <a:extLst>
            <a:ext uri="{FF2B5EF4-FFF2-40B4-BE49-F238E27FC236}">
              <a16:creationId xmlns:a16="http://schemas.microsoft.com/office/drawing/2014/main" id="{C1CAF671-867A-4CE4-AF0E-BB87727692A7}"/>
            </a:ext>
          </a:extLst>
        </xdr:cNvPr>
        <xdr:cNvSpPr txBox="1"/>
      </xdr:nvSpPr>
      <xdr:spPr>
        <a:xfrm>
          <a:off x="22199600" y="7001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41402</xdr:rowOff>
    </xdr:from>
    <xdr:to>
      <xdr:col>112</xdr:col>
      <xdr:colOff>38100</xdr:colOff>
      <xdr:row>41</xdr:row>
      <xdr:rowOff>143002</xdr:rowOff>
    </xdr:to>
    <xdr:sp macro="" textlink="">
      <xdr:nvSpPr>
        <xdr:cNvPr id="589" name="楕円 588">
          <a:extLst>
            <a:ext uri="{FF2B5EF4-FFF2-40B4-BE49-F238E27FC236}">
              <a16:creationId xmlns:a16="http://schemas.microsoft.com/office/drawing/2014/main" id="{92894DF8-C6F9-4896-87C2-67083265BD35}"/>
            </a:ext>
          </a:extLst>
        </xdr:cNvPr>
        <xdr:cNvSpPr/>
      </xdr:nvSpPr>
      <xdr:spPr>
        <a:xfrm>
          <a:off x="21272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92202</xdr:rowOff>
    </xdr:from>
    <xdr:to>
      <xdr:col>116</xdr:col>
      <xdr:colOff>63500</xdr:colOff>
      <xdr:row>41</xdr:row>
      <xdr:rowOff>108204</xdr:rowOff>
    </xdr:to>
    <xdr:cxnSp macro="">
      <xdr:nvCxnSpPr>
        <xdr:cNvPr id="590" name="直線コネクタ 589">
          <a:extLst>
            <a:ext uri="{FF2B5EF4-FFF2-40B4-BE49-F238E27FC236}">
              <a16:creationId xmlns:a16="http://schemas.microsoft.com/office/drawing/2014/main" id="{2393F6DA-B3C0-4A02-8025-C79D096A0A6E}"/>
            </a:ext>
          </a:extLst>
        </xdr:cNvPr>
        <xdr:cNvCxnSpPr/>
      </xdr:nvCxnSpPr>
      <xdr:spPr>
        <a:xfrm>
          <a:off x="21323300" y="7121652"/>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41402</xdr:rowOff>
    </xdr:from>
    <xdr:to>
      <xdr:col>107</xdr:col>
      <xdr:colOff>101600</xdr:colOff>
      <xdr:row>41</xdr:row>
      <xdr:rowOff>143002</xdr:rowOff>
    </xdr:to>
    <xdr:sp macro="" textlink="">
      <xdr:nvSpPr>
        <xdr:cNvPr id="591" name="楕円 590">
          <a:extLst>
            <a:ext uri="{FF2B5EF4-FFF2-40B4-BE49-F238E27FC236}">
              <a16:creationId xmlns:a16="http://schemas.microsoft.com/office/drawing/2014/main" id="{8B94BA55-8A10-4836-9F83-37E04C390B39}"/>
            </a:ext>
          </a:extLst>
        </xdr:cNvPr>
        <xdr:cNvSpPr/>
      </xdr:nvSpPr>
      <xdr:spPr>
        <a:xfrm>
          <a:off x="20383500" y="7070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92202</xdr:rowOff>
    </xdr:from>
    <xdr:to>
      <xdr:col>111</xdr:col>
      <xdr:colOff>177800</xdr:colOff>
      <xdr:row>41</xdr:row>
      <xdr:rowOff>92202</xdr:rowOff>
    </xdr:to>
    <xdr:cxnSp macro="">
      <xdr:nvCxnSpPr>
        <xdr:cNvPr id="592" name="直線コネクタ 591">
          <a:extLst>
            <a:ext uri="{FF2B5EF4-FFF2-40B4-BE49-F238E27FC236}">
              <a16:creationId xmlns:a16="http://schemas.microsoft.com/office/drawing/2014/main" id="{7066333E-0B4F-436B-8F6B-04CEA300F9C2}"/>
            </a:ext>
          </a:extLst>
        </xdr:cNvPr>
        <xdr:cNvCxnSpPr/>
      </xdr:nvCxnSpPr>
      <xdr:spPr>
        <a:xfrm>
          <a:off x="20434300" y="71216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43688</xdr:rowOff>
    </xdr:from>
    <xdr:to>
      <xdr:col>102</xdr:col>
      <xdr:colOff>165100</xdr:colOff>
      <xdr:row>41</xdr:row>
      <xdr:rowOff>145288</xdr:rowOff>
    </xdr:to>
    <xdr:sp macro="" textlink="">
      <xdr:nvSpPr>
        <xdr:cNvPr id="593" name="楕円 592">
          <a:extLst>
            <a:ext uri="{FF2B5EF4-FFF2-40B4-BE49-F238E27FC236}">
              <a16:creationId xmlns:a16="http://schemas.microsoft.com/office/drawing/2014/main" id="{B4F8E70F-9563-429C-912A-B5996E757AF8}"/>
            </a:ext>
          </a:extLst>
        </xdr:cNvPr>
        <xdr:cNvSpPr/>
      </xdr:nvSpPr>
      <xdr:spPr>
        <a:xfrm>
          <a:off x="19494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92202</xdr:rowOff>
    </xdr:from>
    <xdr:to>
      <xdr:col>107</xdr:col>
      <xdr:colOff>50800</xdr:colOff>
      <xdr:row>41</xdr:row>
      <xdr:rowOff>94488</xdr:rowOff>
    </xdr:to>
    <xdr:cxnSp macro="">
      <xdr:nvCxnSpPr>
        <xdr:cNvPr id="594" name="直線コネクタ 593">
          <a:extLst>
            <a:ext uri="{FF2B5EF4-FFF2-40B4-BE49-F238E27FC236}">
              <a16:creationId xmlns:a16="http://schemas.microsoft.com/office/drawing/2014/main" id="{A94A8886-EEC4-494F-939D-3C21D447B6AB}"/>
            </a:ext>
          </a:extLst>
        </xdr:cNvPr>
        <xdr:cNvCxnSpPr/>
      </xdr:nvCxnSpPr>
      <xdr:spPr>
        <a:xfrm flipV="1">
          <a:off x="19545300" y="712165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43688</xdr:rowOff>
    </xdr:from>
    <xdr:to>
      <xdr:col>98</xdr:col>
      <xdr:colOff>38100</xdr:colOff>
      <xdr:row>41</xdr:row>
      <xdr:rowOff>145288</xdr:rowOff>
    </xdr:to>
    <xdr:sp macro="" textlink="">
      <xdr:nvSpPr>
        <xdr:cNvPr id="595" name="楕円 594">
          <a:extLst>
            <a:ext uri="{FF2B5EF4-FFF2-40B4-BE49-F238E27FC236}">
              <a16:creationId xmlns:a16="http://schemas.microsoft.com/office/drawing/2014/main" id="{27857950-67AF-46BC-8130-A453A4CE28BE}"/>
            </a:ext>
          </a:extLst>
        </xdr:cNvPr>
        <xdr:cNvSpPr/>
      </xdr:nvSpPr>
      <xdr:spPr>
        <a:xfrm>
          <a:off x="18605500" y="707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94488</xdr:rowOff>
    </xdr:from>
    <xdr:to>
      <xdr:col>102</xdr:col>
      <xdr:colOff>114300</xdr:colOff>
      <xdr:row>41</xdr:row>
      <xdr:rowOff>94488</xdr:rowOff>
    </xdr:to>
    <xdr:cxnSp macro="">
      <xdr:nvCxnSpPr>
        <xdr:cNvPr id="596" name="直線コネクタ 595">
          <a:extLst>
            <a:ext uri="{FF2B5EF4-FFF2-40B4-BE49-F238E27FC236}">
              <a16:creationId xmlns:a16="http://schemas.microsoft.com/office/drawing/2014/main" id="{67D16E2F-8389-431D-AEC3-6BC2B928CFC1}"/>
            </a:ext>
          </a:extLst>
        </xdr:cNvPr>
        <xdr:cNvCxnSpPr/>
      </xdr:nvCxnSpPr>
      <xdr:spPr>
        <a:xfrm>
          <a:off x="18656300" y="71239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597" name="n_1aveValue【認定こども園・幼稚園・保育所】&#10;一人当たり面積">
          <a:extLst>
            <a:ext uri="{FF2B5EF4-FFF2-40B4-BE49-F238E27FC236}">
              <a16:creationId xmlns:a16="http://schemas.microsoft.com/office/drawing/2014/main" id="{6601AFDB-406F-4B33-8931-2FD02CD427C6}"/>
            </a:ext>
          </a:extLst>
        </xdr:cNvPr>
        <xdr:cNvSpPr txBox="1"/>
      </xdr:nvSpPr>
      <xdr:spPr>
        <a:xfrm>
          <a:off x="21075727" y="645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98" name="n_2aveValue【認定こども園・幼稚園・保育所】&#10;一人当たり面積">
          <a:extLst>
            <a:ext uri="{FF2B5EF4-FFF2-40B4-BE49-F238E27FC236}">
              <a16:creationId xmlns:a16="http://schemas.microsoft.com/office/drawing/2014/main" id="{4E1D3EEF-C7CA-430A-868A-82082D5FE81C}"/>
            </a:ext>
          </a:extLst>
        </xdr:cNvPr>
        <xdr:cNvSpPr txBox="1"/>
      </xdr:nvSpPr>
      <xdr:spPr>
        <a:xfrm>
          <a:off x="20199427" y="64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99" name="n_3aveValue【認定こども園・幼稚園・保育所】&#10;一人当たり面積">
          <a:extLst>
            <a:ext uri="{FF2B5EF4-FFF2-40B4-BE49-F238E27FC236}">
              <a16:creationId xmlns:a16="http://schemas.microsoft.com/office/drawing/2014/main" id="{1B6559D9-DCD2-43C1-A4A4-CCB85BF46064}"/>
            </a:ext>
          </a:extLst>
        </xdr:cNvPr>
        <xdr:cNvSpPr txBox="1"/>
      </xdr:nvSpPr>
      <xdr:spPr>
        <a:xfrm>
          <a:off x="19310427" y="6462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600" name="n_4aveValue【認定こども園・幼稚園・保育所】&#10;一人当たり面積">
          <a:extLst>
            <a:ext uri="{FF2B5EF4-FFF2-40B4-BE49-F238E27FC236}">
              <a16:creationId xmlns:a16="http://schemas.microsoft.com/office/drawing/2014/main" id="{B0ACAC1C-0387-4BF8-AA4B-9CDFE0C61058}"/>
            </a:ext>
          </a:extLst>
        </xdr:cNvPr>
        <xdr:cNvSpPr txBox="1"/>
      </xdr:nvSpPr>
      <xdr:spPr>
        <a:xfrm>
          <a:off x="18421427" y="647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134129</xdr:rowOff>
    </xdr:from>
    <xdr:ext cx="469744" cy="259045"/>
    <xdr:sp macro="" textlink="">
      <xdr:nvSpPr>
        <xdr:cNvPr id="601" name="n_1mainValue【認定こども園・幼稚園・保育所】&#10;一人当たり面積">
          <a:extLst>
            <a:ext uri="{FF2B5EF4-FFF2-40B4-BE49-F238E27FC236}">
              <a16:creationId xmlns:a16="http://schemas.microsoft.com/office/drawing/2014/main" id="{29DDD57C-A867-4921-9BAC-49E61936E8D4}"/>
            </a:ext>
          </a:extLst>
        </xdr:cNvPr>
        <xdr:cNvSpPr txBox="1"/>
      </xdr:nvSpPr>
      <xdr:spPr>
        <a:xfrm>
          <a:off x="210757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134129</xdr:rowOff>
    </xdr:from>
    <xdr:ext cx="469744" cy="259045"/>
    <xdr:sp macro="" textlink="">
      <xdr:nvSpPr>
        <xdr:cNvPr id="602" name="n_2mainValue【認定こども園・幼稚園・保育所】&#10;一人当たり面積">
          <a:extLst>
            <a:ext uri="{FF2B5EF4-FFF2-40B4-BE49-F238E27FC236}">
              <a16:creationId xmlns:a16="http://schemas.microsoft.com/office/drawing/2014/main" id="{F675009F-825B-4D32-9293-365DC22FF005}"/>
            </a:ext>
          </a:extLst>
        </xdr:cNvPr>
        <xdr:cNvSpPr txBox="1"/>
      </xdr:nvSpPr>
      <xdr:spPr>
        <a:xfrm>
          <a:off x="20199427" y="7163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136415</xdr:rowOff>
    </xdr:from>
    <xdr:ext cx="469744" cy="259045"/>
    <xdr:sp macro="" textlink="">
      <xdr:nvSpPr>
        <xdr:cNvPr id="603" name="n_3mainValue【認定こども園・幼稚園・保育所】&#10;一人当たり面積">
          <a:extLst>
            <a:ext uri="{FF2B5EF4-FFF2-40B4-BE49-F238E27FC236}">
              <a16:creationId xmlns:a16="http://schemas.microsoft.com/office/drawing/2014/main" id="{E4F28005-80E8-4B2C-ADC1-2ADB3B074516}"/>
            </a:ext>
          </a:extLst>
        </xdr:cNvPr>
        <xdr:cNvSpPr txBox="1"/>
      </xdr:nvSpPr>
      <xdr:spPr>
        <a:xfrm>
          <a:off x="19310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136415</xdr:rowOff>
    </xdr:from>
    <xdr:ext cx="469744" cy="259045"/>
    <xdr:sp macro="" textlink="">
      <xdr:nvSpPr>
        <xdr:cNvPr id="604" name="n_4mainValue【認定こども園・幼稚園・保育所】&#10;一人当たり面積">
          <a:extLst>
            <a:ext uri="{FF2B5EF4-FFF2-40B4-BE49-F238E27FC236}">
              <a16:creationId xmlns:a16="http://schemas.microsoft.com/office/drawing/2014/main" id="{206DA8B2-BB39-4F65-AEA8-B56257E4DFDC}"/>
            </a:ext>
          </a:extLst>
        </xdr:cNvPr>
        <xdr:cNvSpPr txBox="1"/>
      </xdr:nvSpPr>
      <xdr:spPr>
        <a:xfrm>
          <a:off x="18421427" y="7165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3F42E1E7-FB4E-497E-8082-5A356D09F90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B0242B52-7668-4CFD-8D84-7A85D66794C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90DAB98E-5A1E-453A-8632-38BC3792A957}"/>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4B704A1C-D0C8-46F2-A0A9-7DC63B8EB21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3B2408E0-1C72-4996-AE5C-11AF249CBB0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61E9AE02-54CE-4C17-BB85-0092EFAC1D1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750A0DC0-901B-4438-975B-C027DF266D85}"/>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BBE83C3A-CF66-4CB9-89DB-54E6A8B8CFA2}"/>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6BEF5A6F-36D3-4D6A-9BB2-FF9C3232C6F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21F4EA67-8C3E-4630-9D8D-796999DA35A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5537EEBE-9B49-411F-9916-F4229E360FD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46B7246C-D9B3-4990-8226-CE2ECC17538F}"/>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7" name="テキスト ボックス 616">
          <a:extLst>
            <a:ext uri="{FF2B5EF4-FFF2-40B4-BE49-F238E27FC236}">
              <a16:creationId xmlns:a16="http://schemas.microsoft.com/office/drawing/2014/main" id="{48FC81C9-411A-44CF-A301-68EC5C8D4A3C}"/>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90635C20-7587-43B4-8A20-6181E9CFFDA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BF8AD671-D539-4C6F-8201-90354112372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01735947-79AD-4F08-809D-0039D36C9DBA}"/>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0AEBA33A-A07D-44C5-8CCB-6A12AF795FBF}"/>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FA869675-98EE-473F-B010-D02637EC5B3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6C51FAF4-B0B8-4D93-AC10-2294205CE63C}"/>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D96F7F7C-DE8F-437D-8EC5-2023D2C1D71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2728E9D0-8ED5-4DAC-92BD-32BA96953495}"/>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0D8B7B2F-80DC-4A97-AEB4-40F6D219BB4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7" name="テキスト ボックス 626">
          <a:extLst>
            <a:ext uri="{FF2B5EF4-FFF2-40B4-BE49-F238E27FC236}">
              <a16:creationId xmlns:a16="http://schemas.microsoft.com/office/drawing/2014/main" id="{65F6F8FB-F7F4-48B0-82F0-7FED185C4582}"/>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2C3AEAFD-663B-43D1-81E6-347AA9F978AF}"/>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9" name="テキスト ボックス 628">
          <a:extLst>
            <a:ext uri="{FF2B5EF4-FFF2-40B4-BE49-F238E27FC236}">
              <a16:creationId xmlns:a16="http://schemas.microsoft.com/office/drawing/2014/main" id="{E54793D9-941E-4651-8D2E-5FB83D0A36F6}"/>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0" name="【学校施設】&#10;有形固定資産減価償却率グラフ枠">
          <a:extLst>
            <a:ext uri="{FF2B5EF4-FFF2-40B4-BE49-F238E27FC236}">
              <a16:creationId xmlns:a16="http://schemas.microsoft.com/office/drawing/2014/main" id="{BBDC3BD5-4DC4-4033-8941-C7C418E60A2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631" name="直線コネクタ 630">
          <a:extLst>
            <a:ext uri="{FF2B5EF4-FFF2-40B4-BE49-F238E27FC236}">
              <a16:creationId xmlns:a16="http://schemas.microsoft.com/office/drawing/2014/main" id="{B429279F-5F76-4828-8D5A-22F38FCBF5DD}"/>
            </a:ext>
          </a:extLst>
        </xdr:cNvPr>
        <xdr:cNvCxnSpPr/>
      </xdr:nvCxnSpPr>
      <xdr:spPr>
        <a:xfrm flipV="1">
          <a:off x="16318864" y="9434649"/>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632" name="【学校施設】&#10;有形固定資産減価償却率最小値テキスト">
          <a:extLst>
            <a:ext uri="{FF2B5EF4-FFF2-40B4-BE49-F238E27FC236}">
              <a16:creationId xmlns:a16="http://schemas.microsoft.com/office/drawing/2014/main" id="{9D4D00E7-D5EE-4F14-946D-1F033B4411D5}"/>
            </a:ext>
          </a:extLst>
        </xdr:cNvPr>
        <xdr:cNvSpPr txBox="1"/>
      </xdr:nvSpPr>
      <xdr:spPr>
        <a:xfrm>
          <a:off x="16357600" y="1106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633" name="直線コネクタ 632">
          <a:extLst>
            <a:ext uri="{FF2B5EF4-FFF2-40B4-BE49-F238E27FC236}">
              <a16:creationId xmlns:a16="http://schemas.microsoft.com/office/drawing/2014/main" id="{6440D974-BBCE-45BD-A500-24337D1AC402}"/>
            </a:ext>
          </a:extLst>
        </xdr:cNvPr>
        <xdr:cNvCxnSpPr/>
      </xdr:nvCxnSpPr>
      <xdr:spPr>
        <a:xfrm>
          <a:off x="16230600" y="1106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634" name="【学校施設】&#10;有形固定資産減価償却率最大値テキスト">
          <a:extLst>
            <a:ext uri="{FF2B5EF4-FFF2-40B4-BE49-F238E27FC236}">
              <a16:creationId xmlns:a16="http://schemas.microsoft.com/office/drawing/2014/main" id="{3FC769D6-7F0D-4B3C-95EF-DAABF409CA7C}"/>
            </a:ext>
          </a:extLst>
        </xdr:cNvPr>
        <xdr:cNvSpPr txBox="1"/>
      </xdr:nvSpPr>
      <xdr:spPr>
        <a:xfrm>
          <a:off x="16357600" y="9209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635" name="直線コネクタ 634">
          <a:extLst>
            <a:ext uri="{FF2B5EF4-FFF2-40B4-BE49-F238E27FC236}">
              <a16:creationId xmlns:a16="http://schemas.microsoft.com/office/drawing/2014/main" id="{522A535C-C5CA-41FE-85B0-FE193FB00B4E}"/>
            </a:ext>
          </a:extLst>
        </xdr:cNvPr>
        <xdr:cNvCxnSpPr/>
      </xdr:nvCxnSpPr>
      <xdr:spPr>
        <a:xfrm>
          <a:off x="16230600" y="9434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59889</xdr:rowOff>
    </xdr:from>
    <xdr:ext cx="405111" cy="259045"/>
    <xdr:sp macro="" textlink="">
      <xdr:nvSpPr>
        <xdr:cNvPr id="636" name="【学校施設】&#10;有形固定資産減価償却率平均値テキスト">
          <a:extLst>
            <a:ext uri="{FF2B5EF4-FFF2-40B4-BE49-F238E27FC236}">
              <a16:creationId xmlns:a16="http://schemas.microsoft.com/office/drawing/2014/main" id="{983F496C-B0BE-40DF-BE0C-6697B39557E6}"/>
            </a:ext>
          </a:extLst>
        </xdr:cNvPr>
        <xdr:cNvSpPr txBox="1"/>
      </xdr:nvSpPr>
      <xdr:spPr>
        <a:xfrm>
          <a:off x="16357600" y="101754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637" name="フローチャート: 判断 636">
          <a:extLst>
            <a:ext uri="{FF2B5EF4-FFF2-40B4-BE49-F238E27FC236}">
              <a16:creationId xmlns:a16="http://schemas.microsoft.com/office/drawing/2014/main" id="{CADFDB44-CE6E-4814-A18C-47D24B44125A}"/>
            </a:ext>
          </a:extLst>
        </xdr:cNvPr>
        <xdr:cNvSpPr/>
      </xdr:nvSpPr>
      <xdr:spPr>
        <a:xfrm>
          <a:off x="162687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638" name="フローチャート: 判断 637">
          <a:extLst>
            <a:ext uri="{FF2B5EF4-FFF2-40B4-BE49-F238E27FC236}">
              <a16:creationId xmlns:a16="http://schemas.microsoft.com/office/drawing/2014/main" id="{52A57BD5-6DA8-4C8B-B6E1-CE6BCE00C831}"/>
            </a:ext>
          </a:extLst>
        </xdr:cNvPr>
        <xdr:cNvSpPr/>
      </xdr:nvSpPr>
      <xdr:spPr>
        <a:xfrm>
          <a:off x="15430500" y="1017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639" name="フローチャート: 判断 638">
          <a:extLst>
            <a:ext uri="{FF2B5EF4-FFF2-40B4-BE49-F238E27FC236}">
              <a16:creationId xmlns:a16="http://schemas.microsoft.com/office/drawing/2014/main" id="{144B9838-47F6-4BAC-B78D-2117B688EB96}"/>
            </a:ext>
          </a:extLst>
        </xdr:cNvPr>
        <xdr:cNvSpPr/>
      </xdr:nvSpPr>
      <xdr:spPr>
        <a:xfrm>
          <a:off x="14541500" y="1013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640" name="フローチャート: 判断 639">
          <a:extLst>
            <a:ext uri="{FF2B5EF4-FFF2-40B4-BE49-F238E27FC236}">
              <a16:creationId xmlns:a16="http://schemas.microsoft.com/office/drawing/2014/main" id="{1A58F1EF-D5AD-4287-BBDA-4ED5F6297AE4}"/>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641" name="フローチャート: 判断 640">
          <a:extLst>
            <a:ext uri="{FF2B5EF4-FFF2-40B4-BE49-F238E27FC236}">
              <a16:creationId xmlns:a16="http://schemas.microsoft.com/office/drawing/2014/main" id="{85B1B42B-7877-4526-9459-0228D4C2B2BE}"/>
            </a:ext>
          </a:extLst>
        </xdr:cNvPr>
        <xdr:cNvSpPr/>
      </xdr:nvSpPr>
      <xdr:spPr>
        <a:xfrm>
          <a:off x="12763500" y="1010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470FD0A2-1C38-4B1D-9936-0E291B4750F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85016540-B0C5-4194-A639-246647A9056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FAE3A29-2C80-4C44-A1A4-6109DFA10704}"/>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CE68DF3-0C2C-42CE-9F51-F295CFF52CE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2C70C193-352D-45D3-AC70-93559CB5BF7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25944</xdr:rowOff>
    </xdr:from>
    <xdr:to>
      <xdr:col>85</xdr:col>
      <xdr:colOff>177800</xdr:colOff>
      <xdr:row>57</xdr:row>
      <xdr:rowOff>127544</xdr:rowOff>
    </xdr:to>
    <xdr:sp macro="" textlink="">
      <xdr:nvSpPr>
        <xdr:cNvPr id="647" name="楕円 646">
          <a:extLst>
            <a:ext uri="{FF2B5EF4-FFF2-40B4-BE49-F238E27FC236}">
              <a16:creationId xmlns:a16="http://schemas.microsoft.com/office/drawing/2014/main" id="{FCD6EA85-418F-403C-A404-A1DD3112FFBE}"/>
            </a:ext>
          </a:extLst>
        </xdr:cNvPr>
        <xdr:cNvSpPr/>
      </xdr:nvSpPr>
      <xdr:spPr>
        <a:xfrm>
          <a:off x="16268700" y="979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48821</xdr:rowOff>
    </xdr:from>
    <xdr:ext cx="405111" cy="259045"/>
    <xdr:sp macro="" textlink="">
      <xdr:nvSpPr>
        <xdr:cNvPr id="648" name="【学校施設】&#10;有形固定資産減価償却率該当値テキスト">
          <a:extLst>
            <a:ext uri="{FF2B5EF4-FFF2-40B4-BE49-F238E27FC236}">
              <a16:creationId xmlns:a16="http://schemas.microsoft.com/office/drawing/2014/main" id="{CE2ADB73-28F3-43CF-B900-8295F891CC0B}"/>
            </a:ext>
          </a:extLst>
        </xdr:cNvPr>
        <xdr:cNvSpPr txBox="1"/>
      </xdr:nvSpPr>
      <xdr:spPr>
        <a:xfrm>
          <a:off x="16357600" y="9650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135346</xdr:rowOff>
    </xdr:from>
    <xdr:to>
      <xdr:col>81</xdr:col>
      <xdr:colOff>101600</xdr:colOff>
      <xdr:row>59</xdr:row>
      <xdr:rowOff>65496</xdr:rowOff>
    </xdr:to>
    <xdr:sp macro="" textlink="">
      <xdr:nvSpPr>
        <xdr:cNvPr id="649" name="楕円 648">
          <a:extLst>
            <a:ext uri="{FF2B5EF4-FFF2-40B4-BE49-F238E27FC236}">
              <a16:creationId xmlns:a16="http://schemas.microsoft.com/office/drawing/2014/main" id="{AFE9054A-0621-40E6-A9E9-6FA96E766692}"/>
            </a:ext>
          </a:extLst>
        </xdr:cNvPr>
        <xdr:cNvSpPr/>
      </xdr:nvSpPr>
      <xdr:spPr>
        <a:xfrm>
          <a:off x="15430500" y="10079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76744</xdr:rowOff>
    </xdr:from>
    <xdr:to>
      <xdr:col>85</xdr:col>
      <xdr:colOff>127000</xdr:colOff>
      <xdr:row>59</xdr:row>
      <xdr:rowOff>14696</xdr:rowOff>
    </xdr:to>
    <xdr:cxnSp macro="">
      <xdr:nvCxnSpPr>
        <xdr:cNvPr id="650" name="直線コネクタ 649">
          <a:extLst>
            <a:ext uri="{FF2B5EF4-FFF2-40B4-BE49-F238E27FC236}">
              <a16:creationId xmlns:a16="http://schemas.microsoft.com/office/drawing/2014/main" id="{0A3AAF1A-81A5-4A1A-A318-1AEFF20751B9}"/>
            </a:ext>
          </a:extLst>
        </xdr:cNvPr>
        <xdr:cNvCxnSpPr/>
      </xdr:nvCxnSpPr>
      <xdr:spPr>
        <a:xfrm flipV="1">
          <a:off x="15481300" y="9849394"/>
          <a:ext cx="838200" cy="280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25944</xdr:rowOff>
    </xdr:from>
    <xdr:to>
      <xdr:col>76</xdr:col>
      <xdr:colOff>165100</xdr:colOff>
      <xdr:row>59</xdr:row>
      <xdr:rowOff>127544</xdr:rowOff>
    </xdr:to>
    <xdr:sp macro="" textlink="">
      <xdr:nvSpPr>
        <xdr:cNvPr id="651" name="楕円 650">
          <a:extLst>
            <a:ext uri="{FF2B5EF4-FFF2-40B4-BE49-F238E27FC236}">
              <a16:creationId xmlns:a16="http://schemas.microsoft.com/office/drawing/2014/main" id="{900CA004-C424-4A8D-AF19-DEF3469A85C4}"/>
            </a:ext>
          </a:extLst>
        </xdr:cNvPr>
        <xdr:cNvSpPr/>
      </xdr:nvSpPr>
      <xdr:spPr>
        <a:xfrm>
          <a:off x="14541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14696</xdr:rowOff>
    </xdr:from>
    <xdr:to>
      <xdr:col>81</xdr:col>
      <xdr:colOff>50800</xdr:colOff>
      <xdr:row>59</xdr:row>
      <xdr:rowOff>76744</xdr:rowOff>
    </xdr:to>
    <xdr:cxnSp macro="">
      <xdr:nvCxnSpPr>
        <xdr:cNvPr id="652" name="直線コネクタ 651">
          <a:extLst>
            <a:ext uri="{FF2B5EF4-FFF2-40B4-BE49-F238E27FC236}">
              <a16:creationId xmlns:a16="http://schemas.microsoft.com/office/drawing/2014/main" id="{83DA72E2-E072-46BD-AE29-EA5E2D8B9321}"/>
            </a:ext>
          </a:extLst>
        </xdr:cNvPr>
        <xdr:cNvCxnSpPr/>
      </xdr:nvCxnSpPr>
      <xdr:spPr>
        <a:xfrm flipV="1">
          <a:off x="14592300" y="10130246"/>
          <a:ext cx="889000" cy="62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164737</xdr:rowOff>
    </xdr:from>
    <xdr:to>
      <xdr:col>72</xdr:col>
      <xdr:colOff>38100</xdr:colOff>
      <xdr:row>59</xdr:row>
      <xdr:rowOff>94887</xdr:rowOff>
    </xdr:to>
    <xdr:sp macro="" textlink="">
      <xdr:nvSpPr>
        <xdr:cNvPr id="653" name="楕円 652">
          <a:extLst>
            <a:ext uri="{FF2B5EF4-FFF2-40B4-BE49-F238E27FC236}">
              <a16:creationId xmlns:a16="http://schemas.microsoft.com/office/drawing/2014/main" id="{D938EE02-C82E-4E3B-8E25-E14B423D5DF7}"/>
            </a:ext>
          </a:extLst>
        </xdr:cNvPr>
        <xdr:cNvSpPr/>
      </xdr:nvSpPr>
      <xdr:spPr>
        <a:xfrm>
          <a:off x="13652500" y="1010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44087</xdr:rowOff>
    </xdr:from>
    <xdr:to>
      <xdr:col>76</xdr:col>
      <xdr:colOff>114300</xdr:colOff>
      <xdr:row>59</xdr:row>
      <xdr:rowOff>76744</xdr:rowOff>
    </xdr:to>
    <xdr:cxnSp macro="">
      <xdr:nvCxnSpPr>
        <xdr:cNvPr id="654" name="直線コネクタ 653">
          <a:extLst>
            <a:ext uri="{FF2B5EF4-FFF2-40B4-BE49-F238E27FC236}">
              <a16:creationId xmlns:a16="http://schemas.microsoft.com/office/drawing/2014/main" id="{0C85A6E2-D70C-44BC-A033-1274A1A298CA}"/>
            </a:ext>
          </a:extLst>
        </xdr:cNvPr>
        <xdr:cNvCxnSpPr/>
      </xdr:nvCxnSpPr>
      <xdr:spPr>
        <a:xfrm>
          <a:off x="13703300" y="1015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158206</xdr:rowOff>
    </xdr:from>
    <xdr:to>
      <xdr:col>67</xdr:col>
      <xdr:colOff>101600</xdr:colOff>
      <xdr:row>59</xdr:row>
      <xdr:rowOff>88356</xdr:rowOff>
    </xdr:to>
    <xdr:sp macro="" textlink="">
      <xdr:nvSpPr>
        <xdr:cNvPr id="655" name="楕円 654">
          <a:extLst>
            <a:ext uri="{FF2B5EF4-FFF2-40B4-BE49-F238E27FC236}">
              <a16:creationId xmlns:a16="http://schemas.microsoft.com/office/drawing/2014/main" id="{0A869B19-55D8-46BA-8CBB-15ED65CFDC0A}"/>
            </a:ext>
          </a:extLst>
        </xdr:cNvPr>
        <xdr:cNvSpPr/>
      </xdr:nvSpPr>
      <xdr:spPr>
        <a:xfrm>
          <a:off x="12763500" y="1010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37556</xdr:rowOff>
    </xdr:from>
    <xdr:to>
      <xdr:col>71</xdr:col>
      <xdr:colOff>177800</xdr:colOff>
      <xdr:row>59</xdr:row>
      <xdr:rowOff>44087</xdr:rowOff>
    </xdr:to>
    <xdr:cxnSp macro="">
      <xdr:nvCxnSpPr>
        <xdr:cNvPr id="656" name="直線コネクタ 655">
          <a:extLst>
            <a:ext uri="{FF2B5EF4-FFF2-40B4-BE49-F238E27FC236}">
              <a16:creationId xmlns:a16="http://schemas.microsoft.com/office/drawing/2014/main" id="{1F312488-AF68-45B8-99C0-BEFFA17A8E62}"/>
            </a:ext>
          </a:extLst>
        </xdr:cNvPr>
        <xdr:cNvCxnSpPr/>
      </xdr:nvCxnSpPr>
      <xdr:spPr>
        <a:xfrm>
          <a:off x="12814300" y="1015310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151328</xdr:rowOff>
    </xdr:from>
    <xdr:ext cx="405111" cy="259045"/>
    <xdr:sp macro="" textlink="">
      <xdr:nvSpPr>
        <xdr:cNvPr id="657" name="n_1aveValue【学校施設】&#10;有形固定資産減価償却率">
          <a:extLst>
            <a:ext uri="{FF2B5EF4-FFF2-40B4-BE49-F238E27FC236}">
              <a16:creationId xmlns:a16="http://schemas.microsoft.com/office/drawing/2014/main" id="{5BCDA694-AE38-40AB-AC45-69D89F0EF74C}"/>
            </a:ext>
          </a:extLst>
        </xdr:cNvPr>
        <xdr:cNvSpPr txBox="1"/>
      </xdr:nvSpPr>
      <xdr:spPr>
        <a:xfrm>
          <a:off x="15266044" y="10266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658" name="n_2aveValue【学校施設】&#10;有形固定資産減価償却率">
          <a:extLst>
            <a:ext uri="{FF2B5EF4-FFF2-40B4-BE49-F238E27FC236}">
              <a16:creationId xmlns:a16="http://schemas.microsoft.com/office/drawing/2014/main" id="{A4270F82-4677-478F-A1DF-257507F62ECB}"/>
            </a:ext>
          </a:extLst>
        </xdr:cNvPr>
        <xdr:cNvSpPr txBox="1"/>
      </xdr:nvSpPr>
      <xdr:spPr>
        <a:xfrm>
          <a:off x="14389744" y="991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659" name="n_3aveValue【学校施設】&#10;有形固定資産減価償却率">
          <a:extLst>
            <a:ext uri="{FF2B5EF4-FFF2-40B4-BE49-F238E27FC236}">
              <a16:creationId xmlns:a16="http://schemas.microsoft.com/office/drawing/2014/main" id="{186F1D03-AD0E-4FDE-91AB-FB8F236B7D57}"/>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86014</xdr:rowOff>
    </xdr:from>
    <xdr:ext cx="405111" cy="259045"/>
    <xdr:sp macro="" textlink="">
      <xdr:nvSpPr>
        <xdr:cNvPr id="660" name="n_4aveValue【学校施設】&#10;有形固定資産減価償却率">
          <a:extLst>
            <a:ext uri="{FF2B5EF4-FFF2-40B4-BE49-F238E27FC236}">
              <a16:creationId xmlns:a16="http://schemas.microsoft.com/office/drawing/2014/main" id="{B9994292-68D1-456F-9FA3-B2F070A021E5}"/>
            </a:ext>
          </a:extLst>
        </xdr:cNvPr>
        <xdr:cNvSpPr txBox="1"/>
      </xdr:nvSpPr>
      <xdr:spPr>
        <a:xfrm>
          <a:off x="12611744" y="10201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82023</xdr:rowOff>
    </xdr:from>
    <xdr:ext cx="405111" cy="259045"/>
    <xdr:sp macro="" textlink="">
      <xdr:nvSpPr>
        <xdr:cNvPr id="661" name="n_1mainValue【学校施設】&#10;有形固定資産減価償却率">
          <a:extLst>
            <a:ext uri="{FF2B5EF4-FFF2-40B4-BE49-F238E27FC236}">
              <a16:creationId xmlns:a16="http://schemas.microsoft.com/office/drawing/2014/main" id="{3AC21AB2-26C1-42EA-A827-D01D764E461E}"/>
            </a:ext>
          </a:extLst>
        </xdr:cNvPr>
        <xdr:cNvSpPr txBox="1"/>
      </xdr:nvSpPr>
      <xdr:spPr>
        <a:xfrm>
          <a:off x="15266044" y="9854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118671</xdr:rowOff>
    </xdr:from>
    <xdr:ext cx="405111" cy="259045"/>
    <xdr:sp macro="" textlink="">
      <xdr:nvSpPr>
        <xdr:cNvPr id="662" name="n_2mainValue【学校施設】&#10;有形固定資産減価償却率">
          <a:extLst>
            <a:ext uri="{FF2B5EF4-FFF2-40B4-BE49-F238E27FC236}">
              <a16:creationId xmlns:a16="http://schemas.microsoft.com/office/drawing/2014/main" id="{584134E3-EEDD-45D7-96B4-C8AD1299EE51}"/>
            </a:ext>
          </a:extLst>
        </xdr:cNvPr>
        <xdr:cNvSpPr txBox="1"/>
      </xdr:nvSpPr>
      <xdr:spPr>
        <a:xfrm>
          <a:off x="14389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111414</xdr:rowOff>
    </xdr:from>
    <xdr:ext cx="405111" cy="259045"/>
    <xdr:sp macro="" textlink="">
      <xdr:nvSpPr>
        <xdr:cNvPr id="663" name="n_3mainValue【学校施設】&#10;有形固定資産減価償却率">
          <a:extLst>
            <a:ext uri="{FF2B5EF4-FFF2-40B4-BE49-F238E27FC236}">
              <a16:creationId xmlns:a16="http://schemas.microsoft.com/office/drawing/2014/main" id="{2646B979-33B1-4831-BA15-AAD1111517B0}"/>
            </a:ext>
          </a:extLst>
        </xdr:cNvPr>
        <xdr:cNvSpPr txBox="1"/>
      </xdr:nvSpPr>
      <xdr:spPr>
        <a:xfrm>
          <a:off x="13500744" y="988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664" name="n_4mainValue【学校施設】&#10;有形固定資産減価償却率">
          <a:extLst>
            <a:ext uri="{FF2B5EF4-FFF2-40B4-BE49-F238E27FC236}">
              <a16:creationId xmlns:a16="http://schemas.microsoft.com/office/drawing/2014/main" id="{3D54176D-7BED-47C1-BF50-7084D65152B1}"/>
            </a:ext>
          </a:extLst>
        </xdr:cNvPr>
        <xdr:cNvSpPr txBox="1"/>
      </xdr:nvSpPr>
      <xdr:spPr>
        <a:xfrm>
          <a:off x="12611744" y="9877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4063E97-3119-4B49-8F12-6BB0652B57E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CE01D942-0FD3-44A6-B950-9B3AD494736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C85450E9-9B2D-4546-AC56-2D7174FAC357}"/>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A6CE4EB7-70C1-4FE6-9C63-9CD57693565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C7461D18-3342-461E-A5AC-32AF253D76DA}"/>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037ABBCF-1699-4D44-B8CA-A1A56F9C74D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D7E56D6-D956-4F18-9744-FF6ADADCC0F5}"/>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D6A3E708-FCC5-45F9-B11D-A6366E9586C1}"/>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1B30D704-492E-4D33-B5AC-379D36B65F5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3F19E060-9C0D-4256-8BF5-7C134835C959}"/>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5" name="直線コネクタ 674">
          <a:extLst>
            <a:ext uri="{FF2B5EF4-FFF2-40B4-BE49-F238E27FC236}">
              <a16:creationId xmlns:a16="http://schemas.microsoft.com/office/drawing/2014/main" id="{A8A95597-EC88-4570-85C9-9EFAED21522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6" name="テキスト ボックス 675">
          <a:extLst>
            <a:ext uri="{FF2B5EF4-FFF2-40B4-BE49-F238E27FC236}">
              <a16:creationId xmlns:a16="http://schemas.microsoft.com/office/drawing/2014/main" id="{BAE484C3-ED79-4EFF-B529-9FDF9F4A44EA}"/>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7" name="直線コネクタ 676">
          <a:extLst>
            <a:ext uri="{FF2B5EF4-FFF2-40B4-BE49-F238E27FC236}">
              <a16:creationId xmlns:a16="http://schemas.microsoft.com/office/drawing/2014/main" id="{3B46399C-DEE6-4E3C-8BE6-E670D8DF35C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8" name="テキスト ボックス 677">
          <a:extLst>
            <a:ext uri="{FF2B5EF4-FFF2-40B4-BE49-F238E27FC236}">
              <a16:creationId xmlns:a16="http://schemas.microsoft.com/office/drawing/2014/main" id="{70EE2EE9-574D-44BA-9000-3EBE273D56B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9" name="直線コネクタ 678">
          <a:extLst>
            <a:ext uri="{FF2B5EF4-FFF2-40B4-BE49-F238E27FC236}">
              <a16:creationId xmlns:a16="http://schemas.microsoft.com/office/drawing/2014/main" id="{54383B52-8A7F-42B4-82EB-F664CD3EF31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0" name="テキスト ボックス 679">
          <a:extLst>
            <a:ext uri="{FF2B5EF4-FFF2-40B4-BE49-F238E27FC236}">
              <a16:creationId xmlns:a16="http://schemas.microsoft.com/office/drawing/2014/main" id="{A9DDB0D6-D5EF-41D6-8E5F-DD02B81A22B3}"/>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1" name="直線コネクタ 680">
          <a:extLst>
            <a:ext uri="{FF2B5EF4-FFF2-40B4-BE49-F238E27FC236}">
              <a16:creationId xmlns:a16="http://schemas.microsoft.com/office/drawing/2014/main" id="{EC6B8C3F-B818-4C85-A03D-A400F50E8785}"/>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2" name="テキスト ボックス 681">
          <a:extLst>
            <a:ext uri="{FF2B5EF4-FFF2-40B4-BE49-F238E27FC236}">
              <a16:creationId xmlns:a16="http://schemas.microsoft.com/office/drawing/2014/main" id="{94C2994F-7432-47DE-B5C9-EA4A5D5D12D7}"/>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3" name="直線コネクタ 682">
          <a:extLst>
            <a:ext uri="{FF2B5EF4-FFF2-40B4-BE49-F238E27FC236}">
              <a16:creationId xmlns:a16="http://schemas.microsoft.com/office/drawing/2014/main" id="{113B2C2E-3973-4090-B5BA-061717938B8C}"/>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4" name="テキスト ボックス 683">
          <a:extLst>
            <a:ext uri="{FF2B5EF4-FFF2-40B4-BE49-F238E27FC236}">
              <a16:creationId xmlns:a16="http://schemas.microsoft.com/office/drawing/2014/main" id="{BF671BEA-B8E2-4B3D-92D3-FC4CD1C026ED}"/>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5" name="直線コネクタ 684">
          <a:extLst>
            <a:ext uri="{FF2B5EF4-FFF2-40B4-BE49-F238E27FC236}">
              <a16:creationId xmlns:a16="http://schemas.microsoft.com/office/drawing/2014/main" id="{0F7B4D1C-7D9D-4397-A463-380D0947FBF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6" name="テキスト ボックス 685">
          <a:extLst>
            <a:ext uri="{FF2B5EF4-FFF2-40B4-BE49-F238E27FC236}">
              <a16:creationId xmlns:a16="http://schemas.microsoft.com/office/drawing/2014/main" id="{282988CD-E648-4AC4-A928-955A6F2F447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7" name="【学校施設】&#10;一人当たり面積グラフ枠">
          <a:extLst>
            <a:ext uri="{FF2B5EF4-FFF2-40B4-BE49-F238E27FC236}">
              <a16:creationId xmlns:a16="http://schemas.microsoft.com/office/drawing/2014/main" id="{5AE38386-BB6C-4C28-B90A-29C5A4D2DA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688" name="直線コネクタ 687">
          <a:extLst>
            <a:ext uri="{FF2B5EF4-FFF2-40B4-BE49-F238E27FC236}">
              <a16:creationId xmlns:a16="http://schemas.microsoft.com/office/drawing/2014/main" id="{FDF2537B-E8C1-4888-96B5-499EF182E36A}"/>
            </a:ext>
          </a:extLst>
        </xdr:cNvPr>
        <xdr:cNvCxnSpPr/>
      </xdr:nvCxnSpPr>
      <xdr:spPr>
        <a:xfrm flipV="1">
          <a:off x="22160864" y="9573768"/>
          <a:ext cx="0" cy="1254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689" name="【学校施設】&#10;一人当たり面積最小値テキスト">
          <a:extLst>
            <a:ext uri="{FF2B5EF4-FFF2-40B4-BE49-F238E27FC236}">
              <a16:creationId xmlns:a16="http://schemas.microsoft.com/office/drawing/2014/main" id="{3F4F91FA-E5CD-44DD-A0DD-3BD1AC19BEC0}"/>
            </a:ext>
          </a:extLst>
        </xdr:cNvPr>
        <xdr:cNvSpPr txBox="1"/>
      </xdr:nvSpPr>
      <xdr:spPr>
        <a:xfrm>
          <a:off x="22199600" y="10832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690" name="直線コネクタ 689">
          <a:extLst>
            <a:ext uri="{FF2B5EF4-FFF2-40B4-BE49-F238E27FC236}">
              <a16:creationId xmlns:a16="http://schemas.microsoft.com/office/drawing/2014/main" id="{62A851AB-680D-436A-A58F-5143955474AB}"/>
            </a:ext>
          </a:extLst>
        </xdr:cNvPr>
        <xdr:cNvCxnSpPr/>
      </xdr:nvCxnSpPr>
      <xdr:spPr>
        <a:xfrm>
          <a:off x="22072600" y="10828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691" name="【学校施設】&#10;一人当たり面積最大値テキスト">
          <a:extLst>
            <a:ext uri="{FF2B5EF4-FFF2-40B4-BE49-F238E27FC236}">
              <a16:creationId xmlns:a16="http://schemas.microsoft.com/office/drawing/2014/main" id="{42D9A87E-3ACC-4A18-BA73-90AE330F1599}"/>
            </a:ext>
          </a:extLst>
        </xdr:cNvPr>
        <xdr:cNvSpPr txBox="1"/>
      </xdr:nvSpPr>
      <xdr:spPr>
        <a:xfrm>
          <a:off x="22199600" y="9348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692" name="直線コネクタ 691">
          <a:extLst>
            <a:ext uri="{FF2B5EF4-FFF2-40B4-BE49-F238E27FC236}">
              <a16:creationId xmlns:a16="http://schemas.microsoft.com/office/drawing/2014/main" id="{9A47E106-C97B-43F1-81AF-C5E821FFB483}"/>
            </a:ext>
          </a:extLst>
        </xdr:cNvPr>
        <xdr:cNvCxnSpPr/>
      </xdr:nvCxnSpPr>
      <xdr:spPr>
        <a:xfrm>
          <a:off x="22072600" y="9573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68787</xdr:rowOff>
    </xdr:from>
    <xdr:ext cx="469744" cy="259045"/>
    <xdr:sp macro="" textlink="">
      <xdr:nvSpPr>
        <xdr:cNvPr id="693" name="【学校施設】&#10;一人当たり面積平均値テキスト">
          <a:extLst>
            <a:ext uri="{FF2B5EF4-FFF2-40B4-BE49-F238E27FC236}">
              <a16:creationId xmlns:a16="http://schemas.microsoft.com/office/drawing/2014/main" id="{C812E037-12A2-472F-B0D2-9A941E804411}"/>
            </a:ext>
          </a:extLst>
        </xdr:cNvPr>
        <xdr:cNvSpPr txBox="1"/>
      </xdr:nvSpPr>
      <xdr:spPr>
        <a:xfrm>
          <a:off x="22199600" y="105272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694" name="フローチャート: 判断 693">
          <a:extLst>
            <a:ext uri="{FF2B5EF4-FFF2-40B4-BE49-F238E27FC236}">
              <a16:creationId xmlns:a16="http://schemas.microsoft.com/office/drawing/2014/main" id="{D50057A3-4972-4163-91D8-C0031FC842D4}"/>
            </a:ext>
          </a:extLst>
        </xdr:cNvPr>
        <xdr:cNvSpPr/>
      </xdr:nvSpPr>
      <xdr:spPr>
        <a:xfrm>
          <a:off x="22110700" y="1054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695" name="フローチャート: 判断 694">
          <a:extLst>
            <a:ext uri="{FF2B5EF4-FFF2-40B4-BE49-F238E27FC236}">
              <a16:creationId xmlns:a16="http://schemas.microsoft.com/office/drawing/2014/main" id="{D496CCDA-8AF1-4E6A-B444-E54B2F6D5663}"/>
            </a:ext>
          </a:extLst>
        </xdr:cNvPr>
        <xdr:cNvSpPr/>
      </xdr:nvSpPr>
      <xdr:spPr>
        <a:xfrm>
          <a:off x="21272500" y="10557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696" name="フローチャート: 判断 695">
          <a:extLst>
            <a:ext uri="{FF2B5EF4-FFF2-40B4-BE49-F238E27FC236}">
              <a16:creationId xmlns:a16="http://schemas.microsoft.com/office/drawing/2014/main" id="{FFA89EFC-4289-41D2-909D-9D168DB62515}"/>
            </a:ext>
          </a:extLst>
        </xdr:cNvPr>
        <xdr:cNvSpPr/>
      </xdr:nvSpPr>
      <xdr:spPr>
        <a:xfrm>
          <a:off x="20383500" y="1055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697" name="フローチャート: 判断 696">
          <a:extLst>
            <a:ext uri="{FF2B5EF4-FFF2-40B4-BE49-F238E27FC236}">
              <a16:creationId xmlns:a16="http://schemas.microsoft.com/office/drawing/2014/main" id="{72B70B75-F889-49AD-B3CD-C44A27316A76}"/>
            </a:ext>
          </a:extLst>
        </xdr:cNvPr>
        <xdr:cNvSpPr/>
      </xdr:nvSpPr>
      <xdr:spPr>
        <a:xfrm>
          <a:off x="19494500" y="1055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98" name="フローチャート: 判断 697">
          <a:extLst>
            <a:ext uri="{FF2B5EF4-FFF2-40B4-BE49-F238E27FC236}">
              <a16:creationId xmlns:a16="http://schemas.microsoft.com/office/drawing/2014/main" id="{9F29FC60-C75F-4243-91F0-22647F3084C7}"/>
            </a:ext>
          </a:extLst>
        </xdr:cNvPr>
        <xdr:cNvSpPr/>
      </xdr:nvSpPr>
      <xdr:spPr>
        <a:xfrm>
          <a:off x="18605500" y="105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6512B1B-016A-449D-8616-2B3689F8E237}"/>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0CAE49DA-F4F8-491E-B02B-DE15B911C1A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D584A3C2-9E4A-4B52-B9D5-3086F205C12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6CA5CA4-59AC-42FF-8D2F-D5468B821526}"/>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A143433-50B6-429C-BF5B-26EEC9D9CF7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76835</xdr:rowOff>
    </xdr:from>
    <xdr:to>
      <xdr:col>116</xdr:col>
      <xdr:colOff>114300</xdr:colOff>
      <xdr:row>62</xdr:row>
      <xdr:rowOff>6985</xdr:rowOff>
    </xdr:to>
    <xdr:sp macro="" textlink="">
      <xdr:nvSpPr>
        <xdr:cNvPr id="704" name="楕円 703">
          <a:extLst>
            <a:ext uri="{FF2B5EF4-FFF2-40B4-BE49-F238E27FC236}">
              <a16:creationId xmlns:a16="http://schemas.microsoft.com/office/drawing/2014/main" id="{AA7A0A35-5079-404E-A741-12157F0CD584}"/>
            </a:ext>
          </a:extLst>
        </xdr:cNvPr>
        <xdr:cNvSpPr/>
      </xdr:nvSpPr>
      <xdr:spPr>
        <a:xfrm>
          <a:off x="22110700" y="105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99712</xdr:rowOff>
    </xdr:from>
    <xdr:ext cx="469744" cy="259045"/>
    <xdr:sp macro="" textlink="">
      <xdr:nvSpPr>
        <xdr:cNvPr id="705" name="【学校施設】&#10;一人当たり面積該当値テキスト">
          <a:extLst>
            <a:ext uri="{FF2B5EF4-FFF2-40B4-BE49-F238E27FC236}">
              <a16:creationId xmlns:a16="http://schemas.microsoft.com/office/drawing/2014/main" id="{7C105585-207F-4B72-AA9A-2B6492B98C17}"/>
            </a:ext>
          </a:extLst>
        </xdr:cNvPr>
        <xdr:cNvSpPr txBox="1"/>
      </xdr:nvSpPr>
      <xdr:spPr>
        <a:xfrm>
          <a:off x="22199600" y="1038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70930</xdr:rowOff>
    </xdr:from>
    <xdr:to>
      <xdr:col>112</xdr:col>
      <xdr:colOff>38100</xdr:colOff>
      <xdr:row>61</xdr:row>
      <xdr:rowOff>1080</xdr:rowOff>
    </xdr:to>
    <xdr:sp macro="" textlink="">
      <xdr:nvSpPr>
        <xdr:cNvPr id="706" name="楕円 705">
          <a:extLst>
            <a:ext uri="{FF2B5EF4-FFF2-40B4-BE49-F238E27FC236}">
              <a16:creationId xmlns:a16="http://schemas.microsoft.com/office/drawing/2014/main" id="{951A5854-FED8-4F66-9159-F7C0E99053D2}"/>
            </a:ext>
          </a:extLst>
        </xdr:cNvPr>
        <xdr:cNvSpPr/>
      </xdr:nvSpPr>
      <xdr:spPr>
        <a:xfrm>
          <a:off x="21272500" y="10357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121730</xdr:rowOff>
    </xdr:from>
    <xdr:to>
      <xdr:col>116</xdr:col>
      <xdr:colOff>63500</xdr:colOff>
      <xdr:row>61</xdr:row>
      <xdr:rowOff>127635</xdr:rowOff>
    </xdr:to>
    <xdr:cxnSp macro="">
      <xdr:nvCxnSpPr>
        <xdr:cNvPr id="707" name="直線コネクタ 706">
          <a:extLst>
            <a:ext uri="{FF2B5EF4-FFF2-40B4-BE49-F238E27FC236}">
              <a16:creationId xmlns:a16="http://schemas.microsoft.com/office/drawing/2014/main" id="{70B388E5-48A2-41D7-B8A7-87CB4197A0D4}"/>
            </a:ext>
          </a:extLst>
        </xdr:cNvPr>
        <xdr:cNvCxnSpPr/>
      </xdr:nvCxnSpPr>
      <xdr:spPr>
        <a:xfrm>
          <a:off x="21323300" y="10408730"/>
          <a:ext cx="838200" cy="177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96456</xdr:rowOff>
    </xdr:from>
    <xdr:to>
      <xdr:col>107</xdr:col>
      <xdr:colOff>101600</xdr:colOff>
      <xdr:row>61</xdr:row>
      <xdr:rowOff>26606</xdr:rowOff>
    </xdr:to>
    <xdr:sp macro="" textlink="">
      <xdr:nvSpPr>
        <xdr:cNvPr id="708" name="楕円 707">
          <a:extLst>
            <a:ext uri="{FF2B5EF4-FFF2-40B4-BE49-F238E27FC236}">
              <a16:creationId xmlns:a16="http://schemas.microsoft.com/office/drawing/2014/main" id="{F47C8D88-6EDC-47A1-B7E5-33B4EB3CF917}"/>
            </a:ext>
          </a:extLst>
        </xdr:cNvPr>
        <xdr:cNvSpPr/>
      </xdr:nvSpPr>
      <xdr:spPr>
        <a:xfrm>
          <a:off x="20383500" y="103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121730</xdr:rowOff>
    </xdr:from>
    <xdr:to>
      <xdr:col>111</xdr:col>
      <xdr:colOff>177800</xdr:colOff>
      <xdr:row>60</xdr:row>
      <xdr:rowOff>147256</xdr:rowOff>
    </xdr:to>
    <xdr:cxnSp macro="">
      <xdr:nvCxnSpPr>
        <xdr:cNvPr id="709" name="直線コネクタ 708">
          <a:extLst>
            <a:ext uri="{FF2B5EF4-FFF2-40B4-BE49-F238E27FC236}">
              <a16:creationId xmlns:a16="http://schemas.microsoft.com/office/drawing/2014/main" id="{341B1237-93D1-4ABF-96F6-9C3F18225D69}"/>
            </a:ext>
          </a:extLst>
        </xdr:cNvPr>
        <xdr:cNvCxnSpPr/>
      </xdr:nvCxnSpPr>
      <xdr:spPr>
        <a:xfrm flipV="1">
          <a:off x="20434300" y="10408730"/>
          <a:ext cx="889000" cy="25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119697</xdr:rowOff>
    </xdr:from>
    <xdr:to>
      <xdr:col>102</xdr:col>
      <xdr:colOff>165100</xdr:colOff>
      <xdr:row>61</xdr:row>
      <xdr:rowOff>49847</xdr:rowOff>
    </xdr:to>
    <xdr:sp macro="" textlink="">
      <xdr:nvSpPr>
        <xdr:cNvPr id="710" name="楕円 709">
          <a:extLst>
            <a:ext uri="{FF2B5EF4-FFF2-40B4-BE49-F238E27FC236}">
              <a16:creationId xmlns:a16="http://schemas.microsoft.com/office/drawing/2014/main" id="{AD0CD3D2-8A46-4DAC-8CB7-8CDC5BA08701}"/>
            </a:ext>
          </a:extLst>
        </xdr:cNvPr>
        <xdr:cNvSpPr/>
      </xdr:nvSpPr>
      <xdr:spPr>
        <a:xfrm>
          <a:off x="19494500" y="10406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147256</xdr:rowOff>
    </xdr:from>
    <xdr:to>
      <xdr:col>107</xdr:col>
      <xdr:colOff>50800</xdr:colOff>
      <xdr:row>60</xdr:row>
      <xdr:rowOff>170497</xdr:rowOff>
    </xdr:to>
    <xdr:cxnSp macro="">
      <xdr:nvCxnSpPr>
        <xdr:cNvPr id="711" name="直線コネクタ 710">
          <a:extLst>
            <a:ext uri="{FF2B5EF4-FFF2-40B4-BE49-F238E27FC236}">
              <a16:creationId xmlns:a16="http://schemas.microsoft.com/office/drawing/2014/main" id="{2E10A4A1-A5D2-4878-A025-A4DC4F52DF72}"/>
            </a:ext>
          </a:extLst>
        </xdr:cNvPr>
        <xdr:cNvCxnSpPr/>
      </xdr:nvCxnSpPr>
      <xdr:spPr>
        <a:xfrm flipV="1">
          <a:off x="19545300" y="10434256"/>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114554</xdr:rowOff>
    </xdr:from>
    <xdr:to>
      <xdr:col>98</xdr:col>
      <xdr:colOff>38100</xdr:colOff>
      <xdr:row>61</xdr:row>
      <xdr:rowOff>44704</xdr:rowOff>
    </xdr:to>
    <xdr:sp macro="" textlink="">
      <xdr:nvSpPr>
        <xdr:cNvPr id="712" name="楕円 711">
          <a:extLst>
            <a:ext uri="{FF2B5EF4-FFF2-40B4-BE49-F238E27FC236}">
              <a16:creationId xmlns:a16="http://schemas.microsoft.com/office/drawing/2014/main" id="{09B64ED6-BB6E-46CC-909E-74EDCEBFAAA2}"/>
            </a:ext>
          </a:extLst>
        </xdr:cNvPr>
        <xdr:cNvSpPr/>
      </xdr:nvSpPr>
      <xdr:spPr>
        <a:xfrm>
          <a:off x="18605500" y="10401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165354</xdr:rowOff>
    </xdr:from>
    <xdr:to>
      <xdr:col>102</xdr:col>
      <xdr:colOff>114300</xdr:colOff>
      <xdr:row>60</xdr:row>
      <xdr:rowOff>170497</xdr:rowOff>
    </xdr:to>
    <xdr:cxnSp macro="">
      <xdr:nvCxnSpPr>
        <xdr:cNvPr id="713" name="直線コネクタ 712">
          <a:extLst>
            <a:ext uri="{FF2B5EF4-FFF2-40B4-BE49-F238E27FC236}">
              <a16:creationId xmlns:a16="http://schemas.microsoft.com/office/drawing/2014/main" id="{CDA36DC0-EBDA-4015-AFE6-1F722F65601D}"/>
            </a:ext>
          </a:extLst>
        </xdr:cNvPr>
        <xdr:cNvCxnSpPr/>
      </xdr:nvCxnSpPr>
      <xdr:spPr>
        <a:xfrm>
          <a:off x="18656300" y="10452354"/>
          <a:ext cx="889000" cy="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20400</xdr:rowOff>
    </xdr:from>
    <xdr:ext cx="469744" cy="259045"/>
    <xdr:sp macro="" textlink="">
      <xdr:nvSpPr>
        <xdr:cNvPr id="714" name="n_1aveValue【学校施設】&#10;一人当たり面積">
          <a:extLst>
            <a:ext uri="{FF2B5EF4-FFF2-40B4-BE49-F238E27FC236}">
              <a16:creationId xmlns:a16="http://schemas.microsoft.com/office/drawing/2014/main" id="{EF3F9BCF-5B54-41B3-B13B-B5D098BD0F0A}"/>
            </a:ext>
          </a:extLst>
        </xdr:cNvPr>
        <xdr:cNvSpPr txBox="1"/>
      </xdr:nvSpPr>
      <xdr:spPr>
        <a:xfrm>
          <a:off x="21075727" y="10650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20972</xdr:rowOff>
    </xdr:from>
    <xdr:ext cx="469744" cy="259045"/>
    <xdr:sp macro="" textlink="">
      <xdr:nvSpPr>
        <xdr:cNvPr id="715" name="n_2aveValue【学校施設】&#10;一人当たり面積">
          <a:extLst>
            <a:ext uri="{FF2B5EF4-FFF2-40B4-BE49-F238E27FC236}">
              <a16:creationId xmlns:a16="http://schemas.microsoft.com/office/drawing/2014/main" id="{BAEA19DD-0666-4515-8E59-DDECEFF8C7B7}"/>
            </a:ext>
          </a:extLst>
        </xdr:cNvPr>
        <xdr:cNvSpPr txBox="1"/>
      </xdr:nvSpPr>
      <xdr:spPr>
        <a:xfrm>
          <a:off x="20199427"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716" name="n_3aveValue【学校施設】&#10;一人当たり面積">
          <a:extLst>
            <a:ext uri="{FF2B5EF4-FFF2-40B4-BE49-F238E27FC236}">
              <a16:creationId xmlns:a16="http://schemas.microsoft.com/office/drawing/2014/main" id="{4791CF0A-7194-45EF-AD8C-237C43C7F10D}"/>
            </a:ext>
          </a:extLst>
        </xdr:cNvPr>
        <xdr:cNvSpPr txBox="1"/>
      </xdr:nvSpPr>
      <xdr:spPr>
        <a:xfrm>
          <a:off x="19310427" y="10650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27830</xdr:rowOff>
    </xdr:from>
    <xdr:ext cx="469744" cy="259045"/>
    <xdr:sp macro="" textlink="">
      <xdr:nvSpPr>
        <xdr:cNvPr id="717" name="n_4aveValue【学校施設】&#10;一人当たり面積">
          <a:extLst>
            <a:ext uri="{FF2B5EF4-FFF2-40B4-BE49-F238E27FC236}">
              <a16:creationId xmlns:a16="http://schemas.microsoft.com/office/drawing/2014/main" id="{DA7BD6A4-9142-4F9B-B641-BDF4E676791D}"/>
            </a:ext>
          </a:extLst>
        </xdr:cNvPr>
        <xdr:cNvSpPr txBox="1"/>
      </xdr:nvSpPr>
      <xdr:spPr>
        <a:xfrm>
          <a:off x="18421427" y="1065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17607</xdr:rowOff>
    </xdr:from>
    <xdr:ext cx="469744" cy="259045"/>
    <xdr:sp macro="" textlink="">
      <xdr:nvSpPr>
        <xdr:cNvPr id="718" name="n_1mainValue【学校施設】&#10;一人当たり面積">
          <a:extLst>
            <a:ext uri="{FF2B5EF4-FFF2-40B4-BE49-F238E27FC236}">
              <a16:creationId xmlns:a16="http://schemas.microsoft.com/office/drawing/2014/main" id="{E8F08E18-CD1F-4F8E-AD86-B49ED2E87DCB}"/>
            </a:ext>
          </a:extLst>
        </xdr:cNvPr>
        <xdr:cNvSpPr txBox="1"/>
      </xdr:nvSpPr>
      <xdr:spPr>
        <a:xfrm>
          <a:off x="21075727" y="10133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43133</xdr:rowOff>
    </xdr:from>
    <xdr:ext cx="469744" cy="259045"/>
    <xdr:sp macro="" textlink="">
      <xdr:nvSpPr>
        <xdr:cNvPr id="719" name="n_2mainValue【学校施設】&#10;一人当たり面積">
          <a:extLst>
            <a:ext uri="{FF2B5EF4-FFF2-40B4-BE49-F238E27FC236}">
              <a16:creationId xmlns:a16="http://schemas.microsoft.com/office/drawing/2014/main" id="{02C4491C-CCD0-41F1-9A71-D88165474EF1}"/>
            </a:ext>
          </a:extLst>
        </xdr:cNvPr>
        <xdr:cNvSpPr txBox="1"/>
      </xdr:nvSpPr>
      <xdr:spPr>
        <a:xfrm>
          <a:off x="20199427" y="1015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66374</xdr:rowOff>
    </xdr:from>
    <xdr:ext cx="469744" cy="259045"/>
    <xdr:sp macro="" textlink="">
      <xdr:nvSpPr>
        <xdr:cNvPr id="720" name="n_3mainValue【学校施設】&#10;一人当たり面積">
          <a:extLst>
            <a:ext uri="{FF2B5EF4-FFF2-40B4-BE49-F238E27FC236}">
              <a16:creationId xmlns:a16="http://schemas.microsoft.com/office/drawing/2014/main" id="{9F48CB6C-4E9B-4D41-8DDF-47330667E05B}"/>
            </a:ext>
          </a:extLst>
        </xdr:cNvPr>
        <xdr:cNvSpPr txBox="1"/>
      </xdr:nvSpPr>
      <xdr:spPr>
        <a:xfrm>
          <a:off x="19310427" y="10181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61231</xdr:rowOff>
    </xdr:from>
    <xdr:ext cx="469744" cy="259045"/>
    <xdr:sp macro="" textlink="">
      <xdr:nvSpPr>
        <xdr:cNvPr id="721" name="n_4mainValue【学校施設】&#10;一人当たり面積">
          <a:extLst>
            <a:ext uri="{FF2B5EF4-FFF2-40B4-BE49-F238E27FC236}">
              <a16:creationId xmlns:a16="http://schemas.microsoft.com/office/drawing/2014/main" id="{C0569707-C1EA-46B2-A3D5-F7DB90C3CF29}"/>
            </a:ext>
          </a:extLst>
        </xdr:cNvPr>
        <xdr:cNvSpPr txBox="1"/>
      </xdr:nvSpPr>
      <xdr:spPr>
        <a:xfrm>
          <a:off x="18421427" y="10176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2" name="正方形/長方形 721">
          <a:extLst>
            <a:ext uri="{FF2B5EF4-FFF2-40B4-BE49-F238E27FC236}">
              <a16:creationId xmlns:a16="http://schemas.microsoft.com/office/drawing/2014/main" id="{BFA853B6-B533-4484-B145-264D0DAD023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3" name="正方形/長方形 722">
          <a:extLst>
            <a:ext uri="{FF2B5EF4-FFF2-40B4-BE49-F238E27FC236}">
              <a16:creationId xmlns:a16="http://schemas.microsoft.com/office/drawing/2014/main" id="{901BDEE3-D01D-4229-BB66-CF0DB941E936}"/>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4" name="正方形/長方形 723">
          <a:extLst>
            <a:ext uri="{FF2B5EF4-FFF2-40B4-BE49-F238E27FC236}">
              <a16:creationId xmlns:a16="http://schemas.microsoft.com/office/drawing/2014/main" id="{8A083C27-D014-4BD7-86BD-DABF403A6374}"/>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5" name="正方形/長方形 724">
          <a:extLst>
            <a:ext uri="{FF2B5EF4-FFF2-40B4-BE49-F238E27FC236}">
              <a16:creationId xmlns:a16="http://schemas.microsoft.com/office/drawing/2014/main" id="{E1596AED-E4BC-496D-B5CD-988EDFD1039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6" name="正方形/長方形 725">
          <a:extLst>
            <a:ext uri="{FF2B5EF4-FFF2-40B4-BE49-F238E27FC236}">
              <a16:creationId xmlns:a16="http://schemas.microsoft.com/office/drawing/2014/main" id="{0B2A3DC1-73E5-46DA-ADBC-5AA4BA637D5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7" name="正方形/長方形 726">
          <a:extLst>
            <a:ext uri="{FF2B5EF4-FFF2-40B4-BE49-F238E27FC236}">
              <a16:creationId xmlns:a16="http://schemas.microsoft.com/office/drawing/2014/main" id="{880BF66D-B57F-487E-88DB-B7E432E3DC1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8" name="正方形/長方形 727">
          <a:extLst>
            <a:ext uri="{FF2B5EF4-FFF2-40B4-BE49-F238E27FC236}">
              <a16:creationId xmlns:a16="http://schemas.microsoft.com/office/drawing/2014/main" id="{D7D68196-3B3F-4DA5-A6FF-ED0418CD07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9" name="正方形/長方形 728">
          <a:extLst>
            <a:ext uri="{FF2B5EF4-FFF2-40B4-BE49-F238E27FC236}">
              <a16:creationId xmlns:a16="http://schemas.microsoft.com/office/drawing/2014/main" id="{C2C820AB-E8AE-4B03-912E-7B9307B307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0" name="テキスト ボックス 729">
          <a:extLst>
            <a:ext uri="{FF2B5EF4-FFF2-40B4-BE49-F238E27FC236}">
              <a16:creationId xmlns:a16="http://schemas.microsoft.com/office/drawing/2014/main" id="{E4767772-8B5A-46F3-ABD1-CFEEDA079EE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1" name="直線コネクタ 730">
          <a:extLst>
            <a:ext uri="{FF2B5EF4-FFF2-40B4-BE49-F238E27FC236}">
              <a16:creationId xmlns:a16="http://schemas.microsoft.com/office/drawing/2014/main" id="{9E165D36-2079-48FB-AEA3-BC20E6FC6D9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2" name="テキスト ボックス 731">
          <a:extLst>
            <a:ext uri="{FF2B5EF4-FFF2-40B4-BE49-F238E27FC236}">
              <a16:creationId xmlns:a16="http://schemas.microsoft.com/office/drawing/2014/main" id="{D1A8E305-25C7-42CB-A870-90A7DA48D46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3" name="直線コネクタ 732">
          <a:extLst>
            <a:ext uri="{FF2B5EF4-FFF2-40B4-BE49-F238E27FC236}">
              <a16:creationId xmlns:a16="http://schemas.microsoft.com/office/drawing/2014/main" id="{6EFF6BB3-76EA-4D54-B2BF-2FF044629EE5}"/>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4" name="テキスト ボックス 733">
          <a:extLst>
            <a:ext uri="{FF2B5EF4-FFF2-40B4-BE49-F238E27FC236}">
              <a16:creationId xmlns:a16="http://schemas.microsoft.com/office/drawing/2014/main" id="{BA9CFA3A-597E-47FA-9517-A74AEF2255A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5" name="直線コネクタ 734">
          <a:extLst>
            <a:ext uri="{FF2B5EF4-FFF2-40B4-BE49-F238E27FC236}">
              <a16:creationId xmlns:a16="http://schemas.microsoft.com/office/drawing/2014/main" id="{F3DA28DE-59F1-45C0-AA83-15E4CA4728BD}"/>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6" name="テキスト ボックス 735">
          <a:extLst>
            <a:ext uri="{FF2B5EF4-FFF2-40B4-BE49-F238E27FC236}">
              <a16:creationId xmlns:a16="http://schemas.microsoft.com/office/drawing/2014/main" id="{761828B1-F211-4357-A63D-248A49C5510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7" name="直線コネクタ 736">
          <a:extLst>
            <a:ext uri="{FF2B5EF4-FFF2-40B4-BE49-F238E27FC236}">
              <a16:creationId xmlns:a16="http://schemas.microsoft.com/office/drawing/2014/main" id="{1038A0F5-8F88-4AE6-8D0C-555526A1631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8" name="テキスト ボックス 737">
          <a:extLst>
            <a:ext uri="{FF2B5EF4-FFF2-40B4-BE49-F238E27FC236}">
              <a16:creationId xmlns:a16="http://schemas.microsoft.com/office/drawing/2014/main" id="{5366E06C-0F4E-4B3C-8FD0-F95CF3B047B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9" name="直線コネクタ 738">
          <a:extLst>
            <a:ext uri="{FF2B5EF4-FFF2-40B4-BE49-F238E27FC236}">
              <a16:creationId xmlns:a16="http://schemas.microsoft.com/office/drawing/2014/main" id="{8FE93237-F293-48B0-9231-483D108D6F6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0" name="テキスト ボックス 739">
          <a:extLst>
            <a:ext uri="{FF2B5EF4-FFF2-40B4-BE49-F238E27FC236}">
              <a16:creationId xmlns:a16="http://schemas.microsoft.com/office/drawing/2014/main" id="{92AE37DC-F9C7-4182-9BC8-3FED7E0BD65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1" name="直線コネクタ 740">
          <a:extLst>
            <a:ext uri="{FF2B5EF4-FFF2-40B4-BE49-F238E27FC236}">
              <a16:creationId xmlns:a16="http://schemas.microsoft.com/office/drawing/2014/main" id="{DBA907D7-8E3A-425C-BBE4-706B929E0686}"/>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2" name="テキスト ボックス 741">
          <a:extLst>
            <a:ext uri="{FF2B5EF4-FFF2-40B4-BE49-F238E27FC236}">
              <a16:creationId xmlns:a16="http://schemas.microsoft.com/office/drawing/2014/main" id="{AC1466E7-668D-436C-BB95-1D18C14AC98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3" name="直線コネクタ 742">
          <a:extLst>
            <a:ext uri="{FF2B5EF4-FFF2-40B4-BE49-F238E27FC236}">
              <a16:creationId xmlns:a16="http://schemas.microsoft.com/office/drawing/2014/main" id="{4B4A0936-3D5B-4826-8AAC-C63DD5560E6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4" name="テキスト ボックス 743">
          <a:extLst>
            <a:ext uri="{FF2B5EF4-FFF2-40B4-BE49-F238E27FC236}">
              <a16:creationId xmlns:a16="http://schemas.microsoft.com/office/drawing/2014/main" id="{7A9CCA7B-A8B6-4614-8A9B-749389AA99FB}"/>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D68919D7-3D9B-47F4-B698-571152A4C0F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6" name="【児童館】&#10;有形固定資産減価償却率グラフ枠">
          <a:extLst>
            <a:ext uri="{FF2B5EF4-FFF2-40B4-BE49-F238E27FC236}">
              <a16:creationId xmlns:a16="http://schemas.microsoft.com/office/drawing/2014/main" id="{55D03956-4205-4A41-BBB9-2AE1A9BEAD7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111579</xdr:rowOff>
    </xdr:from>
    <xdr:to>
      <xdr:col>85</xdr:col>
      <xdr:colOff>126364</xdr:colOff>
      <xdr:row>86</xdr:row>
      <xdr:rowOff>168729</xdr:rowOff>
    </xdr:to>
    <xdr:cxnSp macro="">
      <xdr:nvCxnSpPr>
        <xdr:cNvPr id="747" name="直線コネクタ 746">
          <a:extLst>
            <a:ext uri="{FF2B5EF4-FFF2-40B4-BE49-F238E27FC236}">
              <a16:creationId xmlns:a16="http://schemas.microsoft.com/office/drawing/2014/main" id="{715B83A5-FE39-4383-A81A-50F89E5A58A0}"/>
            </a:ext>
          </a:extLst>
        </xdr:cNvPr>
        <xdr:cNvCxnSpPr/>
      </xdr:nvCxnSpPr>
      <xdr:spPr>
        <a:xfrm flipV="1">
          <a:off x="16318864" y="13484679"/>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8" name="【児童館】&#10;有形固定資産減価償却率最小値テキスト">
          <a:extLst>
            <a:ext uri="{FF2B5EF4-FFF2-40B4-BE49-F238E27FC236}">
              <a16:creationId xmlns:a16="http://schemas.microsoft.com/office/drawing/2014/main" id="{42E65CE3-FC64-4FAE-9C4D-740F0B0C2635}"/>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9" name="直線コネクタ 748">
          <a:extLst>
            <a:ext uri="{FF2B5EF4-FFF2-40B4-BE49-F238E27FC236}">
              <a16:creationId xmlns:a16="http://schemas.microsoft.com/office/drawing/2014/main" id="{7F174C4C-BF3E-4986-85D0-5163D79C17B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58256</xdr:rowOff>
    </xdr:from>
    <xdr:ext cx="405111" cy="259045"/>
    <xdr:sp macro="" textlink="">
      <xdr:nvSpPr>
        <xdr:cNvPr id="750" name="【児童館】&#10;有形固定資産減価償却率最大値テキスト">
          <a:extLst>
            <a:ext uri="{FF2B5EF4-FFF2-40B4-BE49-F238E27FC236}">
              <a16:creationId xmlns:a16="http://schemas.microsoft.com/office/drawing/2014/main" id="{DBE90553-FF7D-4757-9A25-E9EE3E7FD2E8}"/>
            </a:ext>
          </a:extLst>
        </xdr:cNvPr>
        <xdr:cNvSpPr txBox="1"/>
      </xdr:nvSpPr>
      <xdr:spPr>
        <a:xfrm>
          <a:off x="163576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111579</xdr:rowOff>
    </xdr:from>
    <xdr:to>
      <xdr:col>86</xdr:col>
      <xdr:colOff>25400</xdr:colOff>
      <xdr:row>78</xdr:row>
      <xdr:rowOff>111579</xdr:rowOff>
    </xdr:to>
    <xdr:cxnSp macro="">
      <xdr:nvCxnSpPr>
        <xdr:cNvPr id="751" name="直線コネクタ 750">
          <a:extLst>
            <a:ext uri="{FF2B5EF4-FFF2-40B4-BE49-F238E27FC236}">
              <a16:creationId xmlns:a16="http://schemas.microsoft.com/office/drawing/2014/main" id="{C6758641-0BED-4CFA-B01F-49F779A2B7C4}"/>
            </a:ext>
          </a:extLst>
        </xdr:cNvPr>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107785</xdr:rowOff>
    </xdr:from>
    <xdr:ext cx="405111" cy="259045"/>
    <xdr:sp macro="" textlink="">
      <xdr:nvSpPr>
        <xdr:cNvPr id="752" name="【児童館】&#10;有形固定資産減価償却率平均値テキスト">
          <a:extLst>
            <a:ext uri="{FF2B5EF4-FFF2-40B4-BE49-F238E27FC236}">
              <a16:creationId xmlns:a16="http://schemas.microsoft.com/office/drawing/2014/main" id="{7FFFED01-CCB7-4A44-B37D-B87ED2367F6C}"/>
            </a:ext>
          </a:extLst>
        </xdr:cNvPr>
        <xdr:cNvSpPr txBox="1"/>
      </xdr:nvSpPr>
      <xdr:spPr>
        <a:xfrm>
          <a:off x="16357600" y="141666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129358</xdr:rowOff>
    </xdr:from>
    <xdr:to>
      <xdr:col>85</xdr:col>
      <xdr:colOff>177800</xdr:colOff>
      <xdr:row>83</xdr:row>
      <xdr:rowOff>59508</xdr:rowOff>
    </xdr:to>
    <xdr:sp macro="" textlink="">
      <xdr:nvSpPr>
        <xdr:cNvPr id="753" name="フローチャート: 判断 752">
          <a:extLst>
            <a:ext uri="{FF2B5EF4-FFF2-40B4-BE49-F238E27FC236}">
              <a16:creationId xmlns:a16="http://schemas.microsoft.com/office/drawing/2014/main" id="{BAADF577-5E63-4FE6-A421-F507C8119E2B}"/>
            </a:ext>
          </a:extLst>
        </xdr:cNvPr>
        <xdr:cNvSpPr/>
      </xdr:nvSpPr>
      <xdr:spPr>
        <a:xfrm>
          <a:off x="16268700" y="1418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142421</xdr:rowOff>
    </xdr:from>
    <xdr:to>
      <xdr:col>81</xdr:col>
      <xdr:colOff>101600</xdr:colOff>
      <xdr:row>83</xdr:row>
      <xdr:rowOff>72571</xdr:rowOff>
    </xdr:to>
    <xdr:sp macro="" textlink="">
      <xdr:nvSpPr>
        <xdr:cNvPr id="754" name="フローチャート: 判断 753">
          <a:extLst>
            <a:ext uri="{FF2B5EF4-FFF2-40B4-BE49-F238E27FC236}">
              <a16:creationId xmlns:a16="http://schemas.microsoft.com/office/drawing/2014/main" id="{A815107F-0638-4F98-96D5-F01D908D900D}"/>
            </a:ext>
          </a:extLst>
        </xdr:cNvPr>
        <xdr:cNvSpPr/>
      </xdr:nvSpPr>
      <xdr:spPr>
        <a:xfrm>
          <a:off x="15430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132624</xdr:rowOff>
    </xdr:from>
    <xdr:to>
      <xdr:col>76</xdr:col>
      <xdr:colOff>165100</xdr:colOff>
      <xdr:row>83</xdr:row>
      <xdr:rowOff>62774</xdr:rowOff>
    </xdr:to>
    <xdr:sp macro="" textlink="">
      <xdr:nvSpPr>
        <xdr:cNvPr id="755" name="フローチャート: 判断 754">
          <a:extLst>
            <a:ext uri="{FF2B5EF4-FFF2-40B4-BE49-F238E27FC236}">
              <a16:creationId xmlns:a16="http://schemas.microsoft.com/office/drawing/2014/main" id="{A7A676DC-CCB3-44C5-87CB-37FE459F4858}"/>
            </a:ext>
          </a:extLst>
        </xdr:cNvPr>
        <xdr:cNvSpPr/>
      </xdr:nvSpPr>
      <xdr:spPr>
        <a:xfrm>
          <a:off x="145415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77107</xdr:rowOff>
    </xdr:from>
    <xdr:to>
      <xdr:col>72</xdr:col>
      <xdr:colOff>38100</xdr:colOff>
      <xdr:row>83</xdr:row>
      <xdr:rowOff>7257</xdr:rowOff>
    </xdr:to>
    <xdr:sp macro="" textlink="">
      <xdr:nvSpPr>
        <xdr:cNvPr id="756" name="フローチャート: 判断 755">
          <a:extLst>
            <a:ext uri="{FF2B5EF4-FFF2-40B4-BE49-F238E27FC236}">
              <a16:creationId xmlns:a16="http://schemas.microsoft.com/office/drawing/2014/main" id="{BE64EDB0-563B-4BE1-A0D9-1BBC91BE5441}"/>
            </a:ext>
          </a:extLst>
        </xdr:cNvPr>
        <xdr:cNvSpPr/>
      </xdr:nvSpPr>
      <xdr:spPr>
        <a:xfrm>
          <a:off x="13652500" y="1413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37919</xdr:rowOff>
    </xdr:from>
    <xdr:to>
      <xdr:col>67</xdr:col>
      <xdr:colOff>101600</xdr:colOff>
      <xdr:row>82</xdr:row>
      <xdr:rowOff>139519</xdr:rowOff>
    </xdr:to>
    <xdr:sp macro="" textlink="">
      <xdr:nvSpPr>
        <xdr:cNvPr id="757" name="フローチャート: 判断 756">
          <a:extLst>
            <a:ext uri="{FF2B5EF4-FFF2-40B4-BE49-F238E27FC236}">
              <a16:creationId xmlns:a16="http://schemas.microsoft.com/office/drawing/2014/main" id="{5DAD4FB7-0C12-41A6-BC9E-AA69FFC5B0EC}"/>
            </a:ext>
          </a:extLst>
        </xdr:cNvPr>
        <xdr:cNvSpPr/>
      </xdr:nvSpPr>
      <xdr:spPr>
        <a:xfrm>
          <a:off x="12763500" y="1409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8" name="テキスト ボックス 757">
          <a:extLst>
            <a:ext uri="{FF2B5EF4-FFF2-40B4-BE49-F238E27FC236}">
              <a16:creationId xmlns:a16="http://schemas.microsoft.com/office/drawing/2014/main" id="{CCD22DD4-1356-4AE9-BFA8-7E5C6F8F5E6C}"/>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08DF514C-D04C-45BB-B8FB-7440BEE6713B}"/>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7B71E74D-AAE8-428D-8271-1AE271C595B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EF4ADAED-0142-4E44-ADAE-36AA0BC1971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56E347D7-5077-4CD4-A467-C6133AD8B8D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121194</xdr:rowOff>
    </xdr:from>
    <xdr:to>
      <xdr:col>85</xdr:col>
      <xdr:colOff>177800</xdr:colOff>
      <xdr:row>82</xdr:row>
      <xdr:rowOff>51344</xdr:rowOff>
    </xdr:to>
    <xdr:sp macro="" textlink="">
      <xdr:nvSpPr>
        <xdr:cNvPr id="763" name="楕円 762">
          <a:extLst>
            <a:ext uri="{FF2B5EF4-FFF2-40B4-BE49-F238E27FC236}">
              <a16:creationId xmlns:a16="http://schemas.microsoft.com/office/drawing/2014/main" id="{A3162749-44A8-4F96-8AB7-164C6FFFD91E}"/>
            </a:ext>
          </a:extLst>
        </xdr:cNvPr>
        <xdr:cNvSpPr/>
      </xdr:nvSpPr>
      <xdr:spPr>
        <a:xfrm>
          <a:off x="16268700" y="1400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144071</xdr:rowOff>
    </xdr:from>
    <xdr:ext cx="405111" cy="259045"/>
    <xdr:sp macro="" textlink="">
      <xdr:nvSpPr>
        <xdr:cNvPr id="764" name="【児童館】&#10;有形固定資産減価償却率該当値テキスト">
          <a:extLst>
            <a:ext uri="{FF2B5EF4-FFF2-40B4-BE49-F238E27FC236}">
              <a16:creationId xmlns:a16="http://schemas.microsoft.com/office/drawing/2014/main" id="{0A033EB0-A8AB-425A-B726-700602F5DDC6}"/>
            </a:ext>
          </a:extLst>
        </xdr:cNvPr>
        <xdr:cNvSpPr txBox="1"/>
      </xdr:nvSpPr>
      <xdr:spPr>
        <a:xfrm>
          <a:off x="16357600" y="1386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98334</xdr:rowOff>
    </xdr:from>
    <xdr:to>
      <xdr:col>81</xdr:col>
      <xdr:colOff>101600</xdr:colOff>
      <xdr:row>82</xdr:row>
      <xdr:rowOff>28484</xdr:rowOff>
    </xdr:to>
    <xdr:sp macro="" textlink="">
      <xdr:nvSpPr>
        <xdr:cNvPr id="765" name="楕円 764">
          <a:extLst>
            <a:ext uri="{FF2B5EF4-FFF2-40B4-BE49-F238E27FC236}">
              <a16:creationId xmlns:a16="http://schemas.microsoft.com/office/drawing/2014/main" id="{BA066071-E4FB-4C7F-AC95-4E2C63C0039B}"/>
            </a:ext>
          </a:extLst>
        </xdr:cNvPr>
        <xdr:cNvSpPr/>
      </xdr:nvSpPr>
      <xdr:spPr>
        <a:xfrm>
          <a:off x="15430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149134</xdr:rowOff>
    </xdr:from>
    <xdr:to>
      <xdr:col>85</xdr:col>
      <xdr:colOff>127000</xdr:colOff>
      <xdr:row>82</xdr:row>
      <xdr:rowOff>544</xdr:rowOff>
    </xdr:to>
    <xdr:cxnSp macro="">
      <xdr:nvCxnSpPr>
        <xdr:cNvPr id="766" name="直線コネクタ 765">
          <a:extLst>
            <a:ext uri="{FF2B5EF4-FFF2-40B4-BE49-F238E27FC236}">
              <a16:creationId xmlns:a16="http://schemas.microsoft.com/office/drawing/2014/main" id="{5C4AAC55-39F1-4D09-94CC-7D7E0C297D69}"/>
            </a:ext>
          </a:extLst>
        </xdr:cNvPr>
        <xdr:cNvCxnSpPr/>
      </xdr:nvCxnSpPr>
      <xdr:spPr>
        <a:xfrm>
          <a:off x="15481300" y="1403658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80373</xdr:rowOff>
    </xdr:from>
    <xdr:to>
      <xdr:col>76</xdr:col>
      <xdr:colOff>165100</xdr:colOff>
      <xdr:row>82</xdr:row>
      <xdr:rowOff>10523</xdr:rowOff>
    </xdr:to>
    <xdr:sp macro="" textlink="">
      <xdr:nvSpPr>
        <xdr:cNvPr id="767" name="楕円 766">
          <a:extLst>
            <a:ext uri="{FF2B5EF4-FFF2-40B4-BE49-F238E27FC236}">
              <a16:creationId xmlns:a16="http://schemas.microsoft.com/office/drawing/2014/main" id="{65801007-75F5-4880-B684-F9CE76FABB25}"/>
            </a:ext>
          </a:extLst>
        </xdr:cNvPr>
        <xdr:cNvSpPr/>
      </xdr:nvSpPr>
      <xdr:spPr>
        <a:xfrm>
          <a:off x="14541500" y="1396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131173</xdr:rowOff>
    </xdr:from>
    <xdr:to>
      <xdr:col>81</xdr:col>
      <xdr:colOff>50800</xdr:colOff>
      <xdr:row>81</xdr:row>
      <xdr:rowOff>149134</xdr:rowOff>
    </xdr:to>
    <xdr:cxnSp macro="">
      <xdr:nvCxnSpPr>
        <xdr:cNvPr id="768" name="直線コネクタ 767">
          <a:extLst>
            <a:ext uri="{FF2B5EF4-FFF2-40B4-BE49-F238E27FC236}">
              <a16:creationId xmlns:a16="http://schemas.microsoft.com/office/drawing/2014/main" id="{60ABE097-CD29-4D10-B3B3-0CF8F4A77D5E}"/>
            </a:ext>
          </a:extLst>
        </xdr:cNvPr>
        <xdr:cNvCxnSpPr/>
      </xdr:nvCxnSpPr>
      <xdr:spPr>
        <a:xfrm>
          <a:off x="14592300" y="140186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64044</xdr:rowOff>
    </xdr:from>
    <xdr:to>
      <xdr:col>72</xdr:col>
      <xdr:colOff>38100</xdr:colOff>
      <xdr:row>81</xdr:row>
      <xdr:rowOff>165644</xdr:rowOff>
    </xdr:to>
    <xdr:sp macro="" textlink="">
      <xdr:nvSpPr>
        <xdr:cNvPr id="769" name="楕円 768">
          <a:extLst>
            <a:ext uri="{FF2B5EF4-FFF2-40B4-BE49-F238E27FC236}">
              <a16:creationId xmlns:a16="http://schemas.microsoft.com/office/drawing/2014/main" id="{7F2CEF6B-E640-4563-AE73-9E85A4AB5FF4}"/>
            </a:ext>
          </a:extLst>
        </xdr:cNvPr>
        <xdr:cNvSpPr/>
      </xdr:nvSpPr>
      <xdr:spPr>
        <a:xfrm>
          <a:off x="13652500" y="1395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114844</xdr:rowOff>
    </xdr:from>
    <xdr:to>
      <xdr:col>76</xdr:col>
      <xdr:colOff>114300</xdr:colOff>
      <xdr:row>81</xdr:row>
      <xdr:rowOff>131173</xdr:rowOff>
    </xdr:to>
    <xdr:cxnSp macro="">
      <xdr:nvCxnSpPr>
        <xdr:cNvPr id="770" name="直線コネクタ 769">
          <a:extLst>
            <a:ext uri="{FF2B5EF4-FFF2-40B4-BE49-F238E27FC236}">
              <a16:creationId xmlns:a16="http://schemas.microsoft.com/office/drawing/2014/main" id="{5A64202A-70C8-4148-A84E-E36B97A345CD}"/>
            </a:ext>
          </a:extLst>
        </xdr:cNvPr>
        <xdr:cNvCxnSpPr/>
      </xdr:nvCxnSpPr>
      <xdr:spPr>
        <a:xfrm>
          <a:off x="13703300" y="1400229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31387</xdr:rowOff>
    </xdr:from>
    <xdr:to>
      <xdr:col>67</xdr:col>
      <xdr:colOff>101600</xdr:colOff>
      <xdr:row>81</xdr:row>
      <xdr:rowOff>132987</xdr:rowOff>
    </xdr:to>
    <xdr:sp macro="" textlink="">
      <xdr:nvSpPr>
        <xdr:cNvPr id="771" name="楕円 770">
          <a:extLst>
            <a:ext uri="{FF2B5EF4-FFF2-40B4-BE49-F238E27FC236}">
              <a16:creationId xmlns:a16="http://schemas.microsoft.com/office/drawing/2014/main" id="{C15CF7DB-8ED9-47D8-AC2E-187D9B641F5E}"/>
            </a:ext>
          </a:extLst>
        </xdr:cNvPr>
        <xdr:cNvSpPr/>
      </xdr:nvSpPr>
      <xdr:spPr>
        <a:xfrm>
          <a:off x="12763500" y="1391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82187</xdr:rowOff>
    </xdr:from>
    <xdr:to>
      <xdr:col>71</xdr:col>
      <xdr:colOff>177800</xdr:colOff>
      <xdr:row>81</xdr:row>
      <xdr:rowOff>114844</xdr:rowOff>
    </xdr:to>
    <xdr:cxnSp macro="">
      <xdr:nvCxnSpPr>
        <xdr:cNvPr id="772" name="直線コネクタ 771">
          <a:extLst>
            <a:ext uri="{FF2B5EF4-FFF2-40B4-BE49-F238E27FC236}">
              <a16:creationId xmlns:a16="http://schemas.microsoft.com/office/drawing/2014/main" id="{A2034EB8-5B3D-46F0-8F47-35D28F96DBB5}"/>
            </a:ext>
          </a:extLst>
        </xdr:cNvPr>
        <xdr:cNvCxnSpPr/>
      </xdr:nvCxnSpPr>
      <xdr:spPr>
        <a:xfrm>
          <a:off x="12814300" y="1396963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63698</xdr:rowOff>
    </xdr:from>
    <xdr:ext cx="405111" cy="259045"/>
    <xdr:sp macro="" textlink="">
      <xdr:nvSpPr>
        <xdr:cNvPr id="773" name="n_1aveValue【児童館】&#10;有形固定資産減価償却率">
          <a:extLst>
            <a:ext uri="{FF2B5EF4-FFF2-40B4-BE49-F238E27FC236}">
              <a16:creationId xmlns:a16="http://schemas.microsoft.com/office/drawing/2014/main" id="{4E4C931A-CC54-4911-AA2A-A328D0976478}"/>
            </a:ext>
          </a:extLst>
        </xdr:cNvPr>
        <xdr:cNvSpPr txBox="1"/>
      </xdr:nvSpPr>
      <xdr:spPr>
        <a:xfrm>
          <a:off x="15266044" y="1429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53901</xdr:rowOff>
    </xdr:from>
    <xdr:ext cx="405111" cy="259045"/>
    <xdr:sp macro="" textlink="">
      <xdr:nvSpPr>
        <xdr:cNvPr id="774" name="n_2aveValue【児童館】&#10;有形固定資産減価償却率">
          <a:extLst>
            <a:ext uri="{FF2B5EF4-FFF2-40B4-BE49-F238E27FC236}">
              <a16:creationId xmlns:a16="http://schemas.microsoft.com/office/drawing/2014/main" id="{F0EC9F47-4B03-4418-BD45-EFEB9236C4BB}"/>
            </a:ext>
          </a:extLst>
        </xdr:cNvPr>
        <xdr:cNvSpPr txBox="1"/>
      </xdr:nvSpPr>
      <xdr:spPr>
        <a:xfrm>
          <a:off x="14389744" y="1428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169834</xdr:rowOff>
    </xdr:from>
    <xdr:ext cx="405111" cy="259045"/>
    <xdr:sp macro="" textlink="">
      <xdr:nvSpPr>
        <xdr:cNvPr id="775" name="n_3aveValue【児童館】&#10;有形固定資産減価償却率">
          <a:extLst>
            <a:ext uri="{FF2B5EF4-FFF2-40B4-BE49-F238E27FC236}">
              <a16:creationId xmlns:a16="http://schemas.microsoft.com/office/drawing/2014/main" id="{3ADCBBAF-4574-42C8-AD6F-64DCDBF88DCF}"/>
            </a:ext>
          </a:extLst>
        </xdr:cNvPr>
        <xdr:cNvSpPr txBox="1"/>
      </xdr:nvSpPr>
      <xdr:spPr>
        <a:xfrm>
          <a:off x="13500744" y="1422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130646</xdr:rowOff>
    </xdr:from>
    <xdr:ext cx="405111" cy="259045"/>
    <xdr:sp macro="" textlink="">
      <xdr:nvSpPr>
        <xdr:cNvPr id="776" name="n_4aveValue【児童館】&#10;有形固定資産減価償却率">
          <a:extLst>
            <a:ext uri="{FF2B5EF4-FFF2-40B4-BE49-F238E27FC236}">
              <a16:creationId xmlns:a16="http://schemas.microsoft.com/office/drawing/2014/main" id="{F6A77FB3-68A0-49AD-9786-7C5559EE795D}"/>
            </a:ext>
          </a:extLst>
        </xdr:cNvPr>
        <xdr:cNvSpPr txBox="1"/>
      </xdr:nvSpPr>
      <xdr:spPr>
        <a:xfrm>
          <a:off x="12611744" y="1418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45011</xdr:rowOff>
    </xdr:from>
    <xdr:ext cx="405111" cy="259045"/>
    <xdr:sp macro="" textlink="">
      <xdr:nvSpPr>
        <xdr:cNvPr id="777" name="n_1mainValue【児童館】&#10;有形固定資産減価償却率">
          <a:extLst>
            <a:ext uri="{FF2B5EF4-FFF2-40B4-BE49-F238E27FC236}">
              <a16:creationId xmlns:a16="http://schemas.microsoft.com/office/drawing/2014/main" id="{EDC7EB71-1C37-444C-898D-B35E1435473F}"/>
            </a:ext>
          </a:extLst>
        </xdr:cNvPr>
        <xdr:cNvSpPr txBox="1"/>
      </xdr:nvSpPr>
      <xdr:spPr>
        <a:xfrm>
          <a:off x="152660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27050</xdr:rowOff>
    </xdr:from>
    <xdr:ext cx="405111" cy="259045"/>
    <xdr:sp macro="" textlink="">
      <xdr:nvSpPr>
        <xdr:cNvPr id="778" name="n_2mainValue【児童館】&#10;有形固定資産減価償却率">
          <a:extLst>
            <a:ext uri="{FF2B5EF4-FFF2-40B4-BE49-F238E27FC236}">
              <a16:creationId xmlns:a16="http://schemas.microsoft.com/office/drawing/2014/main" id="{3DD6F3AC-724D-44B9-BD9F-8529565BC4E3}"/>
            </a:ext>
          </a:extLst>
        </xdr:cNvPr>
        <xdr:cNvSpPr txBox="1"/>
      </xdr:nvSpPr>
      <xdr:spPr>
        <a:xfrm>
          <a:off x="14389744" y="1374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10721</xdr:rowOff>
    </xdr:from>
    <xdr:ext cx="405111" cy="259045"/>
    <xdr:sp macro="" textlink="">
      <xdr:nvSpPr>
        <xdr:cNvPr id="779" name="n_3mainValue【児童館】&#10;有形固定資産減価償却率">
          <a:extLst>
            <a:ext uri="{FF2B5EF4-FFF2-40B4-BE49-F238E27FC236}">
              <a16:creationId xmlns:a16="http://schemas.microsoft.com/office/drawing/2014/main" id="{562E4BC6-C140-4054-ABCF-3030950D42EB}"/>
            </a:ext>
          </a:extLst>
        </xdr:cNvPr>
        <xdr:cNvSpPr txBox="1"/>
      </xdr:nvSpPr>
      <xdr:spPr>
        <a:xfrm>
          <a:off x="13500744" y="1372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149514</xdr:rowOff>
    </xdr:from>
    <xdr:ext cx="405111" cy="259045"/>
    <xdr:sp macro="" textlink="">
      <xdr:nvSpPr>
        <xdr:cNvPr id="780" name="n_4mainValue【児童館】&#10;有形固定資産減価償却率">
          <a:extLst>
            <a:ext uri="{FF2B5EF4-FFF2-40B4-BE49-F238E27FC236}">
              <a16:creationId xmlns:a16="http://schemas.microsoft.com/office/drawing/2014/main" id="{EED5EA11-F492-4A3C-B49A-AD8F8194F3F3}"/>
            </a:ext>
          </a:extLst>
        </xdr:cNvPr>
        <xdr:cNvSpPr txBox="1"/>
      </xdr:nvSpPr>
      <xdr:spPr>
        <a:xfrm>
          <a:off x="12611744" y="1369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1" name="正方形/長方形 780">
          <a:extLst>
            <a:ext uri="{FF2B5EF4-FFF2-40B4-BE49-F238E27FC236}">
              <a16:creationId xmlns:a16="http://schemas.microsoft.com/office/drawing/2014/main" id="{829C3C58-83AF-4935-8468-A45AA078FEA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2" name="正方形/長方形 781">
          <a:extLst>
            <a:ext uri="{FF2B5EF4-FFF2-40B4-BE49-F238E27FC236}">
              <a16:creationId xmlns:a16="http://schemas.microsoft.com/office/drawing/2014/main" id="{52C10480-AB88-474D-9EA7-21A450D3303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3" name="正方形/長方形 782">
          <a:extLst>
            <a:ext uri="{FF2B5EF4-FFF2-40B4-BE49-F238E27FC236}">
              <a16:creationId xmlns:a16="http://schemas.microsoft.com/office/drawing/2014/main" id="{1C08F1A5-D2E3-4572-97B0-37BE58BF65E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4" name="正方形/長方形 783">
          <a:extLst>
            <a:ext uri="{FF2B5EF4-FFF2-40B4-BE49-F238E27FC236}">
              <a16:creationId xmlns:a16="http://schemas.microsoft.com/office/drawing/2014/main" id="{ED82A522-9775-44FF-AF0F-89C7F553C8A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5" name="正方形/長方形 784">
          <a:extLst>
            <a:ext uri="{FF2B5EF4-FFF2-40B4-BE49-F238E27FC236}">
              <a16:creationId xmlns:a16="http://schemas.microsoft.com/office/drawing/2014/main" id="{2C62BF2E-1A1A-4D9E-87AB-9E5C28B8DC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6" name="正方形/長方形 785">
          <a:extLst>
            <a:ext uri="{FF2B5EF4-FFF2-40B4-BE49-F238E27FC236}">
              <a16:creationId xmlns:a16="http://schemas.microsoft.com/office/drawing/2014/main" id="{3F70403A-E934-4A72-ADCB-3746EE9EC02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7" name="正方形/長方形 786">
          <a:extLst>
            <a:ext uri="{FF2B5EF4-FFF2-40B4-BE49-F238E27FC236}">
              <a16:creationId xmlns:a16="http://schemas.microsoft.com/office/drawing/2014/main" id="{DDF58B7F-8165-4DD0-8B9D-7AD139F973D6}"/>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8" name="正方形/長方形 787">
          <a:extLst>
            <a:ext uri="{FF2B5EF4-FFF2-40B4-BE49-F238E27FC236}">
              <a16:creationId xmlns:a16="http://schemas.microsoft.com/office/drawing/2014/main" id="{E2F0581A-7F2D-480E-85DA-E38BE060F54D}"/>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9" name="テキスト ボックス 788">
          <a:extLst>
            <a:ext uri="{FF2B5EF4-FFF2-40B4-BE49-F238E27FC236}">
              <a16:creationId xmlns:a16="http://schemas.microsoft.com/office/drawing/2014/main" id="{56AE26CC-647B-4361-B234-C390B3C6EE6B}"/>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0" name="直線コネクタ 789">
          <a:extLst>
            <a:ext uri="{FF2B5EF4-FFF2-40B4-BE49-F238E27FC236}">
              <a16:creationId xmlns:a16="http://schemas.microsoft.com/office/drawing/2014/main" id="{F11EBA21-F858-4A52-9554-B9116A05F08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1" name="直線コネクタ 790">
          <a:extLst>
            <a:ext uri="{FF2B5EF4-FFF2-40B4-BE49-F238E27FC236}">
              <a16:creationId xmlns:a16="http://schemas.microsoft.com/office/drawing/2014/main" id="{DF83CF6F-3BF0-4AB2-81EA-4A012C1DA5A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2" name="テキスト ボックス 791">
          <a:extLst>
            <a:ext uri="{FF2B5EF4-FFF2-40B4-BE49-F238E27FC236}">
              <a16:creationId xmlns:a16="http://schemas.microsoft.com/office/drawing/2014/main" id="{09CDCD84-E9A3-49AA-B750-784B51E7746B}"/>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3" name="直線コネクタ 792">
          <a:extLst>
            <a:ext uri="{FF2B5EF4-FFF2-40B4-BE49-F238E27FC236}">
              <a16:creationId xmlns:a16="http://schemas.microsoft.com/office/drawing/2014/main" id="{974DAE3A-EACB-4577-B0F6-694FF00FA0A4}"/>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4" name="テキスト ボックス 793">
          <a:extLst>
            <a:ext uri="{FF2B5EF4-FFF2-40B4-BE49-F238E27FC236}">
              <a16:creationId xmlns:a16="http://schemas.microsoft.com/office/drawing/2014/main" id="{AB404E21-F680-4D05-ACC0-1A2BCED1AEE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5" name="直線コネクタ 794">
          <a:extLst>
            <a:ext uri="{FF2B5EF4-FFF2-40B4-BE49-F238E27FC236}">
              <a16:creationId xmlns:a16="http://schemas.microsoft.com/office/drawing/2014/main" id="{8ADF8A41-60A5-4117-8CA4-8E1FD3992443}"/>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6" name="テキスト ボックス 795">
          <a:extLst>
            <a:ext uri="{FF2B5EF4-FFF2-40B4-BE49-F238E27FC236}">
              <a16:creationId xmlns:a16="http://schemas.microsoft.com/office/drawing/2014/main" id="{B3352B2F-5EB4-45F3-AC81-D9CFFC84513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97" name="直線コネクタ 796">
          <a:extLst>
            <a:ext uri="{FF2B5EF4-FFF2-40B4-BE49-F238E27FC236}">
              <a16:creationId xmlns:a16="http://schemas.microsoft.com/office/drawing/2014/main" id="{847614AF-6ACB-468A-81AB-5BF42223F527}"/>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98" name="テキスト ボックス 797">
          <a:extLst>
            <a:ext uri="{FF2B5EF4-FFF2-40B4-BE49-F238E27FC236}">
              <a16:creationId xmlns:a16="http://schemas.microsoft.com/office/drawing/2014/main" id="{D0DAA324-04E8-4661-9434-102E91C66234}"/>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99" name="直線コネクタ 798">
          <a:extLst>
            <a:ext uri="{FF2B5EF4-FFF2-40B4-BE49-F238E27FC236}">
              <a16:creationId xmlns:a16="http://schemas.microsoft.com/office/drawing/2014/main" id="{D3D7CB02-DFB1-4EA7-AF3A-C5493A2B5FC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0" name="テキスト ボックス 799">
          <a:extLst>
            <a:ext uri="{FF2B5EF4-FFF2-40B4-BE49-F238E27FC236}">
              <a16:creationId xmlns:a16="http://schemas.microsoft.com/office/drawing/2014/main" id="{3B9DCFED-34DB-454A-B84A-74DA8C3D1175}"/>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1" name="直線コネクタ 800">
          <a:extLst>
            <a:ext uri="{FF2B5EF4-FFF2-40B4-BE49-F238E27FC236}">
              <a16:creationId xmlns:a16="http://schemas.microsoft.com/office/drawing/2014/main" id="{3247AC50-7F98-4C06-9A76-2A027DF6E2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2" name="テキスト ボックス 801">
          <a:extLst>
            <a:ext uri="{FF2B5EF4-FFF2-40B4-BE49-F238E27FC236}">
              <a16:creationId xmlns:a16="http://schemas.microsoft.com/office/drawing/2014/main" id="{8827CB81-FDC8-4826-92F0-24016EF608C8}"/>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3" name="【児童館】&#10;一人当たり面積グラフ枠">
          <a:extLst>
            <a:ext uri="{FF2B5EF4-FFF2-40B4-BE49-F238E27FC236}">
              <a16:creationId xmlns:a16="http://schemas.microsoft.com/office/drawing/2014/main" id="{9D0C7CBD-AEC7-4825-8BC4-72D1B7FA48C7}"/>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144780</xdr:rowOff>
    </xdr:from>
    <xdr:to>
      <xdr:col>116</xdr:col>
      <xdr:colOff>62864</xdr:colOff>
      <xdr:row>86</xdr:row>
      <xdr:rowOff>99061</xdr:rowOff>
    </xdr:to>
    <xdr:cxnSp macro="">
      <xdr:nvCxnSpPr>
        <xdr:cNvPr id="804" name="直線コネクタ 803">
          <a:extLst>
            <a:ext uri="{FF2B5EF4-FFF2-40B4-BE49-F238E27FC236}">
              <a16:creationId xmlns:a16="http://schemas.microsoft.com/office/drawing/2014/main" id="{CF752978-AD5D-47FC-91A0-190CBA11D6C6}"/>
            </a:ext>
          </a:extLst>
        </xdr:cNvPr>
        <xdr:cNvCxnSpPr/>
      </xdr:nvCxnSpPr>
      <xdr:spPr>
        <a:xfrm flipV="1">
          <a:off x="22160864" y="13517880"/>
          <a:ext cx="0" cy="13258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805" name="【児童館】&#10;一人当たり面積最小値テキスト">
          <a:extLst>
            <a:ext uri="{FF2B5EF4-FFF2-40B4-BE49-F238E27FC236}">
              <a16:creationId xmlns:a16="http://schemas.microsoft.com/office/drawing/2014/main" id="{B60EEFDB-3FF6-4102-97C6-266E584C00D5}"/>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806" name="直線コネクタ 805">
          <a:extLst>
            <a:ext uri="{FF2B5EF4-FFF2-40B4-BE49-F238E27FC236}">
              <a16:creationId xmlns:a16="http://schemas.microsoft.com/office/drawing/2014/main" id="{9B930661-1E77-4108-885F-4ECD29BF512D}"/>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91457</xdr:rowOff>
    </xdr:from>
    <xdr:ext cx="469744" cy="259045"/>
    <xdr:sp macro="" textlink="">
      <xdr:nvSpPr>
        <xdr:cNvPr id="807" name="【児童館】&#10;一人当たり面積最大値テキスト">
          <a:extLst>
            <a:ext uri="{FF2B5EF4-FFF2-40B4-BE49-F238E27FC236}">
              <a16:creationId xmlns:a16="http://schemas.microsoft.com/office/drawing/2014/main" id="{BAE03BEC-76A4-4344-B76B-315398BD38E0}"/>
            </a:ext>
          </a:extLst>
        </xdr:cNvPr>
        <xdr:cNvSpPr txBox="1"/>
      </xdr:nvSpPr>
      <xdr:spPr>
        <a:xfrm>
          <a:off x="22199600" y="13293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144780</xdr:rowOff>
    </xdr:from>
    <xdr:to>
      <xdr:col>116</xdr:col>
      <xdr:colOff>152400</xdr:colOff>
      <xdr:row>78</xdr:row>
      <xdr:rowOff>144780</xdr:rowOff>
    </xdr:to>
    <xdr:cxnSp macro="">
      <xdr:nvCxnSpPr>
        <xdr:cNvPr id="808" name="直線コネクタ 807">
          <a:extLst>
            <a:ext uri="{FF2B5EF4-FFF2-40B4-BE49-F238E27FC236}">
              <a16:creationId xmlns:a16="http://schemas.microsoft.com/office/drawing/2014/main" id="{442F059F-E6AF-455C-A82F-57F6B0F9BD77}"/>
            </a:ext>
          </a:extLst>
        </xdr:cNvPr>
        <xdr:cNvCxnSpPr/>
      </xdr:nvCxnSpPr>
      <xdr:spPr>
        <a:xfrm>
          <a:off x="22072600" y="1351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6366</xdr:rowOff>
    </xdr:from>
    <xdr:ext cx="469744" cy="259045"/>
    <xdr:sp macro="" textlink="">
      <xdr:nvSpPr>
        <xdr:cNvPr id="809" name="【児童館】&#10;一人当たり面積平均値テキスト">
          <a:extLst>
            <a:ext uri="{FF2B5EF4-FFF2-40B4-BE49-F238E27FC236}">
              <a16:creationId xmlns:a16="http://schemas.microsoft.com/office/drawing/2014/main" id="{CF8A3B39-4FB3-4BAB-8714-BABA0723027D}"/>
            </a:ext>
          </a:extLst>
        </xdr:cNvPr>
        <xdr:cNvSpPr txBox="1"/>
      </xdr:nvSpPr>
      <xdr:spPr>
        <a:xfrm>
          <a:off x="22199600" y="14408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154939</xdr:rowOff>
    </xdr:from>
    <xdr:to>
      <xdr:col>116</xdr:col>
      <xdr:colOff>114300</xdr:colOff>
      <xdr:row>85</xdr:row>
      <xdr:rowOff>85089</xdr:rowOff>
    </xdr:to>
    <xdr:sp macro="" textlink="">
      <xdr:nvSpPr>
        <xdr:cNvPr id="810" name="フローチャート: 判断 809">
          <a:extLst>
            <a:ext uri="{FF2B5EF4-FFF2-40B4-BE49-F238E27FC236}">
              <a16:creationId xmlns:a16="http://schemas.microsoft.com/office/drawing/2014/main" id="{E0562F8A-C02A-47D9-BF32-51F6F49AAEA6}"/>
            </a:ext>
          </a:extLst>
        </xdr:cNvPr>
        <xdr:cNvSpPr/>
      </xdr:nvSpPr>
      <xdr:spPr>
        <a:xfrm>
          <a:off x="22110700" y="14556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6350</xdr:rowOff>
    </xdr:from>
    <xdr:to>
      <xdr:col>112</xdr:col>
      <xdr:colOff>38100</xdr:colOff>
      <xdr:row>85</xdr:row>
      <xdr:rowOff>107950</xdr:rowOff>
    </xdr:to>
    <xdr:sp macro="" textlink="">
      <xdr:nvSpPr>
        <xdr:cNvPr id="811" name="フローチャート: 判断 810">
          <a:extLst>
            <a:ext uri="{FF2B5EF4-FFF2-40B4-BE49-F238E27FC236}">
              <a16:creationId xmlns:a16="http://schemas.microsoft.com/office/drawing/2014/main" id="{0168FCE2-582E-4BD3-9704-30889C8E905E}"/>
            </a:ext>
          </a:extLst>
        </xdr:cNvPr>
        <xdr:cNvSpPr/>
      </xdr:nvSpPr>
      <xdr:spPr>
        <a:xfrm>
          <a:off x="212725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13970</xdr:rowOff>
    </xdr:from>
    <xdr:to>
      <xdr:col>107</xdr:col>
      <xdr:colOff>101600</xdr:colOff>
      <xdr:row>85</xdr:row>
      <xdr:rowOff>115570</xdr:rowOff>
    </xdr:to>
    <xdr:sp macro="" textlink="">
      <xdr:nvSpPr>
        <xdr:cNvPr id="812" name="フローチャート: 判断 811">
          <a:extLst>
            <a:ext uri="{FF2B5EF4-FFF2-40B4-BE49-F238E27FC236}">
              <a16:creationId xmlns:a16="http://schemas.microsoft.com/office/drawing/2014/main" id="{B2C6CD60-A069-4020-8583-62550EE3EF82}"/>
            </a:ext>
          </a:extLst>
        </xdr:cNvPr>
        <xdr:cNvSpPr/>
      </xdr:nvSpPr>
      <xdr:spPr>
        <a:xfrm>
          <a:off x="20383500" y="1458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170180</xdr:rowOff>
    </xdr:from>
    <xdr:to>
      <xdr:col>102</xdr:col>
      <xdr:colOff>165100</xdr:colOff>
      <xdr:row>85</xdr:row>
      <xdr:rowOff>100330</xdr:rowOff>
    </xdr:to>
    <xdr:sp macro="" textlink="">
      <xdr:nvSpPr>
        <xdr:cNvPr id="813" name="フローチャート: 判断 812">
          <a:extLst>
            <a:ext uri="{FF2B5EF4-FFF2-40B4-BE49-F238E27FC236}">
              <a16:creationId xmlns:a16="http://schemas.microsoft.com/office/drawing/2014/main" id="{7F5030B0-61D8-4A96-8465-AC0B046D00B1}"/>
            </a:ext>
          </a:extLst>
        </xdr:cNvPr>
        <xdr:cNvSpPr/>
      </xdr:nvSpPr>
      <xdr:spPr>
        <a:xfrm>
          <a:off x="19494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170180</xdr:rowOff>
    </xdr:from>
    <xdr:to>
      <xdr:col>98</xdr:col>
      <xdr:colOff>38100</xdr:colOff>
      <xdr:row>85</xdr:row>
      <xdr:rowOff>100330</xdr:rowOff>
    </xdr:to>
    <xdr:sp macro="" textlink="">
      <xdr:nvSpPr>
        <xdr:cNvPr id="814" name="フローチャート: 判断 813">
          <a:extLst>
            <a:ext uri="{FF2B5EF4-FFF2-40B4-BE49-F238E27FC236}">
              <a16:creationId xmlns:a16="http://schemas.microsoft.com/office/drawing/2014/main" id="{2740C0B7-1F63-42B5-AA66-3CFD26D8C1E4}"/>
            </a:ext>
          </a:extLst>
        </xdr:cNvPr>
        <xdr:cNvSpPr/>
      </xdr:nvSpPr>
      <xdr:spPr>
        <a:xfrm>
          <a:off x="18605500" y="1457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D6A7A07B-7775-4BDD-A9FD-4BBF522783A1}"/>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67C7F70F-231B-4C7D-BD54-563D7F270AD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5006944A-9D3E-421C-A02E-0DC27F779C75}"/>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D7D400C4-C5D8-4152-9213-33D005FD6A75}"/>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AE792B32-62D2-41DE-93E6-D0C5C98B891D}"/>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166370</xdr:rowOff>
    </xdr:from>
    <xdr:to>
      <xdr:col>116</xdr:col>
      <xdr:colOff>114300</xdr:colOff>
      <xdr:row>86</xdr:row>
      <xdr:rowOff>96520</xdr:rowOff>
    </xdr:to>
    <xdr:sp macro="" textlink="">
      <xdr:nvSpPr>
        <xdr:cNvPr id="820" name="楕円 819">
          <a:extLst>
            <a:ext uri="{FF2B5EF4-FFF2-40B4-BE49-F238E27FC236}">
              <a16:creationId xmlns:a16="http://schemas.microsoft.com/office/drawing/2014/main" id="{EF470ACA-2AD5-4EE1-A954-8491C7F89F9D}"/>
            </a:ext>
          </a:extLst>
        </xdr:cNvPr>
        <xdr:cNvSpPr/>
      </xdr:nvSpPr>
      <xdr:spPr>
        <a:xfrm>
          <a:off x="221107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81297</xdr:rowOff>
    </xdr:from>
    <xdr:ext cx="469744" cy="259045"/>
    <xdr:sp macro="" textlink="">
      <xdr:nvSpPr>
        <xdr:cNvPr id="821" name="【児童館】&#10;一人当たり面積該当値テキスト">
          <a:extLst>
            <a:ext uri="{FF2B5EF4-FFF2-40B4-BE49-F238E27FC236}">
              <a16:creationId xmlns:a16="http://schemas.microsoft.com/office/drawing/2014/main" id="{05C09C1A-9559-4C32-9963-7C61B1918C44}"/>
            </a:ext>
          </a:extLst>
        </xdr:cNvPr>
        <xdr:cNvSpPr txBox="1"/>
      </xdr:nvSpPr>
      <xdr:spPr>
        <a:xfrm>
          <a:off x="22199600" y="14654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166370</xdr:rowOff>
    </xdr:from>
    <xdr:to>
      <xdr:col>112</xdr:col>
      <xdr:colOff>38100</xdr:colOff>
      <xdr:row>86</xdr:row>
      <xdr:rowOff>96520</xdr:rowOff>
    </xdr:to>
    <xdr:sp macro="" textlink="">
      <xdr:nvSpPr>
        <xdr:cNvPr id="822" name="楕円 821">
          <a:extLst>
            <a:ext uri="{FF2B5EF4-FFF2-40B4-BE49-F238E27FC236}">
              <a16:creationId xmlns:a16="http://schemas.microsoft.com/office/drawing/2014/main" id="{37B7814D-A61F-454A-AE88-296064856119}"/>
            </a:ext>
          </a:extLst>
        </xdr:cNvPr>
        <xdr:cNvSpPr/>
      </xdr:nvSpPr>
      <xdr:spPr>
        <a:xfrm>
          <a:off x="21272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45720</xdr:rowOff>
    </xdr:from>
    <xdr:to>
      <xdr:col>116</xdr:col>
      <xdr:colOff>63500</xdr:colOff>
      <xdr:row>86</xdr:row>
      <xdr:rowOff>45720</xdr:rowOff>
    </xdr:to>
    <xdr:cxnSp macro="">
      <xdr:nvCxnSpPr>
        <xdr:cNvPr id="823" name="直線コネクタ 822">
          <a:extLst>
            <a:ext uri="{FF2B5EF4-FFF2-40B4-BE49-F238E27FC236}">
              <a16:creationId xmlns:a16="http://schemas.microsoft.com/office/drawing/2014/main" id="{AFD72CF2-253C-4930-A2F0-6CA7694DCBEC}"/>
            </a:ext>
          </a:extLst>
        </xdr:cNvPr>
        <xdr:cNvCxnSpPr/>
      </xdr:nvCxnSpPr>
      <xdr:spPr>
        <a:xfrm>
          <a:off x="21323300" y="14790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166370</xdr:rowOff>
    </xdr:from>
    <xdr:to>
      <xdr:col>107</xdr:col>
      <xdr:colOff>101600</xdr:colOff>
      <xdr:row>86</xdr:row>
      <xdr:rowOff>96520</xdr:rowOff>
    </xdr:to>
    <xdr:sp macro="" textlink="">
      <xdr:nvSpPr>
        <xdr:cNvPr id="824" name="楕円 823">
          <a:extLst>
            <a:ext uri="{FF2B5EF4-FFF2-40B4-BE49-F238E27FC236}">
              <a16:creationId xmlns:a16="http://schemas.microsoft.com/office/drawing/2014/main" id="{AFD94EBB-4F25-4676-BB69-6095F9475C2E}"/>
            </a:ext>
          </a:extLst>
        </xdr:cNvPr>
        <xdr:cNvSpPr/>
      </xdr:nvSpPr>
      <xdr:spPr>
        <a:xfrm>
          <a:off x="20383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45720</xdr:rowOff>
    </xdr:from>
    <xdr:to>
      <xdr:col>111</xdr:col>
      <xdr:colOff>177800</xdr:colOff>
      <xdr:row>86</xdr:row>
      <xdr:rowOff>45720</xdr:rowOff>
    </xdr:to>
    <xdr:cxnSp macro="">
      <xdr:nvCxnSpPr>
        <xdr:cNvPr id="825" name="直線コネクタ 824">
          <a:extLst>
            <a:ext uri="{FF2B5EF4-FFF2-40B4-BE49-F238E27FC236}">
              <a16:creationId xmlns:a16="http://schemas.microsoft.com/office/drawing/2014/main" id="{112D5BD4-BACE-47FD-9422-580BDF1C5A86}"/>
            </a:ext>
          </a:extLst>
        </xdr:cNvPr>
        <xdr:cNvCxnSpPr/>
      </xdr:nvCxnSpPr>
      <xdr:spPr>
        <a:xfrm>
          <a:off x="20434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166370</xdr:rowOff>
    </xdr:from>
    <xdr:to>
      <xdr:col>102</xdr:col>
      <xdr:colOff>165100</xdr:colOff>
      <xdr:row>86</xdr:row>
      <xdr:rowOff>96520</xdr:rowOff>
    </xdr:to>
    <xdr:sp macro="" textlink="">
      <xdr:nvSpPr>
        <xdr:cNvPr id="826" name="楕円 825">
          <a:extLst>
            <a:ext uri="{FF2B5EF4-FFF2-40B4-BE49-F238E27FC236}">
              <a16:creationId xmlns:a16="http://schemas.microsoft.com/office/drawing/2014/main" id="{1CF1FA56-B9B6-43AE-885D-6ABD7B6D657F}"/>
            </a:ext>
          </a:extLst>
        </xdr:cNvPr>
        <xdr:cNvSpPr/>
      </xdr:nvSpPr>
      <xdr:spPr>
        <a:xfrm>
          <a:off x="19494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45720</xdr:rowOff>
    </xdr:from>
    <xdr:to>
      <xdr:col>107</xdr:col>
      <xdr:colOff>50800</xdr:colOff>
      <xdr:row>86</xdr:row>
      <xdr:rowOff>45720</xdr:rowOff>
    </xdr:to>
    <xdr:cxnSp macro="">
      <xdr:nvCxnSpPr>
        <xdr:cNvPr id="827" name="直線コネクタ 826">
          <a:extLst>
            <a:ext uri="{FF2B5EF4-FFF2-40B4-BE49-F238E27FC236}">
              <a16:creationId xmlns:a16="http://schemas.microsoft.com/office/drawing/2014/main" id="{A165DD42-CCF9-417A-81F6-550ACE7D8E71}"/>
            </a:ext>
          </a:extLst>
        </xdr:cNvPr>
        <xdr:cNvCxnSpPr/>
      </xdr:nvCxnSpPr>
      <xdr:spPr>
        <a:xfrm>
          <a:off x="19545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166370</xdr:rowOff>
    </xdr:from>
    <xdr:to>
      <xdr:col>98</xdr:col>
      <xdr:colOff>38100</xdr:colOff>
      <xdr:row>86</xdr:row>
      <xdr:rowOff>96520</xdr:rowOff>
    </xdr:to>
    <xdr:sp macro="" textlink="">
      <xdr:nvSpPr>
        <xdr:cNvPr id="828" name="楕円 827">
          <a:extLst>
            <a:ext uri="{FF2B5EF4-FFF2-40B4-BE49-F238E27FC236}">
              <a16:creationId xmlns:a16="http://schemas.microsoft.com/office/drawing/2014/main" id="{7B4C9357-83AA-411F-8326-10FB5D525027}"/>
            </a:ext>
          </a:extLst>
        </xdr:cNvPr>
        <xdr:cNvSpPr/>
      </xdr:nvSpPr>
      <xdr:spPr>
        <a:xfrm>
          <a:off x="18605500" y="1473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45720</xdr:rowOff>
    </xdr:from>
    <xdr:to>
      <xdr:col>102</xdr:col>
      <xdr:colOff>114300</xdr:colOff>
      <xdr:row>86</xdr:row>
      <xdr:rowOff>45720</xdr:rowOff>
    </xdr:to>
    <xdr:cxnSp macro="">
      <xdr:nvCxnSpPr>
        <xdr:cNvPr id="829" name="直線コネクタ 828">
          <a:extLst>
            <a:ext uri="{FF2B5EF4-FFF2-40B4-BE49-F238E27FC236}">
              <a16:creationId xmlns:a16="http://schemas.microsoft.com/office/drawing/2014/main" id="{97FF6A07-1836-426C-827E-10F5B0662F5F}"/>
            </a:ext>
          </a:extLst>
        </xdr:cNvPr>
        <xdr:cNvCxnSpPr/>
      </xdr:nvCxnSpPr>
      <xdr:spPr>
        <a:xfrm>
          <a:off x="18656300" y="147904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124477</xdr:rowOff>
    </xdr:from>
    <xdr:ext cx="469744" cy="259045"/>
    <xdr:sp macro="" textlink="">
      <xdr:nvSpPr>
        <xdr:cNvPr id="830" name="n_1aveValue【児童館】&#10;一人当たり面積">
          <a:extLst>
            <a:ext uri="{FF2B5EF4-FFF2-40B4-BE49-F238E27FC236}">
              <a16:creationId xmlns:a16="http://schemas.microsoft.com/office/drawing/2014/main" id="{CFA8FCEA-22F7-4683-B6B6-16E38E6BBAA1}"/>
            </a:ext>
          </a:extLst>
        </xdr:cNvPr>
        <xdr:cNvSpPr txBox="1"/>
      </xdr:nvSpPr>
      <xdr:spPr>
        <a:xfrm>
          <a:off x="21075727" y="1435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132097</xdr:rowOff>
    </xdr:from>
    <xdr:ext cx="469744" cy="259045"/>
    <xdr:sp macro="" textlink="">
      <xdr:nvSpPr>
        <xdr:cNvPr id="831" name="n_2aveValue【児童館】&#10;一人当たり面積">
          <a:extLst>
            <a:ext uri="{FF2B5EF4-FFF2-40B4-BE49-F238E27FC236}">
              <a16:creationId xmlns:a16="http://schemas.microsoft.com/office/drawing/2014/main" id="{AA415318-0B98-4D86-9B4F-521C377873D7}"/>
            </a:ext>
          </a:extLst>
        </xdr:cNvPr>
        <xdr:cNvSpPr txBox="1"/>
      </xdr:nvSpPr>
      <xdr:spPr>
        <a:xfrm>
          <a:off x="20199427" y="14362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116857</xdr:rowOff>
    </xdr:from>
    <xdr:ext cx="469744" cy="259045"/>
    <xdr:sp macro="" textlink="">
      <xdr:nvSpPr>
        <xdr:cNvPr id="832" name="n_3aveValue【児童館】&#10;一人当たり面積">
          <a:extLst>
            <a:ext uri="{FF2B5EF4-FFF2-40B4-BE49-F238E27FC236}">
              <a16:creationId xmlns:a16="http://schemas.microsoft.com/office/drawing/2014/main" id="{24578C91-1F62-4F59-8AC5-D3559EB087D3}"/>
            </a:ext>
          </a:extLst>
        </xdr:cNvPr>
        <xdr:cNvSpPr txBox="1"/>
      </xdr:nvSpPr>
      <xdr:spPr>
        <a:xfrm>
          <a:off x="19310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116857</xdr:rowOff>
    </xdr:from>
    <xdr:ext cx="469744" cy="259045"/>
    <xdr:sp macro="" textlink="">
      <xdr:nvSpPr>
        <xdr:cNvPr id="833" name="n_4aveValue【児童館】&#10;一人当たり面積">
          <a:extLst>
            <a:ext uri="{FF2B5EF4-FFF2-40B4-BE49-F238E27FC236}">
              <a16:creationId xmlns:a16="http://schemas.microsoft.com/office/drawing/2014/main" id="{99EBC3C2-8B58-46F0-8476-485642D007D2}"/>
            </a:ext>
          </a:extLst>
        </xdr:cNvPr>
        <xdr:cNvSpPr txBox="1"/>
      </xdr:nvSpPr>
      <xdr:spPr>
        <a:xfrm>
          <a:off x="18421427" y="1434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87647</xdr:rowOff>
    </xdr:from>
    <xdr:ext cx="469744" cy="259045"/>
    <xdr:sp macro="" textlink="">
      <xdr:nvSpPr>
        <xdr:cNvPr id="834" name="n_1mainValue【児童館】&#10;一人当たり面積">
          <a:extLst>
            <a:ext uri="{FF2B5EF4-FFF2-40B4-BE49-F238E27FC236}">
              <a16:creationId xmlns:a16="http://schemas.microsoft.com/office/drawing/2014/main" id="{AE284AF9-49B5-4A35-A8A8-575BD8AA7A24}"/>
            </a:ext>
          </a:extLst>
        </xdr:cNvPr>
        <xdr:cNvSpPr txBox="1"/>
      </xdr:nvSpPr>
      <xdr:spPr>
        <a:xfrm>
          <a:off x="210757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87647</xdr:rowOff>
    </xdr:from>
    <xdr:ext cx="469744" cy="259045"/>
    <xdr:sp macro="" textlink="">
      <xdr:nvSpPr>
        <xdr:cNvPr id="835" name="n_2mainValue【児童館】&#10;一人当たり面積">
          <a:extLst>
            <a:ext uri="{FF2B5EF4-FFF2-40B4-BE49-F238E27FC236}">
              <a16:creationId xmlns:a16="http://schemas.microsoft.com/office/drawing/2014/main" id="{CBA067B2-E87D-4054-AEB3-8873313561A7}"/>
            </a:ext>
          </a:extLst>
        </xdr:cNvPr>
        <xdr:cNvSpPr txBox="1"/>
      </xdr:nvSpPr>
      <xdr:spPr>
        <a:xfrm>
          <a:off x="20199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87647</xdr:rowOff>
    </xdr:from>
    <xdr:ext cx="469744" cy="259045"/>
    <xdr:sp macro="" textlink="">
      <xdr:nvSpPr>
        <xdr:cNvPr id="836" name="n_3mainValue【児童館】&#10;一人当たり面積">
          <a:extLst>
            <a:ext uri="{FF2B5EF4-FFF2-40B4-BE49-F238E27FC236}">
              <a16:creationId xmlns:a16="http://schemas.microsoft.com/office/drawing/2014/main" id="{9647D724-C12A-4F78-8DD3-AF1FAA0ADE5E}"/>
            </a:ext>
          </a:extLst>
        </xdr:cNvPr>
        <xdr:cNvSpPr txBox="1"/>
      </xdr:nvSpPr>
      <xdr:spPr>
        <a:xfrm>
          <a:off x="19310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87647</xdr:rowOff>
    </xdr:from>
    <xdr:ext cx="469744" cy="259045"/>
    <xdr:sp macro="" textlink="">
      <xdr:nvSpPr>
        <xdr:cNvPr id="837" name="n_4mainValue【児童館】&#10;一人当たり面積">
          <a:extLst>
            <a:ext uri="{FF2B5EF4-FFF2-40B4-BE49-F238E27FC236}">
              <a16:creationId xmlns:a16="http://schemas.microsoft.com/office/drawing/2014/main" id="{DCC1F296-67F0-4F3F-B1AD-98E0ADE9E0E7}"/>
            </a:ext>
          </a:extLst>
        </xdr:cNvPr>
        <xdr:cNvSpPr txBox="1"/>
      </xdr:nvSpPr>
      <xdr:spPr>
        <a:xfrm>
          <a:off x="18421427" y="1483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a:extLst>
            <a:ext uri="{FF2B5EF4-FFF2-40B4-BE49-F238E27FC236}">
              <a16:creationId xmlns:a16="http://schemas.microsoft.com/office/drawing/2014/main" id="{45F02D66-1F6C-453C-95E9-031C933F04E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a:extLst>
            <a:ext uri="{FF2B5EF4-FFF2-40B4-BE49-F238E27FC236}">
              <a16:creationId xmlns:a16="http://schemas.microsoft.com/office/drawing/2014/main" id="{134787DB-AC48-4C67-9097-794A24E6DD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a:extLst>
            <a:ext uri="{FF2B5EF4-FFF2-40B4-BE49-F238E27FC236}">
              <a16:creationId xmlns:a16="http://schemas.microsoft.com/office/drawing/2014/main" id="{320B65B1-5E65-4F30-B6DE-BA684C6CBDA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a:extLst>
            <a:ext uri="{FF2B5EF4-FFF2-40B4-BE49-F238E27FC236}">
              <a16:creationId xmlns:a16="http://schemas.microsoft.com/office/drawing/2014/main" id="{C8C54A37-816E-4BB7-BC3C-CDD86D8B25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a:extLst>
            <a:ext uri="{FF2B5EF4-FFF2-40B4-BE49-F238E27FC236}">
              <a16:creationId xmlns:a16="http://schemas.microsoft.com/office/drawing/2014/main" id="{27D7A179-AAA6-46ED-A053-7E60CD7796C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a:extLst>
            <a:ext uri="{FF2B5EF4-FFF2-40B4-BE49-F238E27FC236}">
              <a16:creationId xmlns:a16="http://schemas.microsoft.com/office/drawing/2014/main" id="{AB27F9A3-5D56-42B2-ACDA-46161EA0D1C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a:extLst>
            <a:ext uri="{FF2B5EF4-FFF2-40B4-BE49-F238E27FC236}">
              <a16:creationId xmlns:a16="http://schemas.microsoft.com/office/drawing/2014/main" id="{5E657DA0-438B-4000-8F5B-F3C51CB0323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a:extLst>
            <a:ext uri="{FF2B5EF4-FFF2-40B4-BE49-F238E27FC236}">
              <a16:creationId xmlns:a16="http://schemas.microsoft.com/office/drawing/2014/main" id="{4FBD5965-9AD9-4EB9-9529-CA5F27C191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6" name="テキスト ボックス 845">
          <a:extLst>
            <a:ext uri="{FF2B5EF4-FFF2-40B4-BE49-F238E27FC236}">
              <a16:creationId xmlns:a16="http://schemas.microsoft.com/office/drawing/2014/main" id="{BE93CBA0-C6FD-4161-8FD3-FE1990CD206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7" name="直線コネクタ 846">
          <a:extLst>
            <a:ext uri="{FF2B5EF4-FFF2-40B4-BE49-F238E27FC236}">
              <a16:creationId xmlns:a16="http://schemas.microsoft.com/office/drawing/2014/main" id="{1DA4D94D-4021-42FE-92EA-120ACB177C4D}"/>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8" name="テキスト ボックス 847">
          <a:extLst>
            <a:ext uri="{FF2B5EF4-FFF2-40B4-BE49-F238E27FC236}">
              <a16:creationId xmlns:a16="http://schemas.microsoft.com/office/drawing/2014/main" id="{31B6A0BE-82C0-4821-BBB8-E29F70B672F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9" name="直線コネクタ 848">
          <a:extLst>
            <a:ext uri="{FF2B5EF4-FFF2-40B4-BE49-F238E27FC236}">
              <a16:creationId xmlns:a16="http://schemas.microsoft.com/office/drawing/2014/main" id="{3CC929E0-2CD9-4223-96FC-DE4E598F46D1}"/>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0" name="テキスト ボックス 849">
          <a:extLst>
            <a:ext uri="{FF2B5EF4-FFF2-40B4-BE49-F238E27FC236}">
              <a16:creationId xmlns:a16="http://schemas.microsoft.com/office/drawing/2014/main" id="{9DBC5FFE-ED89-4A0E-A1E6-6A682A86643D}"/>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1" name="直線コネクタ 850">
          <a:extLst>
            <a:ext uri="{FF2B5EF4-FFF2-40B4-BE49-F238E27FC236}">
              <a16:creationId xmlns:a16="http://schemas.microsoft.com/office/drawing/2014/main" id="{EC73CE82-762C-4FF5-96F9-64ECAFA2A14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2" name="テキスト ボックス 851">
          <a:extLst>
            <a:ext uri="{FF2B5EF4-FFF2-40B4-BE49-F238E27FC236}">
              <a16:creationId xmlns:a16="http://schemas.microsoft.com/office/drawing/2014/main" id="{5EC56899-6429-4703-99A8-C1C51F3C0853}"/>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3" name="直線コネクタ 852">
          <a:extLst>
            <a:ext uri="{FF2B5EF4-FFF2-40B4-BE49-F238E27FC236}">
              <a16:creationId xmlns:a16="http://schemas.microsoft.com/office/drawing/2014/main" id="{E246468F-466D-4BBD-9684-264BDBEF8DD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4" name="テキスト ボックス 853">
          <a:extLst>
            <a:ext uri="{FF2B5EF4-FFF2-40B4-BE49-F238E27FC236}">
              <a16:creationId xmlns:a16="http://schemas.microsoft.com/office/drawing/2014/main" id="{F50B03D4-8AC7-4F31-8343-8D34B675FDF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5" name="直線コネクタ 854">
          <a:extLst>
            <a:ext uri="{FF2B5EF4-FFF2-40B4-BE49-F238E27FC236}">
              <a16:creationId xmlns:a16="http://schemas.microsoft.com/office/drawing/2014/main" id="{F715EE48-CB76-4FA2-BCF2-D85CA570C13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6" name="テキスト ボックス 855">
          <a:extLst>
            <a:ext uri="{FF2B5EF4-FFF2-40B4-BE49-F238E27FC236}">
              <a16:creationId xmlns:a16="http://schemas.microsoft.com/office/drawing/2014/main" id="{AAD47BA5-119B-47DC-883D-66E3F300B6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7" name="直線コネクタ 856">
          <a:extLst>
            <a:ext uri="{FF2B5EF4-FFF2-40B4-BE49-F238E27FC236}">
              <a16:creationId xmlns:a16="http://schemas.microsoft.com/office/drawing/2014/main" id="{6E3F6DA8-0E23-4A28-8C3D-7C20BCFADD17}"/>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58" name="テキスト ボックス 857">
          <a:extLst>
            <a:ext uri="{FF2B5EF4-FFF2-40B4-BE49-F238E27FC236}">
              <a16:creationId xmlns:a16="http://schemas.microsoft.com/office/drawing/2014/main" id="{B95ED68C-1722-4A38-88D4-92756563A10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9" name="直線コネクタ 858">
          <a:extLst>
            <a:ext uri="{FF2B5EF4-FFF2-40B4-BE49-F238E27FC236}">
              <a16:creationId xmlns:a16="http://schemas.microsoft.com/office/drawing/2014/main" id="{EF4C0640-808C-43CA-B3D0-72EB5F9653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0" name="テキスト ボックス 859">
          <a:extLst>
            <a:ext uri="{FF2B5EF4-FFF2-40B4-BE49-F238E27FC236}">
              <a16:creationId xmlns:a16="http://schemas.microsoft.com/office/drawing/2014/main" id="{2F506C66-EBAF-439A-9765-80B17649BD31}"/>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a:extLst>
            <a:ext uri="{FF2B5EF4-FFF2-40B4-BE49-F238E27FC236}">
              <a16:creationId xmlns:a16="http://schemas.microsoft.com/office/drawing/2014/main" id="{81187E3C-509B-4566-BCB0-D8D8DB9A769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862" name="直線コネクタ 861">
          <a:extLst>
            <a:ext uri="{FF2B5EF4-FFF2-40B4-BE49-F238E27FC236}">
              <a16:creationId xmlns:a16="http://schemas.microsoft.com/office/drawing/2014/main" id="{DFA534E1-D229-49EC-B4CA-707BC8C78CC6}"/>
            </a:ext>
          </a:extLst>
        </xdr:cNvPr>
        <xdr:cNvCxnSpPr/>
      </xdr:nvCxnSpPr>
      <xdr:spPr>
        <a:xfrm flipV="1">
          <a:off x="16318864" y="1716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3" name="【公民館】&#10;有形固定資産減価償却率最小値テキスト">
          <a:extLst>
            <a:ext uri="{FF2B5EF4-FFF2-40B4-BE49-F238E27FC236}">
              <a16:creationId xmlns:a16="http://schemas.microsoft.com/office/drawing/2014/main" id="{4912251E-7072-4B68-B7F0-1439E4F3FB1E}"/>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a:extLst>
            <a:ext uri="{FF2B5EF4-FFF2-40B4-BE49-F238E27FC236}">
              <a16:creationId xmlns:a16="http://schemas.microsoft.com/office/drawing/2014/main" id="{DB2EBD40-D3E0-4CE7-A7D0-473CB028EECA}"/>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865" name="【公民館】&#10;有形固定資産減価償却率最大値テキスト">
          <a:extLst>
            <a:ext uri="{FF2B5EF4-FFF2-40B4-BE49-F238E27FC236}">
              <a16:creationId xmlns:a16="http://schemas.microsoft.com/office/drawing/2014/main" id="{901E6758-9CE2-46DF-9673-F136D4B582ED}"/>
            </a:ext>
          </a:extLst>
        </xdr:cNvPr>
        <xdr:cNvSpPr txBox="1"/>
      </xdr:nvSpPr>
      <xdr:spPr>
        <a:xfrm>
          <a:off x="16357600" y="1693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866" name="直線コネクタ 865">
          <a:extLst>
            <a:ext uri="{FF2B5EF4-FFF2-40B4-BE49-F238E27FC236}">
              <a16:creationId xmlns:a16="http://schemas.microsoft.com/office/drawing/2014/main" id="{8046831A-DD8F-4EB2-B948-8EF6408DA08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147338</xdr:rowOff>
    </xdr:from>
    <xdr:ext cx="405111" cy="259045"/>
    <xdr:sp macro="" textlink="">
      <xdr:nvSpPr>
        <xdr:cNvPr id="867" name="【公民館】&#10;有形固定資産減価償却率平均値テキスト">
          <a:extLst>
            <a:ext uri="{FF2B5EF4-FFF2-40B4-BE49-F238E27FC236}">
              <a16:creationId xmlns:a16="http://schemas.microsoft.com/office/drawing/2014/main" id="{D3F016EF-4815-4CC6-AAA0-3073DBF44EFD}"/>
            </a:ext>
          </a:extLst>
        </xdr:cNvPr>
        <xdr:cNvSpPr txBox="1"/>
      </xdr:nvSpPr>
      <xdr:spPr>
        <a:xfrm>
          <a:off x="16357600" y="178066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868" name="フローチャート: 判断 867">
          <a:extLst>
            <a:ext uri="{FF2B5EF4-FFF2-40B4-BE49-F238E27FC236}">
              <a16:creationId xmlns:a16="http://schemas.microsoft.com/office/drawing/2014/main" id="{998A7AE2-2313-4933-B259-EC1EA52A4E78}"/>
            </a:ext>
          </a:extLst>
        </xdr:cNvPr>
        <xdr:cNvSpPr/>
      </xdr:nvSpPr>
      <xdr:spPr>
        <a:xfrm>
          <a:off x="162687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869" name="フローチャート: 判断 868">
          <a:extLst>
            <a:ext uri="{FF2B5EF4-FFF2-40B4-BE49-F238E27FC236}">
              <a16:creationId xmlns:a16="http://schemas.microsoft.com/office/drawing/2014/main" id="{8AA047E3-C6EF-442C-82B8-2FB04FEA3D90}"/>
            </a:ext>
          </a:extLst>
        </xdr:cNvPr>
        <xdr:cNvSpPr/>
      </xdr:nvSpPr>
      <xdr:spPr>
        <a:xfrm>
          <a:off x="15430500" y="1794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870" name="フローチャート: 判断 869">
          <a:extLst>
            <a:ext uri="{FF2B5EF4-FFF2-40B4-BE49-F238E27FC236}">
              <a16:creationId xmlns:a16="http://schemas.microsoft.com/office/drawing/2014/main" id="{2E6E7376-9F3E-4B56-8787-FEC9C0429938}"/>
            </a:ext>
          </a:extLst>
        </xdr:cNvPr>
        <xdr:cNvSpPr/>
      </xdr:nvSpPr>
      <xdr:spPr>
        <a:xfrm>
          <a:off x="14541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71" name="フローチャート: 判断 870">
          <a:extLst>
            <a:ext uri="{FF2B5EF4-FFF2-40B4-BE49-F238E27FC236}">
              <a16:creationId xmlns:a16="http://schemas.microsoft.com/office/drawing/2014/main" id="{BE22357D-5E41-49AD-B49F-BF82097710A6}"/>
            </a:ext>
          </a:extLst>
        </xdr:cNvPr>
        <xdr:cNvSpPr/>
      </xdr:nvSpPr>
      <xdr:spPr>
        <a:xfrm>
          <a:off x="1365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872" name="フローチャート: 判断 871">
          <a:extLst>
            <a:ext uri="{FF2B5EF4-FFF2-40B4-BE49-F238E27FC236}">
              <a16:creationId xmlns:a16="http://schemas.microsoft.com/office/drawing/2014/main" id="{C282B636-2800-48A4-B4B2-E02A51E89D51}"/>
            </a:ext>
          </a:extLst>
        </xdr:cNvPr>
        <xdr:cNvSpPr/>
      </xdr:nvSpPr>
      <xdr:spPr>
        <a:xfrm>
          <a:off x="12763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351FD799-718B-40E7-9FB4-CD9EEC94561A}"/>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8304A111-AB11-402E-B3CB-A399B018886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65F3A460-BDA9-4F6A-81E2-B034F916B8F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76E00736-F769-4717-9F7C-EC6E69753AB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895C0440-234A-4E2D-BE79-52CAA8BC013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92075</xdr:rowOff>
    </xdr:from>
    <xdr:to>
      <xdr:col>85</xdr:col>
      <xdr:colOff>177800</xdr:colOff>
      <xdr:row>106</xdr:row>
      <xdr:rowOff>22225</xdr:rowOff>
    </xdr:to>
    <xdr:sp macro="" textlink="">
      <xdr:nvSpPr>
        <xdr:cNvPr id="878" name="楕円 877">
          <a:extLst>
            <a:ext uri="{FF2B5EF4-FFF2-40B4-BE49-F238E27FC236}">
              <a16:creationId xmlns:a16="http://schemas.microsoft.com/office/drawing/2014/main" id="{DD43B229-4EA5-4BAF-9E20-8037B3C4BB76}"/>
            </a:ext>
          </a:extLst>
        </xdr:cNvPr>
        <xdr:cNvSpPr/>
      </xdr:nvSpPr>
      <xdr:spPr>
        <a:xfrm>
          <a:off x="162687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70502</xdr:rowOff>
    </xdr:from>
    <xdr:ext cx="405111" cy="259045"/>
    <xdr:sp macro="" textlink="">
      <xdr:nvSpPr>
        <xdr:cNvPr id="879" name="【公民館】&#10;有形固定資産減価償却率該当値テキスト">
          <a:extLst>
            <a:ext uri="{FF2B5EF4-FFF2-40B4-BE49-F238E27FC236}">
              <a16:creationId xmlns:a16="http://schemas.microsoft.com/office/drawing/2014/main" id="{CC5D9AA6-95AD-4F48-84F6-CE7C6BC5CAD4}"/>
            </a:ext>
          </a:extLst>
        </xdr:cNvPr>
        <xdr:cNvSpPr txBox="1"/>
      </xdr:nvSpPr>
      <xdr:spPr>
        <a:xfrm>
          <a:off x="16357600" y="1807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116839</xdr:rowOff>
    </xdr:from>
    <xdr:to>
      <xdr:col>81</xdr:col>
      <xdr:colOff>101600</xdr:colOff>
      <xdr:row>106</xdr:row>
      <xdr:rowOff>46989</xdr:rowOff>
    </xdr:to>
    <xdr:sp macro="" textlink="">
      <xdr:nvSpPr>
        <xdr:cNvPr id="880" name="楕円 879">
          <a:extLst>
            <a:ext uri="{FF2B5EF4-FFF2-40B4-BE49-F238E27FC236}">
              <a16:creationId xmlns:a16="http://schemas.microsoft.com/office/drawing/2014/main" id="{0F295381-6CFF-4578-8939-862545D28A0F}"/>
            </a:ext>
          </a:extLst>
        </xdr:cNvPr>
        <xdr:cNvSpPr/>
      </xdr:nvSpPr>
      <xdr:spPr>
        <a:xfrm>
          <a:off x="154305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142875</xdr:rowOff>
    </xdr:from>
    <xdr:to>
      <xdr:col>85</xdr:col>
      <xdr:colOff>127000</xdr:colOff>
      <xdr:row>105</xdr:row>
      <xdr:rowOff>167639</xdr:rowOff>
    </xdr:to>
    <xdr:cxnSp macro="">
      <xdr:nvCxnSpPr>
        <xdr:cNvPr id="881" name="直線コネクタ 880">
          <a:extLst>
            <a:ext uri="{FF2B5EF4-FFF2-40B4-BE49-F238E27FC236}">
              <a16:creationId xmlns:a16="http://schemas.microsoft.com/office/drawing/2014/main" id="{3C508EE4-C9E9-4FA4-9AE0-086CCD4889DC}"/>
            </a:ext>
          </a:extLst>
        </xdr:cNvPr>
        <xdr:cNvCxnSpPr/>
      </xdr:nvCxnSpPr>
      <xdr:spPr>
        <a:xfrm flipV="1">
          <a:off x="15481300" y="18145125"/>
          <a:ext cx="838200" cy="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147320</xdr:rowOff>
    </xdr:from>
    <xdr:to>
      <xdr:col>76</xdr:col>
      <xdr:colOff>165100</xdr:colOff>
      <xdr:row>106</xdr:row>
      <xdr:rowOff>77470</xdr:rowOff>
    </xdr:to>
    <xdr:sp macro="" textlink="">
      <xdr:nvSpPr>
        <xdr:cNvPr id="882" name="楕円 881">
          <a:extLst>
            <a:ext uri="{FF2B5EF4-FFF2-40B4-BE49-F238E27FC236}">
              <a16:creationId xmlns:a16="http://schemas.microsoft.com/office/drawing/2014/main" id="{711A5FB8-F5FA-43DD-A0C5-EBE58928800A}"/>
            </a:ext>
          </a:extLst>
        </xdr:cNvPr>
        <xdr:cNvSpPr/>
      </xdr:nvSpPr>
      <xdr:spPr>
        <a:xfrm>
          <a:off x="14541500" y="1814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167639</xdr:rowOff>
    </xdr:from>
    <xdr:to>
      <xdr:col>81</xdr:col>
      <xdr:colOff>50800</xdr:colOff>
      <xdr:row>106</xdr:row>
      <xdr:rowOff>26670</xdr:rowOff>
    </xdr:to>
    <xdr:cxnSp macro="">
      <xdr:nvCxnSpPr>
        <xdr:cNvPr id="883" name="直線コネクタ 882">
          <a:extLst>
            <a:ext uri="{FF2B5EF4-FFF2-40B4-BE49-F238E27FC236}">
              <a16:creationId xmlns:a16="http://schemas.microsoft.com/office/drawing/2014/main" id="{2FAE92EE-9D25-4097-93F4-DC46F36C95D2}"/>
            </a:ext>
          </a:extLst>
        </xdr:cNvPr>
        <xdr:cNvCxnSpPr/>
      </xdr:nvCxnSpPr>
      <xdr:spPr>
        <a:xfrm flipV="1">
          <a:off x="14592300" y="181698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132080</xdr:rowOff>
    </xdr:from>
    <xdr:to>
      <xdr:col>72</xdr:col>
      <xdr:colOff>38100</xdr:colOff>
      <xdr:row>106</xdr:row>
      <xdr:rowOff>62230</xdr:rowOff>
    </xdr:to>
    <xdr:sp macro="" textlink="">
      <xdr:nvSpPr>
        <xdr:cNvPr id="884" name="楕円 883">
          <a:extLst>
            <a:ext uri="{FF2B5EF4-FFF2-40B4-BE49-F238E27FC236}">
              <a16:creationId xmlns:a16="http://schemas.microsoft.com/office/drawing/2014/main" id="{2605A84C-584C-48AC-B254-66D60B75DF03}"/>
            </a:ext>
          </a:extLst>
        </xdr:cNvPr>
        <xdr:cNvSpPr/>
      </xdr:nvSpPr>
      <xdr:spPr>
        <a:xfrm>
          <a:off x="13652500" y="1813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11430</xdr:rowOff>
    </xdr:from>
    <xdr:to>
      <xdr:col>76</xdr:col>
      <xdr:colOff>114300</xdr:colOff>
      <xdr:row>106</xdr:row>
      <xdr:rowOff>26670</xdr:rowOff>
    </xdr:to>
    <xdr:cxnSp macro="">
      <xdr:nvCxnSpPr>
        <xdr:cNvPr id="885" name="直線コネクタ 884">
          <a:extLst>
            <a:ext uri="{FF2B5EF4-FFF2-40B4-BE49-F238E27FC236}">
              <a16:creationId xmlns:a16="http://schemas.microsoft.com/office/drawing/2014/main" id="{C81AFD0D-CD95-4168-B276-3038EAECE831}"/>
            </a:ext>
          </a:extLst>
        </xdr:cNvPr>
        <xdr:cNvCxnSpPr/>
      </xdr:nvCxnSpPr>
      <xdr:spPr>
        <a:xfrm>
          <a:off x="13703300" y="1818513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97789</xdr:rowOff>
    </xdr:from>
    <xdr:to>
      <xdr:col>67</xdr:col>
      <xdr:colOff>101600</xdr:colOff>
      <xdr:row>106</xdr:row>
      <xdr:rowOff>27939</xdr:rowOff>
    </xdr:to>
    <xdr:sp macro="" textlink="">
      <xdr:nvSpPr>
        <xdr:cNvPr id="886" name="楕円 885">
          <a:extLst>
            <a:ext uri="{FF2B5EF4-FFF2-40B4-BE49-F238E27FC236}">
              <a16:creationId xmlns:a16="http://schemas.microsoft.com/office/drawing/2014/main" id="{717A934C-587D-49CC-8EEA-48EC99F98723}"/>
            </a:ext>
          </a:extLst>
        </xdr:cNvPr>
        <xdr:cNvSpPr/>
      </xdr:nvSpPr>
      <xdr:spPr>
        <a:xfrm>
          <a:off x="12763500" y="1810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148589</xdr:rowOff>
    </xdr:from>
    <xdr:to>
      <xdr:col>71</xdr:col>
      <xdr:colOff>177800</xdr:colOff>
      <xdr:row>106</xdr:row>
      <xdr:rowOff>11430</xdr:rowOff>
    </xdr:to>
    <xdr:cxnSp macro="">
      <xdr:nvCxnSpPr>
        <xdr:cNvPr id="887" name="直線コネクタ 886">
          <a:extLst>
            <a:ext uri="{FF2B5EF4-FFF2-40B4-BE49-F238E27FC236}">
              <a16:creationId xmlns:a16="http://schemas.microsoft.com/office/drawing/2014/main" id="{DEA18ED3-D502-48A7-A996-720ACCF414A3}"/>
            </a:ext>
          </a:extLst>
        </xdr:cNvPr>
        <xdr:cNvCxnSpPr/>
      </xdr:nvCxnSpPr>
      <xdr:spPr>
        <a:xfrm>
          <a:off x="12814300" y="181508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888" name="n_1aveValue【公民館】&#10;有形固定資産減価償却率">
          <a:extLst>
            <a:ext uri="{FF2B5EF4-FFF2-40B4-BE49-F238E27FC236}">
              <a16:creationId xmlns:a16="http://schemas.microsoft.com/office/drawing/2014/main" id="{6DEEE83C-72B4-46EB-A80B-F1563480276B}"/>
            </a:ext>
          </a:extLst>
        </xdr:cNvPr>
        <xdr:cNvSpPr txBox="1"/>
      </xdr:nvSpPr>
      <xdr:spPr>
        <a:xfrm>
          <a:off x="15266044" y="1771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889" name="n_2aveValue【公民館】&#10;有形固定資産減価償却率">
          <a:extLst>
            <a:ext uri="{FF2B5EF4-FFF2-40B4-BE49-F238E27FC236}">
              <a16:creationId xmlns:a16="http://schemas.microsoft.com/office/drawing/2014/main" id="{CE6F96E3-B307-4B90-93FB-C8269B0DBE03}"/>
            </a:ext>
          </a:extLst>
        </xdr:cNvPr>
        <xdr:cNvSpPr txBox="1"/>
      </xdr:nvSpPr>
      <xdr:spPr>
        <a:xfrm>
          <a:off x="14389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90" name="n_3aveValue【公民館】&#10;有形固定資産減価償却率">
          <a:extLst>
            <a:ext uri="{FF2B5EF4-FFF2-40B4-BE49-F238E27FC236}">
              <a16:creationId xmlns:a16="http://schemas.microsoft.com/office/drawing/2014/main" id="{37EBB83A-E70D-4A12-B5B6-F2E009552EF0}"/>
            </a:ext>
          </a:extLst>
        </xdr:cNvPr>
        <xdr:cNvSpPr txBox="1"/>
      </xdr:nvSpPr>
      <xdr:spPr>
        <a:xfrm>
          <a:off x="13500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891" name="n_4aveValue【公民館】&#10;有形固定資産減価償却率">
          <a:extLst>
            <a:ext uri="{FF2B5EF4-FFF2-40B4-BE49-F238E27FC236}">
              <a16:creationId xmlns:a16="http://schemas.microsoft.com/office/drawing/2014/main" id="{98A5546D-4A43-48F2-8F65-6CD791656AB9}"/>
            </a:ext>
          </a:extLst>
        </xdr:cNvPr>
        <xdr:cNvSpPr txBox="1"/>
      </xdr:nvSpPr>
      <xdr:spPr>
        <a:xfrm>
          <a:off x="12611744" y="1772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38116</xdr:rowOff>
    </xdr:from>
    <xdr:ext cx="405111" cy="259045"/>
    <xdr:sp macro="" textlink="">
      <xdr:nvSpPr>
        <xdr:cNvPr id="892" name="n_1mainValue【公民館】&#10;有形固定資産減価償却率">
          <a:extLst>
            <a:ext uri="{FF2B5EF4-FFF2-40B4-BE49-F238E27FC236}">
              <a16:creationId xmlns:a16="http://schemas.microsoft.com/office/drawing/2014/main" id="{C6FA1029-3494-4D28-9C7D-51842A86E332}"/>
            </a:ext>
          </a:extLst>
        </xdr:cNvPr>
        <xdr:cNvSpPr txBox="1"/>
      </xdr:nvSpPr>
      <xdr:spPr>
        <a:xfrm>
          <a:off x="1526604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68597</xdr:rowOff>
    </xdr:from>
    <xdr:ext cx="405111" cy="259045"/>
    <xdr:sp macro="" textlink="">
      <xdr:nvSpPr>
        <xdr:cNvPr id="893" name="n_2mainValue【公民館】&#10;有形固定資産減価償却率">
          <a:extLst>
            <a:ext uri="{FF2B5EF4-FFF2-40B4-BE49-F238E27FC236}">
              <a16:creationId xmlns:a16="http://schemas.microsoft.com/office/drawing/2014/main" id="{F0775EB9-8E54-41DA-873F-2A5ADDD13C59}"/>
            </a:ext>
          </a:extLst>
        </xdr:cNvPr>
        <xdr:cNvSpPr txBox="1"/>
      </xdr:nvSpPr>
      <xdr:spPr>
        <a:xfrm>
          <a:off x="14389744" y="182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53357</xdr:rowOff>
    </xdr:from>
    <xdr:ext cx="405111" cy="259045"/>
    <xdr:sp macro="" textlink="">
      <xdr:nvSpPr>
        <xdr:cNvPr id="894" name="n_3mainValue【公民館】&#10;有形固定資産減価償却率">
          <a:extLst>
            <a:ext uri="{FF2B5EF4-FFF2-40B4-BE49-F238E27FC236}">
              <a16:creationId xmlns:a16="http://schemas.microsoft.com/office/drawing/2014/main" id="{EAFCFC1F-DE82-4D5C-81FC-1235BAC88464}"/>
            </a:ext>
          </a:extLst>
        </xdr:cNvPr>
        <xdr:cNvSpPr txBox="1"/>
      </xdr:nvSpPr>
      <xdr:spPr>
        <a:xfrm>
          <a:off x="13500744" y="182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19066</xdr:rowOff>
    </xdr:from>
    <xdr:ext cx="405111" cy="259045"/>
    <xdr:sp macro="" textlink="">
      <xdr:nvSpPr>
        <xdr:cNvPr id="895" name="n_4mainValue【公民館】&#10;有形固定資産減価償却率">
          <a:extLst>
            <a:ext uri="{FF2B5EF4-FFF2-40B4-BE49-F238E27FC236}">
              <a16:creationId xmlns:a16="http://schemas.microsoft.com/office/drawing/2014/main" id="{36FDDCF8-A8EA-403D-BCAD-B80776F9C9BF}"/>
            </a:ext>
          </a:extLst>
        </xdr:cNvPr>
        <xdr:cNvSpPr txBox="1"/>
      </xdr:nvSpPr>
      <xdr:spPr>
        <a:xfrm>
          <a:off x="12611744" y="18192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FC3A0ABE-C9B7-44B1-9CD4-A0D456188B4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151CE3E5-D6E4-48C0-BF1C-9D5DA8BB20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F0595CE9-D230-46D2-88A5-23F51C9F10A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55D12283-4AC1-4094-AB26-D4F2932FD4CE}"/>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BA4304C0-AA7A-495E-8932-A10F1F77A309}"/>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11B86D27-9942-47D0-8B53-39A9A2C0840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19810616-4B9E-4254-93D5-A8744B686A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3ADABED2-80B4-40AE-9430-494BC421D44E}"/>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37BCFD51-5216-4AA5-9060-B55889D49C22}"/>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B6A2327D-67D4-49EE-BA29-53D2A5485B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6" name="直線コネクタ 905">
          <a:extLst>
            <a:ext uri="{FF2B5EF4-FFF2-40B4-BE49-F238E27FC236}">
              <a16:creationId xmlns:a16="http://schemas.microsoft.com/office/drawing/2014/main" id="{CDB880FD-E6D5-42FA-9A90-8D64ECE76D9A}"/>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7" name="テキスト ボックス 906">
          <a:extLst>
            <a:ext uri="{FF2B5EF4-FFF2-40B4-BE49-F238E27FC236}">
              <a16:creationId xmlns:a16="http://schemas.microsoft.com/office/drawing/2014/main" id="{8B8F2287-CD9D-42F1-9C7D-9D4C8C60A13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8" name="直線コネクタ 907">
          <a:extLst>
            <a:ext uri="{FF2B5EF4-FFF2-40B4-BE49-F238E27FC236}">
              <a16:creationId xmlns:a16="http://schemas.microsoft.com/office/drawing/2014/main" id="{02A6B3C0-3275-46FE-9A2A-6045598546FE}"/>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9" name="テキスト ボックス 908">
          <a:extLst>
            <a:ext uri="{FF2B5EF4-FFF2-40B4-BE49-F238E27FC236}">
              <a16:creationId xmlns:a16="http://schemas.microsoft.com/office/drawing/2014/main" id="{032FECB7-8AB3-4E70-B081-8D264688BD93}"/>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0" name="直線コネクタ 909">
          <a:extLst>
            <a:ext uri="{FF2B5EF4-FFF2-40B4-BE49-F238E27FC236}">
              <a16:creationId xmlns:a16="http://schemas.microsoft.com/office/drawing/2014/main" id="{819ECB8D-5BDA-4EBD-BB5D-C7DD94B9B443}"/>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1" name="テキスト ボックス 910">
          <a:extLst>
            <a:ext uri="{FF2B5EF4-FFF2-40B4-BE49-F238E27FC236}">
              <a16:creationId xmlns:a16="http://schemas.microsoft.com/office/drawing/2014/main" id="{1F1A8782-C487-4D49-BC5F-F93557ED5A1A}"/>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2" name="直線コネクタ 911">
          <a:extLst>
            <a:ext uri="{FF2B5EF4-FFF2-40B4-BE49-F238E27FC236}">
              <a16:creationId xmlns:a16="http://schemas.microsoft.com/office/drawing/2014/main" id="{65219E98-1CDF-41F7-BA25-CB721BB45F5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3" name="テキスト ボックス 912">
          <a:extLst>
            <a:ext uri="{FF2B5EF4-FFF2-40B4-BE49-F238E27FC236}">
              <a16:creationId xmlns:a16="http://schemas.microsoft.com/office/drawing/2014/main" id="{EE87F172-EFD2-4448-9BDB-04556A59808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4" name="直線コネクタ 913">
          <a:extLst>
            <a:ext uri="{FF2B5EF4-FFF2-40B4-BE49-F238E27FC236}">
              <a16:creationId xmlns:a16="http://schemas.microsoft.com/office/drawing/2014/main" id="{CC92A89B-26ED-4662-8C25-967D4C90F9E7}"/>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5" name="テキスト ボックス 914">
          <a:extLst>
            <a:ext uri="{FF2B5EF4-FFF2-40B4-BE49-F238E27FC236}">
              <a16:creationId xmlns:a16="http://schemas.microsoft.com/office/drawing/2014/main" id="{7C503347-F664-478B-90B6-002972D106F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6" name="直線コネクタ 915">
          <a:extLst>
            <a:ext uri="{FF2B5EF4-FFF2-40B4-BE49-F238E27FC236}">
              <a16:creationId xmlns:a16="http://schemas.microsoft.com/office/drawing/2014/main" id="{F7EBFC90-F99D-40FE-B79D-D2953382330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7" name="テキスト ボックス 916">
          <a:extLst>
            <a:ext uri="{FF2B5EF4-FFF2-40B4-BE49-F238E27FC236}">
              <a16:creationId xmlns:a16="http://schemas.microsoft.com/office/drawing/2014/main" id="{581F6732-7DA2-4602-BDE1-F6BA8DF2FC38}"/>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8" name="直線コネクタ 917">
          <a:extLst>
            <a:ext uri="{FF2B5EF4-FFF2-40B4-BE49-F238E27FC236}">
              <a16:creationId xmlns:a16="http://schemas.microsoft.com/office/drawing/2014/main" id="{56823F32-3813-4AF9-9782-7EFBD846AD3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9" name="テキスト ボックス 918">
          <a:extLst>
            <a:ext uri="{FF2B5EF4-FFF2-40B4-BE49-F238E27FC236}">
              <a16:creationId xmlns:a16="http://schemas.microsoft.com/office/drawing/2014/main" id="{6C37B741-A490-484A-9573-D9A35B81FE9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0" name="【公民館】&#10;一人当たり面積グラフ枠">
          <a:extLst>
            <a:ext uri="{FF2B5EF4-FFF2-40B4-BE49-F238E27FC236}">
              <a16:creationId xmlns:a16="http://schemas.microsoft.com/office/drawing/2014/main" id="{3749660C-7222-43A6-82EC-E821F857BC8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921" name="直線コネクタ 920">
          <a:extLst>
            <a:ext uri="{FF2B5EF4-FFF2-40B4-BE49-F238E27FC236}">
              <a16:creationId xmlns:a16="http://schemas.microsoft.com/office/drawing/2014/main" id="{49D19072-004D-404B-A1AB-6A3E01D3BD5B}"/>
            </a:ext>
          </a:extLst>
        </xdr:cNvPr>
        <xdr:cNvCxnSpPr/>
      </xdr:nvCxnSpPr>
      <xdr:spPr>
        <a:xfrm flipV="1">
          <a:off x="22160864" y="17270186"/>
          <a:ext cx="0" cy="1438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922" name="【公民館】&#10;一人当たり面積最小値テキスト">
          <a:extLst>
            <a:ext uri="{FF2B5EF4-FFF2-40B4-BE49-F238E27FC236}">
              <a16:creationId xmlns:a16="http://schemas.microsoft.com/office/drawing/2014/main" id="{9F28B6BA-550E-45CE-A36A-FCDDEC03C9B3}"/>
            </a:ext>
          </a:extLst>
        </xdr:cNvPr>
        <xdr:cNvSpPr txBox="1"/>
      </xdr:nvSpPr>
      <xdr:spPr>
        <a:xfrm>
          <a:off x="22199600" y="18712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923" name="直線コネクタ 922">
          <a:extLst>
            <a:ext uri="{FF2B5EF4-FFF2-40B4-BE49-F238E27FC236}">
              <a16:creationId xmlns:a16="http://schemas.microsoft.com/office/drawing/2014/main" id="{BA8B3F50-3BF9-469C-ACFC-DA7428CB951C}"/>
            </a:ext>
          </a:extLst>
        </xdr:cNvPr>
        <xdr:cNvCxnSpPr/>
      </xdr:nvCxnSpPr>
      <xdr:spPr>
        <a:xfrm>
          <a:off x="22072600" y="18708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924" name="【公民館】&#10;一人当たり面積最大値テキスト">
          <a:extLst>
            <a:ext uri="{FF2B5EF4-FFF2-40B4-BE49-F238E27FC236}">
              <a16:creationId xmlns:a16="http://schemas.microsoft.com/office/drawing/2014/main" id="{6A43E695-82BE-4C8A-A5E7-699FA9096002}"/>
            </a:ext>
          </a:extLst>
        </xdr:cNvPr>
        <xdr:cNvSpPr txBox="1"/>
      </xdr:nvSpPr>
      <xdr:spPr>
        <a:xfrm>
          <a:off x="22199600" y="1704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925" name="直線コネクタ 924">
          <a:extLst>
            <a:ext uri="{FF2B5EF4-FFF2-40B4-BE49-F238E27FC236}">
              <a16:creationId xmlns:a16="http://schemas.microsoft.com/office/drawing/2014/main" id="{47010BE1-8DEC-4FB1-88D7-020724C015DF}"/>
            </a:ext>
          </a:extLst>
        </xdr:cNvPr>
        <xdr:cNvCxnSpPr/>
      </xdr:nvCxnSpPr>
      <xdr:spPr>
        <a:xfrm>
          <a:off x="22072600" y="17270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926" name="【公民館】&#10;一人当たり面積平均値テキスト">
          <a:extLst>
            <a:ext uri="{FF2B5EF4-FFF2-40B4-BE49-F238E27FC236}">
              <a16:creationId xmlns:a16="http://schemas.microsoft.com/office/drawing/2014/main" id="{55D60DB1-05FC-4D26-A6E7-0DFA62FFF5AA}"/>
            </a:ext>
          </a:extLst>
        </xdr:cNvPr>
        <xdr:cNvSpPr txBox="1"/>
      </xdr:nvSpPr>
      <xdr:spPr>
        <a:xfrm>
          <a:off x="22199600" y="183065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927" name="フローチャート: 判断 926">
          <a:extLst>
            <a:ext uri="{FF2B5EF4-FFF2-40B4-BE49-F238E27FC236}">
              <a16:creationId xmlns:a16="http://schemas.microsoft.com/office/drawing/2014/main" id="{9CF58FE0-ECF9-461D-99CB-4FB44D4AEE09}"/>
            </a:ext>
          </a:extLst>
        </xdr:cNvPr>
        <xdr:cNvSpPr/>
      </xdr:nvSpPr>
      <xdr:spPr>
        <a:xfrm>
          <a:off x="22110700" y="1832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928" name="フローチャート: 判断 927">
          <a:extLst>
            <a:ext uri="{FF2B5EF4-FFF2-40B4-BE49-F238E27FC236}">
              <a16:creationId xmlns:a16="http://schemas.microsoft.com/office/drawing/2014/main" id="{26CACE52-B668-4008-944C-4761683EBABA}"/>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29" name="フローチャート: 判断 928">
          <a:extLst>
            <a:ext uri="{FF2B5EF4-FFF2-40B4-BE49-F238E27FC236}">
              <a16:creationId xmlns:a16="http://schemas.microsoft.com/office/drawing/2014/main" id="{9D6739A4-877E-46C4-9667-A1C841D722B3}"/>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0" name="フローチャート: 判断 929">
          <a:extLst>
            <a:ext uri="{FF2B5EF4-FFF2-40B4-BE49-F238E27FC236}">
              <a16:creationId xmlns:a16="http://schemas.microsoft.com/office/drawing/2014/main" id="{B1B37229-C724-42FE-A4DE-A3843E97AE3C}"/>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931" name="フローチャート: 判断 930">
          <a:extLst>
            <a:ext uri="{FF2B5EF4-FFF2-40B4-BE49-F238E27FC236}">
              <a16:creationId xmlns:a16="http://schemas.microsoft.com/office/drawing/2014/main" id="{588EA34A-4E29-4E76-8AF5-3B8090D24769}"/>
            </a:ext>
          </a:extLst>
        </xdr:cNvPr>
        <xdr:cNvSpPr/>
      </xdr:nvSpPr>
      <xdr:spPr>
        <a:xfrm>
          <a:off x="18605500" y="1831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97C51DC3-64B4-45ED-938F-78C679C03F1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50599ED0-50A3-4B98-96FF-00A193ACCD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AE8C730C-1AEC-4F07-B34B-792077FA90C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F2D723A0-9879-44A6-B71F-CABC6CC8650A}"/>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7F1F4AD0-DEBC-4098-BB94-9A015C1AA33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67855</xdr:rowOff>
    </xdr:from>
    <xdr:to>
      <xdr:col>116</xdr:col>
      <xdr:colOff>114300</xdr:colOff>
      <xdr:row>105</xdr:row>
      <xdr:rowOff>169455</xdr:rowOff>
    </xdr:to>
    <xdr:sp macro="" textlink="">
      <xdr:nvSpPr>
        <xdr:cNvPr id="937" name="楕円 936">
          <a:extLst>
            <a:ext uri="{FF2B5EF4-FFF2-40B4-BE49-F238E27FC236}">
              <a16:creationId xmlns:a16="http://schemas.microsoft.com/office/drawing/2014/main" id="{E798A040-2EAF-4C1E-97E2-BB860279B385}"/>
            </a:ext>
          </a:extLst>
        </xdr:cNvPr>
        <xdr:cNvSpPr/>
      </xdr:nvSpPr>
      <xdr:spPr>
        <a:xfrm>
          <a:off x="22110700" y="1807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90732</xdr:rowOff>
    </xdr:from>
    <xdr:ext cx="469744" cy="259045"/>
    <xdr:sp macro="" textlink="">
      <xdr:nvSpPr>
        <xdr:cNvPr id="938" name="【公民館】&#10;一人当たり面積該当値テキスト">
          <a:extLst>
            <a:ext uri="{FF2B5EF4-FFF2-40B4-BE49-F238E27FC236}">
              <a16:creationId xmlns:a16="http://schemas.microsoft.com/office/drawing/2014/main" id="{019122DC-112A-4A77-8BAD-051C6D662B8B}"/>
            </a:ext>
          </a:extLst>
        </xdr:cNvPr>
        <xdr:cNvSpPr txBox="1"/>
      </xdr:nvSpPr>
      <xdr:spPr>
        <a:xfrm>
          <a:off x="22199600" y="17921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113574</xdr:rowOff>
    </xdr:from>
    <xdr:to>
      <xdr:col>112</xdr:col>
      <xdr:colOff>38100</xdr:colOff>
      <xdr:row>106</xdr:row>
      <xdr:rowOff>43724</xdr:rowOff>
    </xdr:to>
    <xdr:sp macro="" textlink="">
      <xdr:nvSpPr>
        <xdr:cNvPr id="939" name="楕円 938">
          <a:extLst>
            <a:ext uri="{FF2B5EF4-FFF2-40B4-BE49-F238E27FC236}">
              <a16:creationId xmlns:a16="http://schemas.microsoft.com/office/drawing/2014/main" id="{DB9570CF-1F01-465A-BBE3-E0BEE4A396A3}"/>
            </a:ext>
          </a:extLst>
        </xdr:cNvPr>
        <xdr:cNvSpPr/>
      </xdr:nvSpPr>
      <xdr:spPr>
        <a:xfrm>
          <a:off x="21272500" y="18115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118655</xdr:rowOff>
    </xdr:from>
    <xdr:to>
      <xdr:col>116</xdr:col>
      <xdr:colOff>63500</xdr:colOff>
      <xdr:row>105</xdr:row>
      <xdr:rowOff>164374</xdr:rowOff>
    </xdr:to>
    <xdr:cxnSp macro="">
      <xdr:nvCxnSpPr>
        <xdr:cNvPr id="940" name="直線コネクタ 939">
          <a:extLst>
            <a:ext uri="{FF2B5EF4-FFF2-40B4-BE49-F238E27FC236}">
              <a16:creationId xmlns:a16="http://schemas.microsoft.com/office/drawing/2014/main" id="{C30CDFA2-F63D-49E6-B1EF-6D8630C43ADB}"/>
            </a:ext>
          </a:extLst>
        </xdr:cNvPr>
        <xdr:cNvCxnSpPr/>
      </xdr:nvCxnSpPr>
      <xdr:spPr>
        <a:xfrm flipV="1">
          <a:off x="21323300" y="1812090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27032</xdr:rowOff>
    </xdr:from>
    <xdr:to>
      <xdr:col>107</xdr:col>
      <xdr:colOff>101600</xdr:colOff>
      <xdr:row>105</xdr:row>
      <xdr:rowOff>128632</xdr:rowOff>
    </xdr:to>
    <xdr:sp macro="" textlink="">
      <xdr:nvSpPr>
        <xdr:cNvPr id="941" name="楕円 940">
          <a:extLst>
            <a:ext uri="{FF2B5EF4-FFF2-40B4-BE49-F238E27FC236}">
              <a16:creationId xmlns:a16="http://schemas.microsoft.com/office/drawing/2014/main" id="{F010FA43-A704-4348-BE93-AEB7D1EFADED}"/>
            </a:ext>
          </a:extLst>
        </xdr:cNvPr>
        <xdr:cNvSpPr/>
      </xdr:nvSpPr>
      <xdr:spPr>
        <a:xfrm>
          <a:off x="20383500" y="1802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77832</xdr:rowOff>
    </xdr:from>
    <xdr:to>
      <xdr:col>111</xdr:col>
      <xdr:colOff>177800</xdr:colOff>
      <xdr:row>105</xdr:row>
      <xdr:rowOff>164374</xdr:rowOff>
    </xdr:to>
    <xdr:cxnSp macro="">
      <xdr:nvCxnSpPr>
        <xdr:cNvPr id="942" name="直線コネクタ 941">
          <a:extLst>
            <a:ext uri="{FF2B5EF4-FFF2-40B4-BE49-F238E27FC236}">
              <a16:creationId xmlns:a16="http://schemas.microsoft.com/office/drawing/2014/main" id="{AC4E435E-55C9-4707-A674-9AEE2EC0A3B7}"/>
            </a:ext>
          </a:extLst>
        </xdr:cNvPr>
        <xdr:cNvCxnSpPr/>
      </xdr:nvCxnSpPr>
      <xdr:spPr>
        <a:xfrm>
          <a:off x="20434300" y="18080082"/>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40095</xdr:rowOff>
    </xdr:from>
    <xdr:to>
      <xdr:col>102</xdr:col>
      <xdr:colOff>165100</xdr:colOff>
      <xdr:row>105</xdr:row>
      <xdr:rowOff>141695</xdr:rowOff>
    </xdr:to>
    <xdr:sp macro="" textlink="">
      <xdr:nvSpPr>
        <xdr:cNvPr id="943" name="楕円 942">
          <a:extLst>
            <a:ext uri="{FF2B5EF4-FFF2-40B4-BE49-F238E27FC236}">
              <a16:creationId xmlns:a16="http://schemas.microsoft.com/office/drawing/2014/main" id="{52024BDA-ACE0-4B40-83FF-FD0FEAE19E19}"/>
            </a:ext>
          </a:extLst>
        </xdr:cNvPr>
        <xdr:cNvSpPr/>
      </xdr:nvSpPr>
      <xdr:spPr>
        <a:xfrm>
          <a:off x="194945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77832</xdr:rowOff>
    </xdr:from>
    <xdr:to>
      <xdr:col>107</xdr:col>
      <xdr:colOff>50800</xdr:colOff>
      <xdr:row>105</xdr:row>
      <xdr:rowOff>90895</xdr:rowOff>
    </xdr:to>
    <xdr:cxnSp macro="">
      <xdr:nvCxnSpPr>
        <xdr:cNvPr id="944" name="直線コネクタ 943">
          <a:extLst>
            <a:ext uri="{FF2B5EF4-FFF2-40B4-BE49-F238E27FC236}">
              <a16:creationId xmlns:a16="http://schemas.microsoft.com/office/drawing/2014/main" id="{422933A0-DF19-4A29-91A3-3A6C7FC3A0B8}"/>
            </a:ext>
          </a:extLst>
        </xdr:cNvPr>
        <xdr:cNvCxnSpPr/>
      </xdr:nvCxnSpPr>
      <xdr:spPr>
        <a:xfrm flipV="1">
          <a:off x="19545300" y="18080082"/>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46627</xdr:rowOff>
    </xdr:from>
    <xdr:to>
      <xdr:col>98</xdr:col>
      <xdr:colOff>38100</xdr:colOff>
      <xdr:row>105</xdr:row>
      <xdr:rowOff>148227</xdr:rowOff>
    </xdr:to>
    <xdr:sp macro="" textlink="">
      <xdr:nvSpPr>
        <xdr:cNvPr id="945" name="楕円 944">
          <a:extLst>
            <a:ext uri="{FF2B5EF4-FFF2-40B4-BE49-F238E27FC236}">
              <a16:creationId xmlns:a16="http://schemas.microsoft.com/office/drawing/2014/main" id="{1A91168B-8EB6-4345-9BAC-A14A73E73F5C}"/>
            </a:ext>
          </a:extLst>
        </xdr:cNvPr>
        <xdr:cNvSpPr/>
      </xdr:nvSpPr>
      <xdr:spPr>
        <a:xfrm>
          <a:off x="186055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90895</xdr:rowOff>
    </xdr:from>
    <xdr:to>
      <xdr:col>102</xdr:col>
      <xdr:colOff>114300</xdr:colOff>
      <xdr:row>105</xdr:row>
      <xdr:rowOff>97427</xdr:rowOff>
    </xdr:to>
    <xdr:cxnSp macro="">
      <xdr:nvCxnSpPr>
        <xdr:cNvPr id="946" name="直線コネクタ 945">
          <a:extLst>
            <a:ext uri="{FF2B5EF4-FFF2-40B4-BE49-F238E27FC236}">
              <a16:creationId xmlns:a16="http://schemas.microsoft.com/office/drawing/2014/main" id="{B46627E5-8555-41EB-9BE7-EAB7A52A2BAC}"/>
            </a:ext>
          </a:extLst>
        </xdr:cNvPr>
        <xdr:cNvCxnSpPr/>
      </xdr:nvCxnSpPr>
      <xdr:spPr>
        <a:xfrm flipV="1">
          <a:off x="18656300" y="1809314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82204</xdr:rowOff>
    </xdr:from>
    <xdr:ext cx="469744" cy="259045"/>
    <xdr:sp macro="" textlink="">
      <xdr:nvSpPr>
        <xdr:cNvPr id="947" name="n_1aveValue【公民館】&#10;一人当たり面積">
          <a:extLst>
            <a:ext uri="{FF2B5EF4-FFF2-40B4-BE49-F238E27FC236}">
              <a16:creationId xmlns:a16="http://schemas.microsoft.com/office/drawing/2014/main" id="{6A0DBD63-AD7D-4B56-AD35-F9605AF0B143}"/>
            </a:ext>
          </a:extLst>
        </xdr:cNvPr>
        <xdr:cNvSpPr txBox="1"/>
      </xdr:nvSpPr>
      <xdr:spPr>
        <a:xfrm>
          <a:off x="21075727" y="18427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64243</xdr:rowOff>
    </xdr:from>
    <xdr:ext cx="469744" cy="259045"/>
    <xdr:sp macro="" textlink="">
      <xdr:nvSpPr>
        <xdr:cNvPr id="948" name="n_2aveValue【公民館】&#10;一人当たり面積">
          <a:extLst>
            <a:ext uri="{FF2B5EF4-FFF2-40B4-BE49-F238E27FC236}">
              <a16:creationId xmlns:a16="http://schemas.microsoft.com/office/drawing/2014/main" id="{E6891632-1D05-43EC-8659-072139CB75A5}"/>
            </a:ext>
          </a:extLst>
        </xdr:cNvPr>
        <xdr:cNvSpPr txBox="1"/>
      </xdr:nvSpPr>
      <xdr:spPr>
        <a:xfrm>
          <a:off x="20199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49" name="n_3aveValue【公民館】&#10;一人当たり面積">
          <a:extLst>
            <a:ext uri="{FF2B5EF4-FFF2-40B4-BE49-F238E27FC236}">
              <a16:creationId xmlns:a16="http://schemas.microsoft.com/office/drawing/2014/main" id="{CBCA28B8-F5CD-4349-AB06-9C7400F0A7B7}"/>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62609</xdr:rowOff>
    </xdr:from>
    <xdr:ext cx="469744" cy="259045"/>
    <xdr:sp macro="" textlink="">
      <xdr:nvSpPr>
        <xdr:cNvPr id="950" name="n_4aveValue【公民館】&#10;一人当たり面積">
          <a:extLst>
            <a:ext uri="{FF2B5EF4-FFF2-40B4-BE49-F238E27FC236}">
              <a16:creationId xmlns:a16="http://schemas.microsoft.com/office/drawing/2014/main" id="{339B7689-5A70-4EB9-A833-ACDCF90BF75E}"/>
            </a:ext>
          </a:extLst>
        </xdr:cNvPr>
        <xdr:cNvSpPr txBox="1"/>
      </xdr:nvSpPr>
      <xdr:spPr>
        <a:xfrm>
          <a:off x="18421427" y="18407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60251</xdr:rowOff>
    </xdr:from>
    <xdr:ext cx="469744" cy="259045"/>
    <xdr:sp macro="" textlink="">
      <xdr:nvSpPr>
        <xdr:cNvPr id="951" name="n_1mainValue【公民館】&#10;一人当たり面積">
          <a:extLst>
            <a:ext uri="{FF2B5EF4-FFF2-40B4-BE49-F238E27FC236}">
              <a16:creationId xmlns:a16="http://schemas.microsoft.com/office/drawing/2014/main" id="{8F98C845-DA2E-459D-BE2F-3195B095793D}"/>
            </a:ext>
          </a:extLst>
        </xdr:cNvPr>
        <xdr:cNvSpPr txBox="1"/>
      </xdr:nvSpPr>
      <xdr:spPr>
        <a:xfrm>
          <a:off x="21075727" y="17891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145159</xdr:rowOff>
    </xdr:from>
    <xdr:ext cx="469744" cy="259045"/>
    <xdr:sp macro="" textlink="">
      <xdr:nvSpPr>
        <xdr:cNvPr id="952" name="n_2mainValue【公民館】&#10;一人当たり面積">
          <a:extLst>
            <a:ext uri="{FF2B5EF4-FFF2-40B4-BE49-F238E27FC236}">
              <a16:creationId xmlns:a16="http://schemas.microsoft.com/office/drawing/2014/main" id="{B2B1795A-6E61-4C0E-B8D1-99E796AAB97E}"/>
            </a:ext>
          </a:extLst>
        </xdr:cNvPr>
        <xdr:cNvSpPr txBox="1"/>
      </xdr:nvSpPr>
      <xdr:spPr>
        <a:xfrm>
          <a:off x="20199427" y="17804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158222</xdr:rowOff>
    </xdr:from>
    <xdr:ext cx="469744" cy="259045"/>
    <xdr:sp macro="" textlink="">
      <xdr:nvSpPr>
        <xdr:cNvPr id="953" name="n_3mainValue【公民館】&#10;一人当たり面積">
          <a:extLst>
            <a:ext uri="{FF2B5EF4-FFF2-40B4-BE49-F238E27FC236}">
              <a16:creationId xmlns:a16="http://schemas.microsoft.com/office/drawing/2014/main" id="{032B1C53-36F3-4FBB-B63A-4C0F6B2DC705}"/>
            </a:ext>
          </a:extLst>
        </xdr:cNvPr>
        <xdr:cNvSpPr txBox="1"/>
      </xdr:nvSpPr>
      <xdr:spPr>
        <a:xfrm>
          <a:off x="19310427" y="17817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164754</xdr:rowOff>
    </xdr:from>
    <xdr:ext cx="469744" cy="259045"/>
    <xdr:sp macro="" textlink="">
      <xdr:nvSpPr>
        <xdr:cNvPr id="954" name="n_4mainValue【公民館】&#10;一人当たり面積">
          <a:extLst>
            <a:ext uri="{FF2B5EF4-FFF2-40B4-BE49-F238E27FC236}">
              <a16:creationId xmlns:a16="http://schemas.microsoft.com/office/drawing/2014/main" id="{D4BAA82D-EDC9-4772-A179-A791C1CB1D38}"/>
            </a:ext>
          </a:extLst>
        </xdr:cNvPr>
        <xdr:cNvSpPr txBox="1"/>
      </xdr:nvSpPr>
      <xdr:spPr>
        <a:xfrm>
          <a:off x="18421427" y="17824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5" name="正方形/長方形 954">
          <a:extLst>
            <a:ext uri="{FF2B5EF4-FFF2-40B4-BE49-F238E27FC236}">
              <a16:creationId xmlns:a16="http://schemas.microsoft.com/office/drawing/2014/main" id="{98C263F4-71C7-4E02-A13E-AF9814B41F1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6" name="正方形/長方形 955">
          <a:extLst>
            <a:ext uri="{FF2B5EF4-FFF2-40B4-BE49-F238E27FC236}">
              <a16:creationId xmlns:a16="http://schemas.microsoft.com/office/drawing/2014/main" id="{E21A56AF-72A3-4FFA-8D28-92524CCC3C8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7" name="テキスト ボックス 956">
          <a:extLst>
            <a:ext uri="{FF2B5EF4-FFF2-40B4-BE49-F238E27FC236}">
              <a16:creationId xmlns:a16="http://schemas.microsoft.com/office/drawing/2014/main" id="{95ED3966-83CF-435A-9248-60EA076FBAE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有形固定資産減価償却率は、全国、県、類似団体を下回っている傾向であることから、今後、減価償却が進むにつれ、建物等の老朽化が顕著となる。</a:t>
          </a:r>
        </a:p>
        <a:p>
          <a:r>
            <a:rPr kumimoji="1" lang="ja-JP" altLang="en-US" sz="1300">
              <a:latin typeface="ＭＳ Ｐゴシック" panose="020B0600070205080204" pitchFamily="50" charset="-128"/>
              <a:ea typeface="ＭＳ Ｐゴシック" panose="020B0600070205080204" pitchFamily="50" charset="-128"/>
            </a:rPr>
            <a:t>　また、老朽化に伴う建替を行った年度の有形固定資産減価償却率は、一時的に低くなっている。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一人当たりの面積は、全国、県、類似団体の平均を上回っている傾向である。これは、過去の市町合併により多くの施設を継承、居住区域の分散、交通機関の利便性問題が原因と考え、人口規模に対して多くの施設数、保有量を抱えていることにな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861AD0-3B37-4D93-8273-72530082F9C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11E3DBB4-F3FC-4BF0-8BDC-0078C5BB622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EF7BFD8-4FA4-45DA-A51A-7E9A2FCB271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EB44E35-3C18-494E-98EA-CFD4619DC475}"/>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53A8BC1-59B0-45A1-8385-91F716A0400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702256F-DE84-478C-BCB1-1E2F95F97E6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4BEB89F-A0DF-49DC-AF2C-193662E621E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375287A-2D21-4608-8077-048E3BD5A09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604F27-9591-4678-A4A8-7E30B47ECF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005F148-5ADA-401A-96DE-322FC892D3F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88F3B80-1CF3-4E79-B90E-7DE451B72A9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D698DC33-6765-4C48-B25F-CCD1BFA7687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2C79766-DFC9-408D-9B5F-3B5135119F6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7673E94-284E-4D75-8575-DABDD077DCA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7E0C86C-6F47-435C-A294-BFF3A1674F1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1B6A241-1B79-440B-9A63-E45262C8A3A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7CAEA97-7C66-4B34-9ABB-1058C6E318D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9322695-703A-4F59-BC6E-C987645CDBB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A340914-B71D-40E9-9425-E95FEF5D78C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2735DB-A324-4445-8779-C38207B145B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6CD0F40-B8CE-46DA-AC47-152F3DE7EB0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D6D2390-2561-49FF-90DE-04BA2E42CA9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B7924DE-D02D-4DE7-80F8-51E5A2EB57A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CFFE5D9-145A-45DB-B085-EBEF8218A3BF}"/>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1CBEA0A-965F-4E13-807B-60ADA9DF69C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27E31CA-0F03-432D-9DA5-985D60A4B7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C5221DE-DBB2-4FD8-A29C-5CACA528CC6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E7C6DFA-71C3-4377-8B12-0286DB62163D}"/>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6518EB3-1065-485A-82C7-445A2640E64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2B9B01-8AFA-4C4B-9059-9F11E87505C1}"/>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3736422-A843-4315-89B1-BCCF0866128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94C04A7-69A3-4AE6-A717-1C8508A41D8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9B99557-2583-4087-A557-BF8B12602A6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7AE1CE-F218-4377-9D3D-D4377B5B900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BF0FFE4-3C4D-43C9-81D8-CC50C3DF817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4AFDA41-A26C-484E-A99A-AF7CCF128C7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321249D-6905-47AD-97B1-2462C09712F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318B08A-4D53-4028-B301-7F33FDE7203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FC4C0C2-F361-4478-A5BA-17F2465140B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B261858-855B-4A66-9675-3307603E2B8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E892D7E-C373-4343-B16E-0F788EFC1EC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C1E3612-CF51-4B4F-8DB2-289862973901}"/>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7BBE14D5-31BB-43EB-A042-FE2AEFE5D816}"/>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3CAE91C-DC4D-476C-8F89-83443831E138}"/>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5BC650AC-6903-44E4-825D-2D7A25929A1D}"/>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C6F4B79-FDB0-4FA0-81AA-6A2DC83248B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35BD50A2-847F-471A-9A26-7CDE071ED28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B2C293D-3564-4876-8E75-249DDFCE3BB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6E5DF84F-E70A-43C6-912A-CDDD291E9B4E}"/>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EEB8F0B-112B-4CDD-B44C-836110FEF84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0255B6E-0041-4F53-A66C-01F4A4C4E638}"/>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18F18AD-DDA6-4AAD-A300-856354F7C1F9}"/>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FAF555D-D112-4385-8509-E78AA63D0DB4}"/>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56B62956-BC3A-48EE-9FE5-016A2C0AF8E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82550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E6469F0D-C601-422E-8454-CC437E3DA5C5}"/>
            </a:ext>
          </a:extLst>
        </xdr:cNvPr>
        <xdr:cNvCxnSpPr/>
      </xdr:nvCxnSpPr>
      <xdr:spPr>
        <a:xfrm flipV="1">
          <a:off x="4634865" y="57404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324B726F-93CC-4CDD-A82D-414DF6CCB3B6}"/>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3175B9DE-5712-47DB-BE14-93924D53CA24}"/>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29227</xdr:rowOff>
    </xdr:from>
    <xdr:ext cx="340478" cy="259045"/>
    <xdr:sp macro="" textlink="">
      <xdr:nvSpPr>
        <xdr:cNvPr id="59" name="【図書館】&#10;有形固定資産減価償却率最大値テキスト">
          <a:extLst>
            <a:ext uri="{FF2B5EF4-FFF2-40B4-BE49-F238E27FC236}">
              <a16:creationId xmlns:a16="http://schemas.microsoft.com/office/drawing/2014/main" id="{63925DE9-4B92-4A11-A962-1056F04213ED}"/>
            </a:ext>
          </a:extLst>
        </xdr:cNvPr>
        <xdr:cNvSpPr txBox="1"/>
      </xdr:nvSpPr>
      <xdr:spPr>
        <a:xfrm>
          <a:off x="4673600" y="5515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82550</xdr:rowOff>
    </xdr:from>
    <xdr:to>
      <xdr:col>24</xdr:col>
      <xdr:colOff>152400</xdr:colOff>
      <xdr:row>33</xdr:row>
      <xdr:rowOff>82550</xdr:rowOff>
    </xdr:to>
    <xdr:cxnSp macro="">
      <xdr:nvCxnSpPr>
        <xdr:cNvPr id="60" name="直線コネクタ 59">
          <a:extLst>
            <a:ext uri="{FF2B5EF4-FFF2-40B4-BE49-F238E27FC236}">
              <a16:creationId xmlns:a16="http://schemas.microsoft.com/office/drawing/2014/main" id="{CA6732E9-B2EC-4A81-9CC3-BC381722E5C8}"/>
            </a:ext>
          </a:extLst>
        </xdr:cNvPr>
        <xdr:cNvCxnSpPr/>
      </xdr:nvCxnSpPr>
      <xdr:spPr>
        <a:xfrm>
          <a:off x="4546600" y="5740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57167</xdr:rowOff>
    </xdr:from>
    <xdr:ext cx="405111" cy="259045"/>
    <xdr:sp macro="" textlink="">
      <xdr:nvSpPr>
        <xdr:cNvPr id="61" name="【図書館】&#10;有形固定資産減価償却率平均値テキスト">
          <a:extLst>
            <a:ext uri="{FF2B5EF4-FFF2-40B4-BE49-F238E27FC236}">
              <a16:creationId xmlns:a16="http://schemas.microsoft.com/office/drawing/2014/main" id="{B311E7BE-5700-4D70-AE03-07243B20C772}"/>
            </a:ext>
          </a:extLst>
        </xdr:cNvPr>
        <xdr:cNvSpPr txBox="1"/>
      </xdr:nvSpPr>
      <xdr:spPr>
        <a:xfrm>
          <a:off x="4673600" y="62293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78740</xdr:rowOff>
    </xdr:from>
    <xdr:to>
      <xdr:col>24</xdr:col>
      <xdr:colOff>114300</xdr:colOff>
      <xdr:row>37</xdr:row>
      <xdr:rowOff>8890</xdr:rowOff>
    </xdr:to>
    <xdr:sp macro="" textlink="">
      <xdr:nvSpPr>
        <xdr:cNvPr id="62" name="フローチャート: 判断 61">
          <a:extLst>
            <a:ext uri="{FF2B5EF4-FFF2-40B4-BE49-F238E27FC236}">
              <a16:creationId xmlns:a16="http://schemas.microsoft.com/office/drawing/2014/main" id="{932E61EE-FE60-4251-A18B-286CCB1A5863}"/>
            </a:ext>
          </a:extLst>
        </xdr:cNvPr>
        <xdr:cNvSpPr/>
      </xdr:nvSpPr>
      <xdr:spPr>
        <a:xfrm>
          <a:off x="4584700" y="62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59690</xdr:rowOff>
    </xdr:from>
    <xdr:to>
      <xdr:col>20</xdr:col>
      <xdr:colOff>38100</xdr:colOff>
      <xdr:row>36</xdr:row>
      <xdr:rowOff>161290</xdr:rowOff>
    </xdr:to>
    <xdr:sp macro="" textlink="">
      <xdr:nvSpPr>
        <xdr:cNvPr id="63" name="フローチャート: 判断 62">
          <a:extLst>
            <a:ext uri="{FF2B5EF4-FFF2-40B4-BE49-F238E27FC236}">
              <a16:creationId xmlns:a16="http://schemas.microsoft.com/office/drawing/2014/main" id="{21ED569F-4B8B-423E-86F5-57C3142D1050}"/>
            </a:ext>
          </a:extLst>
        </xdr:cNvPr>
        <xdr:cNvSpPr/>
      </xdr:nvSpPr>
      <xdr:spPr>
        <a:xfrm>
          <a:off x="37465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152417</xdr:rowOff>
    </xdr:from>
    <xdr:ext cx="405111" cy="259045"/>
    <xdr:sp macro="" textlink="">
      <xdr:nvSpPr>
        <xdr:cNvPr id="64" name="n_1aveValue【図書館】&#10;有形固定資産減価償却率">
          <a:extLst>
            <a:ext uri="{FF2B5EF4-FFF2-40B4-BE49-F238E27FC236}">
              <a16:creationId xmlns:a16="http://schemas.microsoft.com/office/drawing/2014/main" id="{C03B9688-E622-4414-8301-ADBCE014256D}"/>
            </a:ext>
          </a:extLst>
        </xdr:cNvPr>
        <xdr:cNvSpPr txBox="1"/>
      </xdr:nvSpPr>
      <xdr:spPr>
        <a:xfrm>
          <a:off x="3582044" y="6324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60960</xdr:rowOff>
    </xdr:from>
    <xdr:to>
      <xdr:col>15</xdr:col>
      <xdr:colOff>101600</xdr:colOff>
      <xdr:row>36</xdr:row>
      <xdr:rowOff>162560</xdr:rowOff>
    </xdr:to>
    <xdr:sp macro="" textlink="">
      <xdr:nvSpPr>
        <xdr:cNvPr id="65" name="フローチャート: 判断 64">
          <a:extLst>
            <a:ext uri="{FF2B5EF4-FFF2-40B4-BE49-F238E27FC236}">
              <a16:creationId xmlns:a16="http://schemas.microsoft.com/office/drawing/2014/main" id="{B904C36D-DEBD-4DD7-B75D-3362988428FC}"/>
            </a:ext>
          </a:extLst>
        </xdr:cNvPr>
        <xdr:cNvSpPr/>
      </xdr:nvSpPr>
      <xdr:spPr>
        <a:xfrm>
          <a:off x="28575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35</xdr:row>
      <xdr:rowOff>7637</xdr:rowOff>
    </xdr:from>
    <xdr:ext cx="405111" cy="259045"/>
    <xdr:sp macro="" textlink="">
      <xdr:nvSpPr>
        <xdr:cNvPr id="66" name="n_2aveValue【図書館】&#10;有形固定資産減価償却率">
          <a:extLst>
            <a:ext uri="{FF2B5EF4-FFF2-40B4-BE49-F238E27FC236}">
              <a16:creationId xmlns:a16="http://schemas.microsoft.com/office/drawing/2014/main" id="{5B28EBA5-7296-4FD4-B1F3-37105A2A2953}"/>
            </a:ext>
          </a:extLst>
        </xdr:cNvPr>
        <xdr:cNvSpPr txBox="1"/>
      </xdr:nvSpPr>
      <xdr:spPr>
        <a:xfrm>
          <a:off x="2705744" y="6008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41910</xdr:rowOff>
    </xdr:from>
    <xdr:to>
      <xdr:col>10</xdr:col>
      <xdr:colOff>165100</xdr:colOff>
      <xdr:row>36</xdr:row>
      <xdr:rowOff>143510</xdr:rowOff>
    </xdr:to>
    <xdr:sp macro="" textlink="">
      <xdr:nvSpPr>
        <xdr:cNvPr id="67" name="フローチャート: 判断 66">
          <a:extLst>
            <a:ext uri="{FF2B5EF4-FFF2-40B4-BE49-F238E27FC236}">
              <a16:creationId xmlns:a16="http://schemas.microsoft.com/office/drawing/2014/main" id="{94A674FA-2A82-42F3-B659-C9C17E4A7130}"/>
            </a:ext>
          </a:extLst>
        </xdr:cNvPr>
        <xdr:cNvSpPr/>
      </xdr:nvSpPr>
      <xdr:spPr>
        <a:xfrm>
          <a:off x="1968500" y="6214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34</xdr:row>
      <xdr:rowOff>160037</xdr:rowOff>
    </xdr:from>
    <xdr:ext cx="405111" cy="259045"/>
    <xdr:sp macro="" textlink="">
      <xdr:nvSpPr>
        <xdr:cNvPr id="68" name="n_3aveValue【図書館】&#10;有形固定資産減価償却率">
          <a:extLst>
            <a:ext uri="{FF2B5EF4-FFF2-40B4-BE49-F238E27FC236}">
              <a16:creationId xmlns:a16="http://schemas.microsoft.com/office/drawing/2014/main" id="{B44CEAC5-7FC6-48A9-A063-199ECA2EA42F}"/>
            </a:ext>
          </a:extLst>
        </xdr:cNvPr>
        <xdr:cNvSpPr txBox="1"/>
      </xdr:nvSpPr>
      <xdr:spPr>
        <a:xfrm>
          <a:off x="1816744" y="5989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69" name="フローチャート: 判断 68">
          <a:extLst>
            <a:ext uri="{FF2B5EF4-FFF2-40B4-BE49-F238E27FC236}">
              <a16:creationId xmlns:a16="http://schemas.microsoft.com/office/drawing/2014/main" id="{4F6E2863-E2E1-45B2-B1AD-F9B0E268638C}"/>
            </a:ext>
          </a:extLst>
        </xdr:cNvPr>
        <xdr:cNvSpPr/>
      </xdr:nvSpPr>
      <xdr:spPr>
        <a:xfrm>
          <a:off x="10795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34</xdr:row>
      <xdr:rowOff>143527</xdr:rowOff>
    </xdr:from>
    <xdr:ext cx="405111" cy="259045"/>
    <xdr:sp macro="" textlink="">
      <xdr:nvSpPr>
        <xdr:cNvPr id="70" name="n_4aveValue【図書館】&#10;有形固定資産減価償却率">
          <a:extLst>
            <a:ext uri="{FF2B5EF4-FFF2-40B4-BE49-F238E27FC236}">
              <a16:creationId xmlns:a16="http://schemas.microsoft.com/office/drawing/2014/main" id="{4D578E78-1AEE-424C-B26D-6236C80DA1F5}"/>
            </a:ext>
          </a:extLst>
        </xdr:cNvPr>
        <xdr:cNvSpPr txBox="1"/>
      </xdr:nvSpPr>
      <xdr:spPr>
        <a:xfrm>
          <a:off x="927744" y="597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3B28174-C7D6-4DD3-AE7B-4ED0E34C229C}"/>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91F907F-20C2-4E0B-A8FA-F509E5AA2CF9}"/>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69BD64A-859F-45EF-B3E3-DEB9FB128B9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C95AC684-CD26-4CFC-85FA-2D322BAD125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649B9E1B-44F1-4600-B9AD-6120F55CFE3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31750</xdr:rowOff>
    </xdr:from>
    <xdr:to>
      <xdr:col>24</xdr:col>
      <xdr:colOff>114300</xdr:colOff>
      <xdr:row>33</xdr:row>
      <xdr:rowOff>133350</xdr:rowOff>
    </xdr:to>
    <xdr:sp macro="" textlink="">
      <xdr:nvSpPr>
        <xdr:cNvPr id="76" name="楕円 75">
          <a:extLst>
            <a:ext uri="{FF2B5EF4-FFF2-40B4-BE49-F238E27FC236}">
              <a16:creationId xmlns:a16="http://schemas.microsoft.com/office/drawing/2014/main" id="{E13376EE-01A6-40CE-8F12-9133E88D3218}"/>
            </a:ext>
          </a:extLst>
        </xdr:cNvPr>
        <xdr:cNvSpPr/>
      </xdr:nvSpPr>
      <xdr:spPr>
        <a:xfrm>
          <a:off x="4584700" y="56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156227</xdr:rowOff>
    </xdr:from>
    <xdr:ext cx="340478" cy="259045"/>
    <xdr:sp macro="" textlink="">
      <xdr:nvSpPr>
        <xdr:cNvPr id="77" name="【図書館】&#10;有形固定資産減価償却率該当値テキスト">
          <a:extLst>
            <a:ext uri="{FF2B5EF4-FFF2-40B4-BE49-F238E27FC236}">
              <a16:creationId xmlns:a16="http://schemas.microsoft.com/office/drawing/2014/main" id="{42EEB7C8-B1BE-4A36-8F01-5E1A2C060694}"/>
            </a:ext>
          </a:extLst>
        </xdr:cNvPr>
        <xdr:cNvSpPr txBox="1"/>
      </xdr:nvSpPr>
      <xdr:spPr>
        <a:xfrm>
          <a:off x="4673600" y="56426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6350</xdr:rowOff>
    </xdr:from>
    <xdr:to>
      <xdr:col>20</xdr:col>
      <xdr:colOff>38100</xdr:colOff>
      <xdr:row>33</xdr:row>
      <xdr:rowOff>107950</xdr:rowOff>
    </xdr:to>
    <xdr:sp macro="" textlink="">
      <xdr:nvSpPr>
        <xdr:cNvPr id="78" name="楕円 77">
          <a:extLst>
            <a:ext uri="{FF2B5EF4-FFF2-40B4-BE49-F238E27FC236}">
              <a16:creationId xmlns:a16="http://schemas.microsoft.com/office/drawing/2014/main" id="{7C462711-1B77-4875-B1AA-5B65CD5AB085}"/>
            </a:ext>
          </a:extLst>
        </xdr:cNvPr>
        <xdr:cNvSpPr/>
      </xdr:nvSpPr>
      <xdr:spPr>
        <a:xfrm>
          <a:off x="3746500" y="566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33</xdr:row>
      <xdr:rowOff>57150</xdr:rowOff>
    </xdr:from>
    <xdr:to>
      <xdr:col>24</xdr:col>
      <xdr:colOff>63500</xdr:colOff>
      <xdr:row>33</xdr:row>
      <xdr:rowOff>82550</xdr:rowOff>
    </xdr:to>
    <xdr:cxnSp macro="">
      <xdr:nvCxnSpPr>
        <xdr:cNvPr id="79" name="直線コネクタ 78">
          <a:extLst>
            <a:ext uri="{FF2B5EF4-FFF2-40B4-BE49-F238E27FC236}">
              <a16:creationId xmlns:a16="http://schemas.microsoft.com/office/drawing/2014/main" id="{5174F1F1-7D47-4C4F-90DC-2464E8A6C482}"/>
            </a:ext>
          </a:extLst>
        </xdr:cNvPr>
        <xdr:cNvCxnSpPr/>
      </xdr:nvCxnSpPr>
      <xdr:spPr>
        <a:xfrm>
          <a:off x="3797300" y="57150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91440</xdr:rowOff>
    </xdr:from>
    <xdr:to>
      <xdr:col>15</xdr:col>
      <xdr:colOff>101600</xdr:colOff>
      <xdr:row>38</xdr:row>
      <xdr:rowOff>21590</xdr:rowOff>
    </xdr:to>
    <xdr:sp macro="" textlink="">
      <xdr:nvSpPr>
        <xdr:cNvPr id="80" name="楕円 79">
          <a:extLst>
            <a:ext uri="{FF2B5EF4-FFF2-40B4-BE49-F238E27FC236}">
              <a16:creationId xmlns:a16="http://schemas.microsoft.com/office/drawing/2014/main" id="{66F25853-7C18-46F1-8F23-D0614C928A77}"/>
            </a:ext>
          </a:extLst>
        </xdr:cNvPr>
        <xdr:cNvSpPr/>
      </xdr:nvSpPr>
      <xdr:spPr>
        <a:xfrm>
          <a:off x="2857500" y="643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57150</xdr:rowOff>
    </xdr:from>
    <xdr:to>
      <xdr:col>19</xdr:col>
      <xdr:colOff>177800</xdr:colOff>
      <xdr:row>37</xdr:row>
      <xdr:rowOff>142240</xdr:rowOff>
    </xdr:to>
    <xdr:cxnSp macro="">
      <xdr:nvCxnSpPr>
        <xdr:cNvPr id="81" name="直線コネクタ 80">
          <a:extLst>
            <a:ext uri="{FF2B5EF4-FFF2-40B4-BE49-F238E27FC236}">
              <a16:creationId xmlns:a16="http://schemas.microsoft.com/office/drawing/2014/main" id="{6D808668-584E-4893-A133-EB0B807971DF}"/>
            </a:ext>
          </a:extLst>
        </xdr:cNvPr>
        <xdr:cNvCxnSpPr/>
      </xdr:nvCxnSpPr>
      <xdr:spPr>
        <a:xfrm flipV="1">
          <a:off x="2908300" y="5715000"/>
          <a:ext cx="889000" cy="77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66040</xdr:rowOff>
    </xdr:from>
    <xdr:to>
      <xdr:col>10</xdr:col>
      <xdr:colOff>165100</xdr:colOff>
      <xdr:row>37</xdr:row>
      <xdr:rowOff>167640</xdr:rowOff>
    </xdr:to>
    <xdr:sp macro="" textlink="">
      <xdr:nvSpPr>
        <xdr:cNvPr id="82" name="楕円 81">
          <a:extLst>
            <a:ext uri="{FF2B5EF4-FFF2-40B4-BE49-F238E27FC236}">
              <a16:creationId xmlns:a16="http://schemas.microsoft.com/office/drawing/2014/main" id="{4B3A6078-9A85-4A8E-8EDA-675C0F3D2AF2}"/>
            </a:ext>
          </a:extLst>
        </xdr:cNvPr>
        <xdr:cNvSpPr/>
      </xdr:nvSpPr>
      <xdr:spPr>
        <a:xfrm>
          <a:off x="1968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116840</xdr:rowOff>
    </xdr:from>
    <xdr:to>
      <xdr:col>15</xdr:col>
      <xdr:colOff>50800</xdr:colOff>
      <xdr:row>37</xdr:row>
      <xdr:rowOff>142240</xdr:rowOff>
    </xdr:to>
    <xdr:cxnSp macro="">
      <xdr:nvCxnSpPr>
        <xdr:cNvPr id="83" name="直線コネクタ 82">
          <a:extLst>
            <a:ext uri="{FF2B5EF4-FFF2-40B4-BE49-F238E27FC236}">
              <a16:creationId xmlns:a16="http://schemas.microsoft.com/office/drawing/2014/main" id="{6494ECAA-78B7-45CB-9E67-AB1346591946}"/>
            </a:ext>
          </a:extLst>
        </xdr:cNvPr>
        <xdr:cNvCxnSpPr/>
      </xdr:nvCxnSpPr>
      <xdr:spPr>
        <a:xfrm>
          <a:off x="2019300" y="64604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40640</xdr:rowOff>
    </xdr:from>
    <xdr:to>
      <xdr:col>6</xdr:col>
      <xdr:colOff>38100</xdr:colOff>
      <xdr:row>37</xdr:row>
      <xdr:rowOff>142240</xdr:rowOff>
    </xdr:to>
    <xdr:sp macro="" textlink="">
      <xdr:nvSpPr>
        <xdr:cNvPr id="84" name="楕円 83">
          <a:extLst>
            <a:ext uri="{FF2B5EF4-FFF2-40B4-BE49-F238E27FC236}">
              <a16:creationId xmlns:a16="http://schemas.microsoft.com/office/drawing/2014/main" id="{476B764A-9A36-4D13-BF0E-059901F7B5D7}"/>
            </a:ext>
          </a:extLst>
        </xdr:cNvPr>
        <xdr:cNvSpPr/>
      </xdr:nvSpPr>
      <xdr:spPr>
        <a:xfrm>
          <a:off x="1079500" y="638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91440</xdr:rowOff>
    </xdr:from>
    <xdr:to>
      <xdr:col>10</xdr:col>
      <xdr:colOff>114300</xdr:colOff>
      <xdr:row>37</xdr:row>
      <xdr:rowOff>116840</xdr:rowOff>
    </xdr:to>
    <xdr:cxnSp macro="">
      <xdr:nvCxnSpPr>
        <xdr:cNvPr id="85" name="直線コネクタ 84">
          <a:extLst>
            <a:ext uri="{FF2B5EF4-FFF2-40B4-BE49-F238E27FC236}">
              <a16:creationId xmlns:a16="http://schemas.microsoft.com/office/drawing/2014/main" id="{3DB49F6E-4E35-4F10-9947-C9150FCD5F39}"/>
            </a:ext>
          </a:extLst>
        </xdr:cNvPr>
        <xdr:cNvCxnSpPr/>
      </xdr:nvCxnSpPr>
      <xdr:spPr>
        <a:xfrm>
          <a:off x="1130300" y="643509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185361</xdr:colOff>
      <xdr:row>31</xdr:row>
      <xdr:rowOff>124477</xdr:rowOff>
    </xdr:from>
    <xdr:ext cx="340478" cy="259045"/>
    <xdr:sp macro="" textlink="">
      <xdr:nvSpPr>
        <xdr:cNvPr id="86" name="n_1mainValue【図書館】&#10;有形固定資産減価償却率">
          <a:extLst>
            <a:ext uri="{FF2B5EF4-FFF2-40B4-BE49-F238E27FC236}">
              <a16:creationId xmlns:a16="http://schemas.microsoft.com/office/drawing/2014/main" id="{575FBD93-0DBF-4538-964E-81A2A0861D2B}"/>
            </a:ext>
          </a:extLst>
        </xdr:cNvPr>
        <xdr:cNvSpPr txBox="1"/>
      </xdr:nvSpPr>
      <xdr:spPr>
        <a:xfrm>
          <a:off x="3614361" y="543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12717</xdr:rowOff>
    </xdr:from>
    <xdr:ext cx="405111" cy="259045"/>
    <xdr:sp macro="" textlink="">
      <xdr:nvSpPr>
        <xdr:cNvPr id="87" name="n_2mainValue【図書館】&#10;有形固定資産減価償却率">
          <a:extLst>
            <a:ext uri="{FF2B5EF4-FFF2-40B4-BE49-F238E27FC236}">
              <a16:creationId xmlns:a16="http://schemas.microsoft.com/office/drawing/2014/main" id="{51A3BED2-B023-4FE9-B02E-9B09ED202B6E}"/>
            </a:ext>
          </a:extLst>
        </xdr:cNvPr>
        <xdr:cNvSpPr txBox="1"/>
      </xdr:nvSpPr>
      <xdr:spPr>
        <a:xfrm>
          <a:off x="2705744" y="6527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158767</xdr:rowOff>
    </xdr:from>
    <xdr:ext cx="405111" cy="259045"/>
    <xdr:sp macro="" textlink="">
      <xdr:nvSpPr>
        <xdr:cNvPr id="88" name="n_3mainValue【図書館】&#10;有形固定資産減価償却率">
          <a:extLst>
            <a:ext uri="{FF2B5EF4-FFF2-40B4-BE49-F238E27FC236}">
              <a16:creationId xmlns:a16="http://schemas.microsoft.com/office/drawing/2014/main" id="{616D9F58-6051-45A4-9C8B-EFFB571DB70F}"/>
            </a:ext>
          </a:extLst>
        </xdr:cNvPr>
        <xdr:cNvSpPr txBox="1"/>
      </xdr:nvSpPr>
      <xdr:spPr>
        <a:xfrm>
          <a:off x="18167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133367</xdr:rowOff>
    </xdr:from>
    <xdr:ext cx="405111" cy="259045"/>
    <xdr:sp macro="" textlink="">
      <xdr:nvSpPr>
        <xdr:cNvPr id="89" name="n_4mainValue【図書館】&#10;有形固定資産減価償却率">
          <a:extLst>
            <a:ext uri="{FF2B5EF4-FFF2-40B4-BE49-F238E27FC236}">
              <a16:creationId xmlns:a16="http://schemas.microsoft.com/office/drawing/2014/main" id="{3A025FCE-543F-4E31-8754-25807D1AA263}"/>
            </a:ext>
          </a:extLst>
        </xdr:cNvPr>
        <xdr:cNvSpPr txBox="1"/>
      </xdr:nvSpPr>
      <xdr:spPr>
        <a:xfrm>
          <a:off x="927744" y="647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AA6937D6-28EB-434E-8FFA-C63E3EBA47C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555ADA3B-13D6-41A3-84B1-010C228ADD4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A4413B50-38ED-4979-B5AF-9C574CFC87F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4F66FAFD-39D0-4E9E-8512-FC0A829AC31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F29700C-7DED-4C6A-A04F-B1EFFABA9DCD}"/>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7FFE7B1C-3BB8-4D3C-8384-F6FD6BA604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AB7FF2C1-72E5-465D-B72B-0B4CF4FB8D7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5930CE04-EBE4-4D3D-81F4-8CB0229E32F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80C9618B-2D56-400D-8805-C5875E871E3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62857345-0CA2-4748-8B92-8DEFC6AC3FA5}"/>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0" name="直線コネクタ 99">
          <a:extLst>
            <a:ext uri="{FF2B5EF4-FFF2-40B4-BE49-F238E27FC236}">
              <a16:creationId xmlns:a16="http://schemas.microsoft.com/office/drawing/2014/main" id="{E2CB134C-5F59-4C80-94C2-E0B7E3086FFB}"/>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1" name="テキスト ボックス 100">
          <a:extLst>
            <a:ext uri="{FF2B5EF4-FFF2-40B4-BE49-F238E27FC236}">
              <a16:creationId xmlns:a16="http://schemas.microsoft.com/office/drawing/2014/main" id="{D2371BE1-865D-4338-9084-2C7495EBE96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2" name="直線コネクタ 101">
          <a:extLst>
            <a:ext uri="{FF2B5EF4-FFF2-40B4-BE49-F238E27FC236}">
              <a16:creationId xmlns:a16="http://schemas.microsoft.com/office/drawing/2014/main" id="{BA72F299-0549-4FC2-B4FF-3AE8E3878265}"/>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3" name="テキスト ボックス 102">
          <a:extLst>
            <a:ext uri="{FF2B5EF4-FFF2-40B4-BE49-F238E27FC236}">
              <a16:creationId xmlns:a16="http://schemas.microsoft.com/office/drawing/2014/main" id="{66172905-96FB-49F2-ADB6-15EEA6144CF1}"/>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4" name="直線コネクタ 103">
          <a:extLst>
            <a:ext uri="{FF2B5EF4-FFF2-40B4-BE49-F238E27FC236}">
              <a16:creationId xmlns:a16="http://schemas.microsoft.com/office/drawing/2014/main" id="{C2F39EDD-4598-4E74-A0E4-6F34EDEE23C9}"/>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5" name="テキスト ボックス 104">
          <a:extLst>
            <a:ext uri="{FF2B5EF4-FFF2-40B4-BE49-F238E27FC236}">
              <a16:creationId xmlns:a16="http://schemas.microsoft.com/office/drawing/2014/main" id="{74B4C80A-6601-411E-9213-4B4D1BE585B7}"/>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6" name="直線コネクタ 105">
          <a:extLst>
            <a:ext uri="{FF2B5EF4-FFF2-40B4-BE49-F238E27FC236}">
              <a16:creationId xmlns:a16="http://schemas.microsoft.com/office/drawing/2014/main" id="{1E7EC94F-7030-47AA-8FFC-86CD710CC5CE}"/>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7" name="テキスト ボックス 106">
          <a:extLst>
            <a:ext uri="{FF2B5EF4-FFF2-40B4-BE49-F238E27FC236}">
              <a16:creationId xmlns:a16="http://schemas.microsoft.com/office/drawing/2014/main" id="{DA386D0F-0279-4E95-9096-5CE632F918E2}"/>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a:extLst>
            <a:ext uri="{FF2B5EF4-FFF2-40B4-BE49-F238E27FC236}">
              <a16:creationId xmlns:a16="http://schemas.microsoft.com/office/drawing/2014/main" id="{29D34C6F-38E3-4011-86AA-FB66B678F35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a:extLst>
            <a:ext uri="{FF2B5EF4-FFF2-40B4-BE49-F238E27FC236}">
              <a16:creationId xmlns:a16="http://schemas.microsoft.com/office/drawing/2014/main" id="{DDAD3F4E-F914-4A35-8F7B-864147DFC8E1}"/>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a:extLst>
            <a:ext uri="{FF2B5EF4-FFF2-40B4-BE49-F238E27FC236}">
              <a16:creationId xmlns:a16="http://schemas.microsoft.com/office/drawing/2014/main" id="{650FDE9F-A85D-493F-A82B-17070216F90D}"/>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1" name="直線コネクタ 110">
          <a:extLst>
            <a:ext uri="{FF2B5EF4-FFF2-40B4-BE49-F238E27FC236}">
              <a16:creationId xmlns:a16="http://schemas.microsoft.com/office/drawing/2014/main" id="{68A63921-8176-4777-A037-F03ED3F1760D}"/>
            </a:ext>
          </a:extLst>
        </xdr:cNvPr>
        <xdr:cNvCxnSpPr/>
      </xdr:nvCxnSpPr>
      <xdr:spPr>
        <a:xfrm flipV="1">
          <a:off x="10476865" y="5658612"/>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2" name="【図書館】&#10;一人当たり面積最小値テキスト">
          <a:extLst>
            <a:ext uri="{FF2B5EF4-FFF2-40B4-BE49-F238E27FC236}">
              <a16:creationId xmlns:a16="http://schemas.microsoft.com/office/drawing/2014/main" id="{23112669-C2FC-46AE-8842-6E935CEF6F49}"/>
            </a:ext>
          </a:extLst>
        </xdr:cNvPr>
        <xdr:cNvSpPr txBox="1"/>
      </xdr:nvSpPr>
      <xdr:spPr>
        <a:xfrm>
          <a:off x="10515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3" name="直線コネクタ 112">
          <a:extLst>
            <a:ext uri="{FF2B5EF4-FFF2-40B4-BE49-F238E27FC236}">
              <a16:creationId xmlns:a16="http://schemas.microsoft.com/office/drawing/2014/main" id="{01DA4031-C002-4BCE-A5FA-6FA35161D37B}"/>
            </a:ext>
          </a:extLst>
        </xdr:cNvPr>
        <xdr:cNvCxnSpPr/>
      </xdr:nvCxnSpPr>
      <xdr:spPr>
        <a:xfrm>
          <a:off x="10388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4" name="【図書館】&#10;一人当たり面積最大値テキスト">
          <a:extLst>
            <a:ext uri="{FF2B5EF4-FFF2-40B4-BE49-F238E27FC236}">
              <a16:creationId xmlns:a16="http://schemas.microsoft.com/office/drawing/2014/main" id="{6982AECD-0B59-4396-B8BF-6811DC860D34}"/>
            </a:ext>
          </a:extLst>
        </xdr:cNvPr>
        <xdr:cNvSpPr txBox="1"/>
      </xdr:nvSpPr>
      <xdr:spPr>
        <a:xfrm>
          <a:off x="10515600" y="5433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5" name="直線コネクタ 114">
          <a:extLst>
            <a:ext uri="{FF2B5EF4-FFF2-40B4-BE49-F238E27FC236}">
              <a16:creationId xmlns:a16="http://schemas.microsoft.com/office/drawing/2014/main" id="{0532B7C0-6E4C-44B6-B0CF-FC37C2DB9BA5}"/>
            </a:ext>
          </a:extLst>
        </xdr:cNvPr>
        <xdr:cNvCxnSpPr/>
      </xdr:nvCxnSpPr>
      <xdr:spPr>
        <a:xfrm>
          <a:off x="10388600" y="56586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128287</xdr:rowOff>
    </xdr:from>
    <xdr:ext cx="469744" cy="259045"/>
    <xdr:sp macro="" textlink="">
      <xdr:nvSpPr>
        <xdr:cNvPr id="116" name="【図書館】&#10;一人当たり面積平均値テキスト">
          <a:extLst>
            <a:ext uri="{FF2B5EF4-FFF2-40B4-BE49-F238E27FC236}">
              <a16:creationId xmlns:a16="http://schemas.microsoft.com/office/drawing/2014/main" id="{4274375D-0A82-42C6-AF68-2E9B6FC2DD16}"/>
            </a:ext>
          </a:extLst>
        </xdr:cNvPr>
        <xdr:cNvSpPr txBox="1"/>
      </xdr:nvSpPr>
      <xdr:spPr>
        <a:xfrm>
          <a:off x="10515600" y="664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7" name="フローチャート: 判断 116">
          <a:extLst>
            <a:ext uri="{FF2B5EF4-FFF2-40B4-BE49-F238E27FC236}">
              <a16:creationId xmlns:a16="http://schemas.microsoft.com/office/drawing/2014/main" id="{C2F2AB03-9F45-4456-905F-82110B9B4B7C}"/>
            </a:ext>
          </a:extLst>
        </xdr:cNvPr>
        <xdr:cNvSpPr/>
      </xdr:nvSpPr>
      <xdr:spPr>
        <a:xfrm>
          <a:off x="104267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18" name="フローチャート: 判断 117">
          <a:extLst>
            <a:ext uri="{FF2B5EF4-FFF2-40B4-BE49-F238E27FC236}">
              <a16:creationId xmlns:a16="http://schemas.microsoft.com/office/drawing/2014/main" id="{4CCDF22F-A32A-4608-98F3-F2E9B9748480}"/>
            </a:ext>
          </a:extLst>
        </xdr:cNvPr>
        <xdr:cNvSpPr/>
      </xdr:nvSpPr>
      <xdr:spPr>
        <a:xfrm>
          <a:off x="9588500" y="679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56659</xdr:rowOff>
    </xdr:from>
    <xdr:ext cx="469744" cy="259045"/>
    <xdr:sp macro="" textlink="">
      <xdr:nvSpPr>
        <xdr:cNvPr id="119" name="n_1aveValue【図書館】&#10;一人当たり面積">
          <a:extLst>
            <a:ext uri="{FF2B5EF4-FFF2-40B4-BE49-F238E27FC236}">
              <a16:creationId xmlns:a16="http://schemas.microsoft.com/office/drawing/2014/main" id="{C2CFA846-312C-4FCE-84B3-9DE219158B16}"/>
            </a:ext>
          </a:extLst>
        </xdr:cNvPr>
        <xdr:cNvSpPr txBox="1"/>
      </xdr:nvSpPr>
      <xdr:spPr>
        <a:xfrm>
          <a:off x="9391727" y="657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114554</xdr:rowOff>
    </xdr:from>
    <xdr:to>
      <xdr:col>46</xdr:col>
      <xdr:colOff>38100</xdr:colOff>
      <xdr:row>40</xdr:row>
      <xdr:rowOff>44704</xdr:rowOff>
    </xdr:to>
    <xdr:sp macro="" textlink="">
      <xdr:nvSpPr>
        <xdr:cNvPr id="120" name="フローチャート: 判断 119">
          <a:extLst>
            <a:ext uri="{FF2B5EF4-FFF2-40B4-BE49-F238E27FC236}">
              <a16:creationId xmlns:a16="http://schemas.microsoft.com/office/drawing/2014/main" id="{FA71CE72-4BA5-4884-BCE6-E3B5DBE165C7}"/>
            </a:ext>
          </a:extLst>
        </xdr:cNvPr>
        <xdr:cNvSpPr/>
      </xdr:nvSpPr>
      <xdr:spPr>
        <a:xfrm>
          <a:off x="8699500" y="680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38</xdr:row>
      <xdr:rowOff>61231</xdr:rowOff>
    </xdr:from>
    <xdr:ext cx="469744" cy="259045"/>
    <xdr:sp macro="" textlink="">
      <xdr:nvSpPr>
        <xdr:cNvPr id="121" name="n_2aveValue【図書館】&#10;一人当たり面積">
          <a:extLst>
            <a:ext uri="{FF2B5EF4-FFF2-40B4-BE49-F238E27FC236}">
              <a16:creationId xmlns:a16="http://schemas.microsoft.com/office/drawing/2014/main" id="{4435191F-7825-4B81-9D25-CF154F139244}"/>
            </a:ext>
          </a:extLst>
        </xdr:cNvPr>
        <xdr:cNvSpPr txBox="1"/>
      </xdr:nvSpPr>
      <xdr:spPr>
        <a:xfrm>
          <a:off x="8515427" y="657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BA5C5B22-E3E7-41C3-86F6-D5E5D78B85C0}"/>
            </a:ext>
          </a:extLst>
        </xdr:cNvPr>
        <xdr:cNvSpPr/>
      </xdr:nvSpPr>
      <xdr:spPr>
        <a:xfrm>
          <a:off x="7810500" y="680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38</xdr:row>
      <xdr:rowOff>65803</xdr:rowOff>
    </xdr:from>
    <xdr:ext cx="469744" cy="259045"/>
    <xdr:sp macro="" textlink="">
      <xdr:nvSpPr>
        <xdr:cNvPr id="123" name="n_3aveValue【図書館】&#10;一人当たり面積">
          <a:extLst>
            <a:ext uri="{FF2B5EF4-FFF2-40B4-BE49-F238E27FC236}">
              <a16:creationId xmlns:a16="http://schemas.microsoft.com/office/drawing/2014/main" id="{B8EF3865-F44A-44AE-A843-12A853C4DFCB}"/>
            </a:ext>
          </a:extLst>
        </xdr:cNvPr>
        <xdr:cNvSpPr txBox="1"/>
      </xdr:nvSpPr>
      <xdr:spPr>
        <a:xfrm>
          <a:off x="7626427" y="658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123698</xdr:rowOff>
    </xdr:from>
    <xdr:to>
      <xdr:col>36</xdr:col>
      <xdr:colOff>165100</xdr:colOff>
      <xdr:row>40</xdr:row>
      <xdr:rowOff>53848</xdr:rowOff>
    </xdr:to>
    <xdr:sp macro="" textlink="">
      <xdr:nvSpPr>
        <xdr:cNvPr id="124" name="フローチャート: 判断 123">
          <a:extLst>
            <a:ext uri="{FF2B5EF4-FFF2-40B4-BE49-F238E27FC236}">
              <a16:creationId xmlns:a16="http://schemas.microsoft.com/office/drawing/2014/main" id="{E6E51DFF-6522-4492-AA2A-771CA861CCC5}"/>
            </a:ext>
          </a:extLst>
        </xdr:cNvPr>
        <xdr:cNvSpPr/>
      </xdr:nvSpPr>
      <xdr:spPr>
        <a:xfrm>
          <a:off x="6921500" y="681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38</xdr:row>
      <xdr:rowOff>70375</xdr:rowOff>
    </xdr:from>
    <xdr:ext cx="469744" cy="259045"/>
    <xdr:sp macro="" textlink="">
      <xdr:nvSpPr>
        <xdr:cNvPr id="125" name="n_4aveValue【図書館】&#10;一人当たり面積">
          <a:extLst>
            <a:ext uri="{FF2B5EF4-FFF2-40B4-BE49-F238E27FC236}">
              <a16:creationId xmlns:a16="http://schemas.microsoft.com/office/drawing/2014/main" id="{16FF9DB2-318A-4936-B25C-0E72E982D927}"/>
            </a:ext>
          </a:extLst>
        </xdr:cNvPr>
        <xdr:cNvSpPr txBox="1"/>
      </xdr:nvSpPr>
      <xdr:spPr>
        <a:xfrm>
          <a:off x="6737427" y="658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AB4000-C896-4B02-A254-79B13F45132B}"/>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C24B59B-6245-4BB9-970D-322D6CA6E17A}"/>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177D203-5109-4774-ADB1-59A2CD0EDA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12CEE76-B32C-4B82-8772-5CC474B745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A126598A-938F-447A-B8F4-597986CD6CF4}"/>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114554</xdr:rowOff>
    </xdr:from>
    <xdr:to>
      <xdr:col>55</xdr:col>
      <xdr:colOff>50800</xdr:colOff>
      <xdr:row>40</xdr:row>
      <xdr:rowOff>44704</xdr:rowOff>
    </xdr:to>
    <xdr:sp macro="" textlink="">
      <xdr:nvSpPr>
        <xdr:cNvPr id="131" name="楕円 130">
          <a:extLst>
            <a:ext uri="{FF2B5EF4-FFF2-40B4-BE49-F238E27FC236}">
              <a16:creationId xmlns:a16="http://schemas.microsoft.com/office/drawing/2014/main" id="{1E2EBB96-E55B-4482-9526-A56F88FF3C5A}"/>
            </a:ext>
          </a:extLst>
        </xdr:cNvPr>
        <xdr:cNvSpPr/>
      </xdr:nvSpPr>
      <xdr:spPr>
        <a:xfrm>
          <a:off x="10426700" y="680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92981</xdr:rowOff>
    </xdr:from>
    <xdr:ext cx="469744" cy="259045"/>
    <xdr:sp macro="" textlink="">
      <xdr:nvSpPr>
        <xdr:cNvPr id="132" name="【図書館】&#10;一人当たり面積該当値テキスト">
          <a:extLst>
            <a:ext uri="{FF2B5EF4-FFF2-40B4-BE49-F238E27FC236}">
              <a16:creationId xmlns:a16="http://schemas.microsoft.com/office/drawing/2014/main" id="{7D305F63-0168-43F6-A942-686A195907BF}"/>
            </a:ext>
          </a:extLst>
        </xdr:cNvPr>
        <xdr:cNvSpPr txBox="1"/>
      </xdr:nvSpPr>
      <xdr:spPr>
        <a:xfrm>
          <a:off x="10515600"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119126</xdr:rowOff>
    </xdr:from>
    <xdr:to>
      <xdr:col>50</xdr:col>
      <xdr:colOff>165100</xdr:colOff>
      <xdr:row>40</xdr:row>
      <xdr:rowOff>49276</xdr:rowOff>
    </xdr:to>
    <xdr:sp macro="" textlink="">
      <xdr:nvSpPr>
        <xdr:cNvPr id="133" name="楕円 132">
          <a:extLst>
            <a:ext uri="{FF2B5EF4-FFF2-40B4-BE49-F238E27FC236}">
              <a16:creationId xmlns:a16="http://schemas.microsoft.com/office/drawing/2014/main" id="{05A223CF-9851-4238-9F88-541864FA1EF0}"/>
            </a:ext>
          </a:extLst>
        </xdr:cNvPr>
        <xdr:cNvSpPr/>
      </xdr:nvSpPr>
      <xdr:spPr>
        <a:xfrm>
          <a:off x="9588500" y="68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165354</xdr:rowOff>
    </xdr:from>
    <xdr:to>
      <xdr:col>55</xdr:col>
      <xdr:colOff>0</xdr:colOff>
      <xdr:row>39</xdr:row>
      <xdr:rowOff>169926</xdr:rowOff>
    </xdr:to>
    <xdr:cxnSp macro="">
      <xdr:nvCxnSpPr>
        <xdr:cNvPr id="134" name="直線コネクタ 133">
          <a:extLst>
            <a:ext uri="{FF2B5EF4-FFF2-40B4-BE49-F238E27FC236}">
              <a16:creationId xmlns:a16="http://schemas.microsoft.com/office/drawing/2014/main" id="{36A52387-B2FC-4FBB-B7E1-2E2ED77FBE66}"/>
            </a:ext>
          </a:extLst>
        </xdr:cNvPr>
        <xdr:cNvCxnSpPr/>
      </xdr:nvCxnSpPr>
      <xdr:spPr>
        <a:xfrm flipV="1">
          <a:off x="9639300" y="685190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157988</xdr:rowOff>
    </xdr:from>
    <xdr:to>
      <xdr:col>46</xdr:col>
      <xdr:colOff>38100</xdr:colOff>
      <xdr:row>41</xdr:row>
      <xdr:rowOff>88138</xdr:rowOff>
    </xdr:to>
    <xdr:sp macro="" textlink="">
      <xdr:nvSpPr>
        <xdr:cNvPr id="135" name="楕円 134">
          <a:extLst>
            <a:ext uri="{FF2B5EF4-FFF2-40B4-BE49-F238E27FC236}">
              <a16:creationId xmlns:a16="http://schemas.microsoft.com/office/drawing/2014/main" id="{E665488A-B58E-4C60-BAA0-9FA2E88EDB74}"/>
            </a:ext>
          </a:extLst>
        </xdr:cNvPr>
        <xdr:cNvSpPr/>
      </xdr:nvSpPr>
      <xdr:spPr>
        <a:xfrm>
          <a:off x="8699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169926</xdr:rowOff>
    </xdr:from>
    <xdr:to>
      <xdr:col>50</xdr:col>
      <xdr:colOff>114300</xdr:colOff>
      <xdr:row>41</xdr:row>
      <xdr:rowOff>37338</xdr:rowOff>
    </xdr:to>
    <xdr:cxnSp macro="">
      <xdr:nvCxnSpPr>
        <xdr:cNvPr id="136" name="直線コネクタ 135">
          <a:extLst>
            <a:ext uri="{FF2B5EF4-FFF2-40B4-BE49-F238E27FC236}">
              <a16:creationId xmlns:a16="http://schemas.microsoft.com/office/drawing/2014/main" id="{E2CE658F-48A0-42F1-A1EB-9D8FEAA20F97}"/>
            </a:ext>
          </a:extLst>
        </xdr:cNvPr>
        <xdr:cNvCxnSpPr/>
      </xdr:nvCxnSpPr>
      <xdr:spPr>
        <a:xfrm flipV="1">
          <a:off x="8750300" y="6856476"/>
          <a:ext cx="889000" cy="210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162560</xdr:rowOff>
    </xdr:from>
    <xdr:to>
      <xdr:col>41</xdr:col>
      <xdr:colOff>101600</xdr:colOff>
      <xdr:row>41</xdr:row>
      <xdr:rowOff>92710</xdr:rowOff>
    </xdr:to>
    <xdr:sp macro="" textlink="">
      <xdr:nvSpPr>
        <xdr:cNvPr id="137" name="楕円 136">
          <a:extLst>
            <a:ext uri="{FF2B5EF4-FFF2-40B4-BE49-F238E27FC236}">
              <a16:creationId xmlns:a16="http://schemas.microsoft.com/office/drawing/2014/main" id="{544C9E37-8EFC-4446-9F6D-72ADAE35B4E3}"/>
            </a:ext>
          </a:extLst>
        </xdr:cNvPr>
        <xdr:cNvSpPr/>
      </xdr:nvSpPr>
      <xdr:spPr>
        <a:xfrm>
          <a:off x="7810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37338</xdr:rowOff>
    </xdr:from>
    <xdr:to>
      <xdr:col>45</xdr:col>
      <xdr:colOff>177800</xdr:colOff>
      <xdr:row>41</xdr:row>
      <xdr:rowOff>41910</xdr:rowOff>
    </xdr:to>
    <xdr:cxnSp macro="">
      <xdr:nvCxnSpPr>
        <xdr:cNvPr id="138" name="直線コネクタ 137">
          <a:extLst>
            <a:ext uri="{FF2B5EF4-FFF2-40B4-BE49-F238E27FC236}">
              <a16:creationId xmlns:a16="http://schemas.microsoft.com/office/drawing/2014/main" id="{DA33BEE8-5A84-4F00-AAA4-312FF056426B}"/>
            </a:ext>
          </a:extLst>
        </xdr:cNvPr>
        <xdr:cNvCxnSpPr/>
      </xdr:nvCxnSpPr>
      <xdr:spPr>
        <a:xfrm flipV="1">
          <a:off x="7861300" y="706678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162560</xdr:rowOff>
    </xdr:from>
    <xdr:to>
      <xdr:col>36</xdr:col>
      <xdr:colOff>165100</xdr:colOff>
      <xdr:row>41</xdr:row>
      <xdr:rowOff>92710</xdr:rowOff>
    </xdr:to>
    <xdr:sp macro="" textlink="">
      <xdr:nvSpPr>
        <xdr:cNvPr id="139" name="楕円 138">
          <a:extLst>
            <a:ext uri="{FF2B5EF4-FFF2-40B4-BE49-F238E27FC236}">
              <a16:creationId xmlns:a16="http://schemas.microsoft.com/office/drawing/2014/main" id="{990125A8-BE01-4B5A-BF27-D75E3E1B39A7}"/>
            </a:ext>
          </a:extLst>
        </xdr:cNvPr>
        <xdr:cNvSpPr/>
      </xdr:nvSpPr>
      <xdr:spPr>
        <a:xfrm>
          <a:off x="6921500" y="702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41910</xdr:rowOff>
    </xdr:from>
    <xdr:to>
      <xdr:col>41</xdr:col>
      <xdr:colOff>50800</xdr:colOff>
      <xdr:row>41</xdr:row>
      <xdr:rowOff>41910</xdr:rowOff>
    </xdr:to>
    <xdr:cxnSp macro="">
      <xdr:nvCxnSpPr>
        <xdr:cNvPr id="140" name="直線コネクタ 139">
          <a:extLst>
            <a:ext uri="{FF2B5EF4-FFF2-40B4-BE49-F238E27FC236}">
              <a16:creationId xmlns:a16="http://schemas.microsoft.com/office/drawing/2014/main" id="{4C9E79FC-78DC-42DC-BBB0-CCE262E79B74}"/>
            </a:ext>
          </a:extLst>
        </xdr:cNvPr>
        <xdr:cNvCxnSpPr/>
      </xdr:nvCxnSpPr>
      <xdr:spPr>
        <a:xfrm>
          <a:off x="6972300" y="7071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40403</xdr:rowOff>
    </xdr:from>
    <xdr:ext cx="469744" cy="259045"/>
    <xdr:sp macro="" textlink="">
      <xdr:nvSpPr>
        <xdr:cNvPr id="141" name="n_1mainValue【図書館】&#10;一人当たり面積">
          <a:extLst>
            <a:ext uri="{FF2B5EF4-FFF2-40B4-BE49-F238E27FC236}">
              <a16:creationId xmlns:a16="http://schemas.microsoft.com/office/drawing/2014/main" id="{6A875BE5-E5F8-465C-B4AE-1BE6091170CF}"/>
            </a:ext>
          </a:extLst>
        </xdr:cNvPr>
        <xdr:cNvSpPr txBox="1"/>
      </xdr:nvSpPr>
      <xdr:spPr>
        <a:xfrm>
          <a:off x="9391727" y="689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79265</xdr:rowOff>
    </xdr:from>
    <xdr:ext cx="469744" cy="259045"/>
    <xdr:sp macro="" textlink="">
      <xdr:nvSpPr>
        <xdr:cNvPr id="142" name="n_2mainValue【図書館】&#10;一人当たり面積">
          <a:extLst>
            <a:ext uri="{FF2B5EF4-FFF2-40B4-BE49-F238E27FC236}">
              <a16:creationId xmlns:a16="http://schemas.microsoft.com/office/drawing/2014/main" id="{3189A103-7C3A-411A-9ECD-D1C981632F57}"/>
            </a:ext>
          </a:extLst>
        </xdr:cNvPr>
        <xdr:cNvSpPr txBox="1"/>
      </xdr:nvSpPr>
      <xdr:spPr>
        <a:xfrm>
          <a:off x="85154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83837</xdr:rowOff>
    </xdr:from>
    <xdr:ext cx="469744" cy="259045"/>
    <xdr:sp macro="" textlink="">
      <xdr:nvSpPr>
        <xdr:cNvPr id="143" name="n_3mainValue【図書館】&#10;一人当たり面積">
          <a:extLst>
            <a:ext uri="{FF2B5EF4-FFF2-40B4-BE49-F238E27FC236}">
              <a16:creationId xmlns:a16="http://schemas.microsoft.com/office/drawing/2014/main" id="{276A2601-3D9C-41B6-964F-38703A48D8D2}"/>
            </a:ext>
          </a:extLst>
        </xdr:cNvPr>
        <xdr:cNvSpPr txBox="1"/>
      </xdr:nvSpPr>
      <xdr:spPr>
        <a:xfrm>
          <a:off x="7626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83837</xdr:rowOff>
    </xdr:from>
    <xdr:ext cx="469744" cy="259045"/>
    <xdr:sp macro="" textlink="">
      <xdr:nvSpPr>
        <xdr:cNvPr id="144" name="n_4mainValue【図書館】&#10;一人当たり面積">
          <a:extLst>
            <a:ext uri="{FF2B5EF4-FFF2-40B4-BE49-F238E27FC236}">
              <a16:creationId xmlns:a16="http://schemas.microsoft.com/office/drawing/2014/main" id="{FB08E53C-9098-4D5D-AE14-BB9BCDF44222}"/>
            </a:ext>
          </a:extLst>
        </xdr:cNvPr>
        <xdr:cNvSpPr txBox="1"/>
      </xdr:nvSpPr>
      <xdr:spPr>
        <a:xfrm>
          <a:off x="6737427" y="711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a:extLst>
            <a:ext uri="{FF2B5EF4-FFF2-40B4-BE49-F238E27FC236}">
              <a16:creationId xmlns:a16="http://schemas.microsoft.com/office/drawing/2014/main" id="{3E9BFAD2-5AD5-4D9F-8875-9FD3E8E9386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a:extLst>
            <a:ext uri="{FF2B5EF4-FFF2-40B4-BE49-F238E27FC236}">
              <a16:creationId xmlns:a16="http://schemas.microsoft.com/office/drawing/2014/main" id="{6FE988A7-C407-437D-B81E-F8718ACF15A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a:extLst>
            <a:ext uri="{FF2B5EF4-FFF2-40B4-BE49-F238E27FC236}">
              <a16:creationId xmlns:a16="http://schemas.microsoft.com/office/drawing/2014/main" id="{898556A1-4645-4796-ABFA-347787381CF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a:extLst>
            <a:ext uri="{FF2B5EF4-FFF2-40B4-BE49-F238E27FC236}">
              <a16:creationId xmlns:a16="http://schemas.microsoft.com/office/drawing/2014/main" id="{84325C2F-205C-4EA3-9F59-F6885903734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a:extLst>
            <a:ext uri="{FF2B5EF4-FFF2-40B4-BE49-F238E27FC236}">
              <a16:creationId xmlns:a16="http://schemas.microsoft.com/office/drawing/2014/main" id="{CDAB61F2-CC46-4181-8C31-979F4EB2E604}"/>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a:extLst>
            <a:ext uri="{FF2B5EF4-FFF2-40B4-BE49-F238E27FC236}">
              <a16:creationId xmlns:a16="http://schemas.microsoft.com/office/drawing/2014/main" id="{70AB1E9A-4779-4592-9842-C62C08E044EA}"/>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a:extLst>
            <a:ext uri="{FF2B5EF4-FFF2-40B4-BE49-F238E27FC236}">
              <a16:creationId xmlns:a16="http://schemas.microsoft.com/office/drawing/2014/main" id="{E51629D7-2167-4B7A-A804-0E599B054E55}"/>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a:extLst>
            <a:ext uri="{FF2B5EF4-FFF2-40B4-BE49-F238E27FC236}">
              <a16:creationId xmlns:a16="http://schemas.microsoft.com/office/drawing/2014/main" id="{66610B43-195D-4195-B141-1CB2B3911D3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a:extLst>
            <a:ext uri="{FF2B5EF4-FFF2-40B4-BE49-F238E27FC236}">
              <a16:creationId xmlns:a16="http://schemas.microsoft.com/office/drawing/2014/main" id="{BB05E76A-3C14-43BD-B91F-9B1A9F5A3D8B}"/>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a:extLst>
            <a:ext uri="{FF2B5EF4-FFF2-40B4-BE49-F238E27FC236}">
              <a16:creationId xmlns:a16="http://schemas.microsoft.com/office/drawing/2014/main" id="{E4DC2BC8-6CA8-487A-8EA9-D56EFD42E1D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a:extLst>
            <a:ext uri="{FF2B5EF4-FFF2-40B4-BE49-F238E27FC236}">
              <a16:creationId xmlns:a16="http://schemas.microsoft.com/office/drawing/2014/main" id="{510FAF88-BFC4-49B2-8C12-93FD263CD237}"/>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a:extLst>
            <a:ext uri="{FF2B5EF4-FFF2-40B4-BE49-F238E27FC236}">
              <a16:creationId xmlns:a16="http://schemas.microsoft.com/office/drawing/2014/main" id="{A6C7F0B0-7FAB-4150-A509-F40593AAEE1F}"/>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a:extLst>
            <a:ext uri="{FF2B5EF4-FFF2-40B4-BE49-F238E27FC236}">
              <a16:creationId xmlns:a16="http://schemas.microsoft.com/office/drawing/2014/main" id="{9461E3A7-F7D9-49A1-9C3D-C3E424721D39}"/>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a:extLst>
            <a:ext uri="{FF2B5EF4-FFF2-40B4-BE49-F238E27FC236}">
              <a16:creationId xmlns:a16="http://schemas.microsoft.com/office/drawing/2014/main" id="{0410076F-43AD-4B2D-9BDE-856DD2D9313A}"/>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a:extLst>
            <a:ext uri="{FF2B5EF4-FFF2-40B4-BE49-F238E27FC236}">
              <a16:creationId xmlns:a16="http://schemas.microsoft.com/office/drawing/2014/main" id="{A271B326-8768-4871-B56D-46C19F80A3B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a:extLst>
            <a:ext uri="{FF2B5EF4-FFF2-40B4-BE49-F238E27FC236}">
              <a16:creationId xmlns:a16="http://schemas.microsoft.com/office/drawing/2014/main" id="{DEAE67DC-A623-413B-8CE6-CDE2F494360A}"/>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a:extLst>
            <a:ext uri="{FF2B5EF4-FFF2-40B4-BE49-F238E27FC236}">
              <a16:creationId xmlns:a16="http://schemas.microsoft.com/office/drawing/2014/main" id="{EE37A3CB-33A3-4A82-AD79-41A16087B3DC}"/>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a:extLst>
            <a:ext uri="{FF2B5EF4-FFF2-40B4-BE49-F238E27FC236}">
              <a16:creationId xmlns:a16="http://schemas.microsoft.com/office/drawing/2014/main" id="{8BD23888-B8FA-4CF2-8D81-B51FDADE142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a:extLst>
            <a:ext uri="{FF2B5EF4-FFF2-40B4-BE49-F238E27FC236}">
              <a16:creationId xmlns:a16="http://schemas.microsoft.com/office/drawing/2014/main" id="{10B40BED-EA81-4DD6-9039-5EC2ADA3210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a:extLst>
            <a:ext uri="{FF2B5EF4-FFF2-40B4-BE49-F238E27FC236}">
              <a16:creationId xmlns:a16="http://schemas.microsoft.com/office/drawing/2014/main" id="{E5580738-63F3-4A48-8F8D-793CF359D82A}"/>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a:extLst>
            <a:ext uri="{FF2B5EF4-FFF2-40B4-BE49-F238E27FC236}">
              <a16:creationId xmlns:a16="http://schemas.microsoft.com/office/drawing/2014/main" id="{C85870FF-F2AE-4AB6-B686-4CFC21B9AEB4}"/>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43D9CF36-365B-4A2B-8DCC-E4305906BA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a:extLst>
            <a:ext uri="{FF2B5EF4-FFF2-40B4-BE49-F238E27FC236}">
              <a16:creationId xmlns:a16="http://schemas.microsoft.com/office/drawing/2014/main" id="{B653AF86-3548-4AEA-A925-E94B4F8A9EF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a:extLst>
            <a:ext uri="{FF2B5EF4-FFF2-40B4-BE49-F238E27FC236}">
              <a16:creationId xmlns:a16="http://schemas.microsoft.com/office/drawing/2014/main" id="{D608A90D-2863-459E-B149-779C92B96AC8}"/>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69" name="直線コネクタ 168">
          <a:extLst>
            <a:ext uri="{FF2B5EF4-FFF2-40B4-BE49-F238E27FC236}">
              <a16:creationId xmlns:a16="http://schemas.microsoft.com/office/drawing/2014/main" id="{096759C5-CD4C-41A5-ADB9-19D1B2BB28B1}"/>
            </a:ext>
          </a:extLst>
        </xdr:cNvPr>
        <xdr:cNvCxnSpPr/>
      </xdr:nvCxnSpPr>
      <xdr:spPr>
        <a:xfrm flipV="1">
          <a:off x="4634865" y="953262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a:extLst>
            <a:ext uri="{FF2B5EF4-FFF2-40B4-BE49-F238E27FC236}">
              <a16:creationId xmlns:a16="http://schemas.microsoft.com/office/drawing/2014/main" id="{8514B6CB-4098-4245-89C5-B59FAD27D2D2}"/>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a:extLst>
            <a:ext uri="{FF2B5EF4-FFF2-40B4-BE49-F238E27FC236}">
              <a16:creationId xmlns:a16="http://schemas.microsoft.com/office/drawing/2014/main" id="{79E56E85-C319-4096-ABE9-F92EF39E1AA6}"/>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2" name="【体育館・プール】&#10;有形固定資産減価償却率最大値テキスト">
          <a:extLst>
            <a:ext uri="{FF2B5EF4-FFF2-40B4-BE49-F238E27FC236}">
              <a16:creationId xmlns:a16="http://schemas.microsoft.com/office/drawing/2014/main" id="{7043F270-F6B8-4330-8751-08505F4ECB9B}"/>
            </a:ext>
          </a:extLst>
        </xdr:cNvPr>
        <xdr:cNvSpPr txBox="1"/>
      </xdr:nvSpPr>
      <xdr:spPr>
        <a:xfrm>
          <a:off x="4673600"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3" name="直線コネクタ 172">
          <a:extLst>
            <a:ext uri="{FF2B5EF4-FFF2-40B4-BE49-F238E27FC236}">
              <a16:creationId xmlns:a16="http://schemas.microsoft.com/office/drawing/2014/main" id="{3BF61456-7C7B-4364-A82B-163736EDD9C4}"/>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103522</xdr:rowOff>
    </xdr:from>
    <xdr:ext cx="405111" cy="259045"/>
    <xdr:sp macro="" textlink="">
      <xdr:nvSpPr>
        <xdr:cNvPr id="174" name="【体育館・プール】&#10;有形固定資産減価償却率平均値テキスト">
          <a:extLst>
            <a:ext uri="{FF2B5EF4-FFF2-40B4-BE49-F238E27FC236}">
              <a16:creationId xmlns:a16="http://schemas.microsoft.com/office/drawing/2014/main" id="{BB7E36BA-E61E-40C1-AEBF-99EC6EE07973}"/>
            </a:ext>
          </a:extLst>
        </xdr:cNvPr>
        <xdr:cNvSpPr txBox="1"/>
      </xdr:nvSpPr>
      <xdr:spPr>
        <a:xfrm>
          <a:off x="4673600" y="102190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5" name="フローチャート: 判断 174">
          <a:extLst>
            <a:ext uri="{FF2B5EF4-FFF2-40B4-BE49-F238E27FC236}">
              <a16:creationId xmlns:a16="http://schemas.microsoft.com/office/drawing/2014/main" id="{78D76A2C-E2C0-42A6-BCD1-56D93F087497}"/>
            </a:ext>
          </a:extLst>
        </xdr:cNvPr>
        <xdr:cNvSpPr/>
      </xdr:nvSpPr>
      <xdr:spPr>
        <a:xfrm>
          <a:off x="4584700" y="1036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6" name="フローチャート: 判断 175">
          <a:extLst>
            <a:ext uri="{FF2B5EF4-FFF2-40B4-BE49-F238E27FC236}">
              <a16:creationId xmlns:a16="http://schemas.microsoft.com/office/drawing/2014/main" id="{25B8F58B-5818-4637-8F7D-6C02C90C20F0}"/>
            </a:ext>
          </a:extLst>
        </xdr:cNvPr>
        <xdr:cNvSpPr/>
      </xdr:nvSpPr>
      <xdr:spPr>
        <a:xfrm>
          <a:off x="3746500" y="1035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15892</xdr:rowOff>
    </xdr:from>
    <xdr:ext cx="405111" cy="259045"/>
    <xdr:sp macro="" textlink="">
      <xdr:nvSpPr>
        <xdr:cNvPr id="177" name="n_1aveValue【体育館・プール】&#10;有形固定資産減価償却率">
          <a:extLst>
            <a:ext uri="{FF2B5EF4-FFF2-40B4-BE49-F238E27FC236}">
              <a16:creationId xmlns:a16="http://schemas.microsoft.com/office/drawing/2014/main" id="{6B043F23-2A8D-4EFD-A47D-E1989233EB09}"/>
            </a:ext>
          </a:extLst>
        </xdr:cNvPr>
        <xdr:cNvSpPr txBox="1"/>
      </xdr:nvSpPr>
      <xdr:spPr>
        <a:xfrm>
          <a:off x="3582044" y="1013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60</xdr:row>
      <xdr:rowOff>19685</xdr:rowOff>
    </xdr:from>
    <xdr:to>
      <xdr:col>15</xdr:col>
      <xdr:colOff>101600</xdr:colOff>
      <xdr:row>60</xdr:row>
      <xdr:rowOff>121285</xdr:rowOff>
    </xdr:to>
    <xdr:sp macro="" textlink="">
      <xdr:nvSpPr>
        <xdr:cNvPr id="178" name="フローチャート: 判断 177">
          <a:extLst>
            <a:ext uri="{FF2B5EF4-FFF2-40B4-BE49-F238E27FC236}">
              <a16:creationId xmlns:a16="http://schemas.microsoft.com/office/drawing/2014/main" id="{A41A3A73-A7B1-48EB-81FB-611384A3B425}"/>
            </a:ext>
          </a:extLst>
        </xdr:cNvPr>
        <xdr:cNvSpPr/>
      </xdr:nvSpPr>
      <xdr:spPr>
        <a:xfrm>
          <a:off x="2857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58</xdr:row>
      <xdr:rowOff>137812</xdr:rowOff>
    </xdr:from>
    <xdr:ext cx="405111" cy="259045"/>
    <xdr:sp macro="" textlink="">
      <xdr:nvSpPr>
        <xdr:cNvPr id="179" name="n_2aveValue【体育館・プール】&#10;有形固定資産減価償却率">
          <a:extLst>
            <a:ext uri="{FF2B5EF4-FFF2-40B4-BE49-F238E27FC236}">
              <a16:creationId xmlns:a16="http://schemas.microsoft.com/office/drawing/2014/main" id="{43052841-08CE-4D13-9CA8-F1E7EAACC1D8}"/>
            </a:ext>
          </a:extLst>
        </xdr:cNvPr>
        <xdr:cNvSpPr txBox="1"/>
      </xdr:nvSpPr>
      <xdr:spPr>
        <a:xfrm>
          <a:off x="2705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464C3662-584C-4821-88C1-CD76A42AAC6B}"/>
            </a:ext>
          </a:extLst>
        </xdr:cNvPr>
        <xdr:cNvSpPr/>
      </xdr:nvSpPr>
      <xdr:spPr>
        <a:xfrm>
          <a:off x="1968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58</xdr:row>
      <xdr:rowOff>126382</xdr:rowOff>
    </xdr:from>
    <xdr:ext cx="405111" cy="259045"/>
    <xdr:sp macro="" textlink="">
      <xdr:nvSpPr>
        <xdr:cNvPr id="181" name="n_3aveValue【体育館・プール】&#10;有形固定資産減価償却率">
          <a:extLst>
            <a:ext uri="{FF2B5EF4-FFF2-40B4-BE49-F238E27FC236}">
              <a16:creationId xmlns:a16="http://schemas.microsoft.com/office/drawing/2014/main" id="{BACC4C0C-3547-4588-B28A-9FBEA8A65832}"/>
            </a:ext>
          </a:extLst>
        </xdr:cNvPr>
        <xdr:cNvSpPr txBox="1"/>
      </xdr:nvSpPr>
      <xdr:spPr>
        <a:xfrm>
          <a:off x="18167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59</xdr:row>
      <xdr:rowOff>158750</xdr:rowOff>
    </xdr:from>
    <xdr:to>
      <xdr:col>6</xdr:col>
      <xdr:colOff>38100</xdr:colOff>
      <xdr:row>60</xdr:row>
      <xdr:rowOff>88900</xdr:rowOff>
    </xdr:to>
    <xdr:sp macro="" textlink="">
      <xdr:nvSpPr>
        <xdr:cNvPr id="182" name="フローチャート: 判断 181">
          <a:extLst>
            <a:ext uri="{FF2B5EF4-FFF2-40B4-BE49-F238E27FC236}">
              <a16:creationId xmlns:a16="http://schemas.microsoft.com/office/drawing/2014/main" id="{097E79EC-70A7-4F39-9F64-718FC31D5249}"/>
            </a:ext>
          </a:extLst>
        </xdr:cNvPr>
        <xdr:cNvSpPr/>
      </xdr:nvSpPr>
      <xdr:spPr>
        <a:xfrm>
          <a:off x="1079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60</xdr:row>
      <xdr:rowOff>80027</xdr:rowOff>
    </xdr:from>
    <xdr:ext cx="405111" cy="259045"/>
    <xdr:sp macro="" textlink="">
      <xdr:nvSpPr>
        <xdr:cNvPr id="183" name="n_4aveValue【体育館・プール】&#10;有形固定資産減価償却率">
          <a:extLst>
            <a:ext uri="{FF2B5EF4-FFF2-40B4-BE49-F238E27FC236}">
              <a16:creationId xmlns:a16="http://schemas.microsoft.com/office/drawing/2014/main" id="{CA958BDC-5012-41BF-90FF-F404DFF8DA4E}"/>
            </a:ext>
          </a:extLst>
        </xdr:cNvPr>
        <xdr:cNvSpPr txBox="1"/>
      </xdr:nvSpPr>
      <xdr:spPr>
        <a:xfrm>
          <a:off x="927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DD16028E-0821-476F-84E2-1438B394639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9A698A8-5550-4FE9-900C-F3A06EB38ABA}"/>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27AB532-A855-4B81-B13A-71D75BC0967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52F61541-74C2-4339-A402-9E5FCFC56681}"/>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4B27717-6623-46D1-B1B6-48FE1F75F3F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89" name="楕円 188">
          <a:extLst>
            <a:ext uri="{FF2B5EF4-FFF2-40B4-BE49-F238E27FC236}">
              <a16:creationId xmlns:a16="http://schemas.microsoft.com/office/drawing/2014/main" id="{88B19D33-B718-4C39-AEE2-2E2E11E85068}"/>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710628B1-1A3B-4867-B945-070E5AD28DF0}"/>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91" name="楕円 190">
          <a:extLst>
            <a:ext uri="{FF2B5EF4-FFF2-40B4-BE49-F238E27FC236}">
              <a16:creationId xmlns:a16="http://schemas.microsoft.com/office/drawing/2014/main" id="{1CA597C8-4A74-4B08-8755-7F4C1F4AD492}"/>
            </a:ext>
          </a:extLst>
        </xdr:cNvPr>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57150</xdr:rowOff>
    </xdr:to>
    <xdr:cxnSp macro="">
      <xdr:nvCxnSpPr>
        <xdr:cNvPr id="192" name="直線コネクタ 191">
          <a:extLst>
            <a:ext uri="{FF2B5EF4-FFF2-40B4-BE49-F238E27FC236}">
              <a16:creationId xmlns:a16="http://schemas.microsoft.com/office/drawing/2014/main" id="{3305349F-FE4F-4491-8A4F-20E74E21D4EF}"/>
            </a:ext>
          </a:extLst>
        </xdr:cNvPr>
        <xdr:cNvCxnSpPr/>
      </xdr:nvCxnSpPr>
      <xdr:spPr>
        <a:xfrm>
          <a:off x="3797300" y="1042987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52070</xdr:rowOff>
    </xdr:from>
    <xdr:to>
      <xdr:col>15</xdr:col>
      <xdr:colOff>101600</xdr:colOff>
      <xdr:row>60</xdr:row>
      <xdr:rowOff>153670</xdr:rowOff>
    </xdr:to>
    <xdr:sp macro="" textlink="">
      <xdr:nvSpPr>
        <xdr:cNvPr id="193" name="楕円 192">
          <a:extLst>
            <a:ext uri="{FF2B5EF4-FFF2-40B4-BE49-F238E27FC236}">
              <a16:creationId xmlns:a16="http://schemas.microsoft.com/office/drawing/2014/main" id="{BB66A2FF-E3EF-4782-A8C0-F5B5CE2D10D0}"/>
            </a:ext>
          </a:extLst>
        </xdr:cNvPr>
        <xdr:cNvSpPr/>
      </xdr:nvSpPr>
      <xdr:spPr>
        <a:xfrm>
          <a:off x="2857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102870</xdr:rowOff>
    </xdr:from>
    <xdr:to>
      <xdr:col>19</xdr:col>
      <xdr:colOff>177800</xdr:colOff>
      <xdr:row>60</xdr:row>
      <xdr:rowOff>142875</xdr:rowOff>
    </xdr:to>
    <xdr:cxnSp macro="">
      <xdr:nvCxnSpPr>
        <xdr:cNvPr id="194" name="直線コネクタ 193">
          <a:extLst>
            <a:ext uri="{FF2B5EF4-FFF2-40B4-BE49-F238E27FC236}">
              <a16:creationId xmlns:a16="http://schemas.microsoft.com/office/drawing/2014/main" id="{96B4473C-340C-417B-9539-A220D02319F4}"/>
            </a:ext>
          </a:extLst>
        </xdr:cNvPr>
        <xdr:cNvCxnSpPr/>
      </xdr:nvCxnSpPr>
      <xdr:spPr>
        <a:xfrm>
          <a:off x="2908300" y="103898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10160</xdr:rowOff>
    </xdr:from>
    <xdr:to>
      <xdr:col>10</xdr:col>
      <xdr:colOff>165100</xdr:colOff>
      <xdr:row>60</xdr:row>
      <xdr:rowOff>111760</xdr:rowOff>
    </xdr:to>
    <xdr:sp macro="" textlink="">
      <xdr:nvSpPr>
        <xdr:cNvPr id="195" name="楕円 194">
          <a:extLst>
            <a:ext uri="{FF2B5EF4-FFF2-40B4-BE49-F238E27FC236}">
              <a16:creationId xmlns:a16="http://schemas.microsoft.com/office/drawing/2014/main" id="{58809169-D27A-46B1-B4F9-54DC478521BF}"/>
            </a:ext>
          </a:extLst>
        </xdr:cNvPr>
        <xdr:cNvSpPr/>
      </xdr:nvSpPr>
      <xdr:spPr>
        <a:xfrm>
          <a:off x="1968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60960</xdr:rowOff>
    </xdr:from>
    <xdr:to>
      <xdr:col>15</xdr:col>
      <xdr:colOff>50800</xdr:colOff>
      <xdr:row>60</xdr:row>
      <xdr:rowOff>102870</xdr:rowOff>
    </xdr:to>
    <xdr:cxnSp macro="">
      <xdr:nvCxnSpPr>
        <xdr:cNvPr id="196" name="直線コネクタ 195">
          <a:extLst>
            <a:ext uri="{FF2B5EF4-FFF2-40B4-BE49-F238E27FC236}">
              <a16:creationId xmlns:a16="http://schemas.microsoft.com/office/drawing/2014/main" id="{8A01B69D-6CDC-4259-83F2-A26DEC36EF95}"/>
            </a:ext>
          </a:extLst>
        </xdr:cNvPr>
        <xdr:cNvCxnSpPr/>
      </xdr:nvCxnSpPr>
      <xdr:spPr>
        <a:xfrm>
          <a:off x="2019300" y="103479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95885</xdr:rowOff>
    </xdr:from>
    <xdr:to>
      <xdr:col>6</xdr:col>
      <xdr:colOff>38100</xdr:colOff>
      <xdr:row>60</xdr:row>
      <xdr:rowOff>26035</xdr:rowOff>
    </xdr:to>
    <xdr:sp macro="" textlink="">
      <xdr:nvSpPr>
        <xdr:cNvPr id="197" name="楕円 196">
          <a:extLst>
            <a:ext uri="{FF2B5EF4-FFF2-40B4-BE49-F238E27FC236}">
              <a16:creationId xmlns:a16="http://schemas.microsoft.com/office/drawing/2014/main" id="{C1B72AE1-8E18-4006-87E5-0679CD1E5DB7}"/>
            </a:ext>
          </a:extLst>
        </xdr:cNvPr>
        <xdr:cNvSpPr/>
      </xdr:nvSpPr>
      <xdr:spPr>
        <a:xfrm>
          <a:off x="1079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146685</xdr:rowOff>
    </xdr:from>
    <xdr:to>
      <xdr:col>10</xdr:col>
      <xdr:colOff>114300</xdr:colOff>
      <xdr:row>60</xdr:row>
      <xdr:rowOff>60960</xdr:rowOff>
    </xdr:to>
    <xdr:cxnSp macro="">
      <xdr:nvCxnSpPr>
        <xdr:cNvPr id="198" name="直線コネクタ 197">
          <a:extLst>
            <a:ext uri="{FF2B5EF4-FFF2-40B4-BE49-F238E27FC236}">
              <a16:creationId xmlns:a16="http://schemas.microsoft.com/office/drawing/2014/main" id="{8ECE524F-986D-40E6-A257-364CF687B241}"/>
            </a:ext>
          </a:extLst>
        </xdr:cNvPr>
        <xdr:cNvCxnSpPr/>
      </xdr:nvCxnSpPr>
      <xdr:spPr>
        <a:xfrm>
          <a:off x="1130300" y="10262235"/>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13352</xdr:rowOff>
    </xdr:from>
    <xdr:ext cx="405111" cy="259045"/>
    <xdr:sp macro="" textlink="">
      <xdr:nvSpPr>
        <xdr:cNvPr id="199" name="n_1mainValue【体育館・プール】&#10;有形固定資産減価償却率">
          <a:extLst>
            <a:ext uri="{FF2B5EF4-FFF2-40B4-BE49-F238E27FC236}">
              <a16:creationId xmlns:a16="http://schemas.microsoft.com/office/drawing/2014/main" id="{F0FA78CC-0BBA-4776-B4F5-9E767A401530}"/>
            </a:ext>
          </a:extLst>
        </xdr:cNvPr>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144797</xdr:rowOff>
    </xdr:from>
    <xdr:ext cx="405111" cy="259045"/>
    <xdr:sp macro="" textlink="">
      <xdr:nvSpPr>
        <xdr:cNvPr id="200" name="n_2mainValue【体育館・プール】&#10;有形固定資産減価償却率">
          <a:extLst>
            <a:ext uri="{FF2B5EF4-FFF2-40B4-BE49-F238E27FC236}">
              <a16:creationId xmlns:a16="http://schemas.microsoft.com/office/drawing/2014/main" id="{1A5E4028-63D9-47EB-A556-F1A06E550455}"/>
            </a:ext>
          </a:extLst>
        </xdr:cNvPr>
        <xdr:cNvSpPr txBox="1"/>
      </xdr:nvSpPr>
      <xdr:spPr>
        <a:xfrm>
          <a:off x="2705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102887</xdr:rowOff>
    </xdr:from>
    <xdr:ext cx="405111" cy="259045"/>
    <xdr:sp macro="" textlink="">
      <xdr:nvSpPr>
        <xdr:cNvPr id="201" name="n_3mainValue【体育館・プール】&#10;有形固定資産減価償却率">
          <a:extLst>
            <a:ext uri="{FF2B5EF4-FFF2-40B4-BE49-F238E27FC236}">
              <a16:creationId xmlns:a16="http://schemas.microsoft.com/office/drawing/2014/main" id="{DEC60EB5-AF3F-47FD-BD5C-4F4E58814E23}"/>
            </a:ext>
          </a:extLst>
        </xdr:cNvPr>
        <xdr:cNvSpPr txBox="1"/>
      </xdr:nvSpPr>
      <xdr:spPr>
        <a:xfrm>
          <a:off x="18167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42562</xdr:rowOff>
    </xdr:from>
    <xdr:ext cx="405111" cy="259045"/>
    <xdr:sp macro="" textlink="">
      <xdr:nvSpPr>
        <xdr:cNvPr id="202" name="n_4mainValue【体育館・プール】&#10;有形固定資産減価償却率">
          <a:extLst>
            <a:ext uri="{FF2B5EF4-FFF2-40B4-BE49-F238E27FC236}">
              <a16:creationId xmlns:a16="http://schemas.microsoft.com/office/drawing/2014/main" id="{CC038C49-A522-4AB6-9010-0273DD85F00A}"/>
            </a:ext>
          </a:extLst>
        </xdr:cNvPr>
        <xdr:cNvSpPr txBox="1"/>
      </xdr:nvSpPr>
      <xdr:spPr>
        <a:xfrm>
          <a:off x="927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a:extLst>
            <a:ext uri="{FF2B5EF4-FFF2-40B4-BE49-F238E27FC236}">
              <a16:creationId xmlns:a16="http://schemas.microsoft.com/office/drawing/2014/main" id="{6C8AA067-CC7F-4289-9CDD-41428B3C31FF}"/>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a:extLst>
            <a:ext uri="{FF2B5EF4-FFF2-40B4-BE49-F238E27FC236}">
              <a16:creationId xmlns:a16="http://schemas.microsoft.com/office/drawing/2014/main" id="{5E329502-4FF2-4A1B-82C6-EAB813D5107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a:extLst>
            <a:ext uri="{FF2B5EF4-FFF2-40B4-BE49-F238E27FC236}">
              <a16:creationId xmlns:a16="http://schemas.microsoft.com/office/drawing/2014/main" id="{6620A533-2858-4B36-97DF-881988726E1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a:extLst>
            <a:ext uri="{FF2B5EF4-FFF2-40B4-BE49-F238E27FC236}">
              <a16:creationId xmlns:a16="http://schemas.microsoft.com/office/drawing/2014/main" id="{98F9A82E-E85D-445B-A61B-E9D2D0BD8D14}"/>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a:extLst>
            <a:ext uri="{FF2B5EF4-FFF2-40B4-BE49-F238E27FC236}">
              <a16:creationId xmlns:a16="http://schemas.microsoft.com/office/drawing/2014/main" id="{E8339FFC-9D45-41DE-AC11-1B8999072DC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a:extLst>
            <a:ext uri="{FF2B5EF4-FFF2-40B4-BE49-F238E27FC236}">
              <a16:creationId xmlns:a16="http://schemas.microsoft.com/office/drawing/2014/main" id="{20FE4C94-2D90-415D-BB97-3AA7A3F4C9D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a:extLst>
            <a:ext uri="{FF2B5EF4-FFF2-40B4-BE49-F238E27FC236}">
              <a16:creationId xmlns:a16="http://schemas.microsoft.com/office/drawing/2014/main" id="{D84B45ED-1F29-45A3-8B1C-E6326362D1A6}"/>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a:extLst>
            <a:ext uri="{FF2B5EF4-FFF2-40B4-BE49-F238E27FC236}">
              <a16:creationId xmlns:a16="http://schemas.microsoft.com/office/drawing/2014/main" id="{59ED7AB8-C698-41E7-80EA-3860E5CDB495}"/>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a:extLst>
            <a:ext uri="{FF2B5EF4-FFF2-40B4-BE49-F238E27FC236}">
              <a16:creationId xmlns:a16="http://schemas.microsoft.com/office/drawing/2014/main" id="{80530999-F29B-4D9E-B345-9788B2C55C1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a:extLst>
            <a:ext uri="{FF2B5EF4-FFF2-40B4-BE49-F238E27FC236}">
              <a16:creationId xmlns:a16="http://schemas.microsoft.com/office/drawing/2014/main" id="{467D6509-104B-4589-942D-73A0B90884E9}"/>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3" name="直線コネクタ 212">
          <a:extLst>
            <a:ext uri="{FF2B5EF4-FFF2-40B4-BE49-F238E27FC236}">
              <a16:creationId xmlns:a16="http://schemas.microsoft.com/office/drawing/2014/main" id="{F27BF85E-3317-4E34-9B4E-64A74354F4D4}"/>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4" name="テキスト ボックス 213">
          <a:extLst>
            <a:ext uri="{FF2B5EF4-FFF2-40B4-BE49-F238E27FC236}">
              <a16:creationId xmlns:a16="http://schemas.microsoft.com/office/drawing/2014/main" id="{D4C5BE3D-3E70-4695-BA61-3BC93DF724BA}"/>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5" name="直線コネクタ 214">
          <a:extLst>
            <a:ext uri="{FF2B5EF4-FFF2-40B4-BE49-F238E27FC236}">
              <a16:creationId xmlns:a16="http://schemas.microsoft.com/office/drawing/2014/main" id="{0AF958E6-36DA-4082-B7B9-B44122097C8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6" name="テキスト ボックス 215">
          <a:extLst>
            <a:ext uri="{FF2B5EF4-FFF2-40B4-BE49-F238E27FC236}">
              <a16:creationId xmlns:a16="http://schemas.microsoft.com/office/drawing/2014/main" id="{CC921659-53D4-4A77-91B2-0771857636BF}"/>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7" name="直線コネクタ 216">
          <a:extLst>
            <a:ext uri="{FF2B5EF4-FFF2-40B4-BE49-F238E27FC236}">
              <a16:creationId xmlns:a16="http://schemas.microsoft.com/office/drawing/2014/main" id="{140983D2-4438-4676-9234-2408FE5927B1}"/>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8" name="テキスト ボックス 217">
          <a:extLst>
            <a:ext uri="{FF2B5EF4-FFF2-40B4-BE49-F238E27FC236}">
              <a16:creationId xmlns:a16="http://schemas.microsoft.com/office/drawing/2014/main" id="{19876CD9-4313-4A31-8289-858AB37A974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9" name="直線コネクタ 218">
          <a:extLst>
            <a:ext uri="{FF2B5EF4-FFF2-40B4-BE49-F238E27FC236}">
              <a16:creationId xmlns:a16="http://schemas.microsoft.com/office/drawing/2014/main" id="{640EFFF4-00F4-40D8-9C28-0A92B45F2836}"/>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0" name="テキスト ボックス 219">
          <a:extLst>
            <a:ext uri="{FF2B5EF4-FFF2-40B4-BE49-F238E27FC236}">
              <a16:creationId xmlns:a16="http://schemas.microsoft.com/office/drawing/2014/main" id="{C720294B-7892-4844-9352-AC03E327D0D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1" name="直線コネクタ 220">
          <a:extLst>
            <a:ext uri="{FF2B5EF4-FFF2-40B4-BE49-F238E27FC236}">
              <a16:creationId xmlns:a16="http://schemas.microsoft.com/office/drawing/2014/main" id="{94CC58EF-DA9E-4780-9168-90E0A85FEA6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2" name="テキスト ボックス 221">
          <a:extLst>
            <a:ext uri="{FF2B5EF4-FFF2-40B4-BE49-F238E27FC236}">
              <a16:creationId xmlns:a16="http://schemas.microsoft.com/office/drawing/2014/main" id="{E7C8D0F0-C89A-4735-8000-7790F6716BC2}"/>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a:extLst>
            <a:ext uri="{FF2B5EF4-FFF2-40B4-BE49-F238E27FC236}">
              <a16:creationId xmlns:a16="http://schemas.microsoft.com/office/drawing/2014/main" id="{6AC9519C-6B9B-4FB5-B867-1F596CD1750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4" name="テキスト ボックス 223">
          <a:extLst>
            <a:ext uri="{FF2B5EF4-FFF2-40B4-BE49-F238E27FC236}">
              <a16:creationId xmlns:a16="http://schemas.microsoft.com/office/drawing/2014/main" id="{A6E5806E-0937-45E0-BDDE-CB11BFEAEFF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体育館・プール】&#10;一人当たり面積グラフ枠">
          <a:extLst>
            <a:ext uri="{FF2B5EF4-FFF2-40B4-BE49-F238E27FC236}">
              <a16:creationId xmlns:a16="http://schemas.microsoft.com/office/drawing/2014/main" id="{6AA7A440-433B-4935-BE56-3C654CA79FC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6" name="直線コネクタ 225">
          <a:extLst>
            <a:ext uri="{FF2B5EF4-FFF2-40B4-BE49-F238E27FC236}">
              <a16:creationId xmlns:a16="http://schemas.microsoft.com/office/drawing/2014/main" id="{43DA545C-31CE-4FF2-BCE1-2768906AB396}"/>
            </a:ext>
          </a:extLst>
        </xdr:cNvPr>
        <xdr:cNvCxnSpPr/>
      </xdr:nvCxnSpPr>
      <xdr:spPr>
        <a:xfrm flipV="1">
          <a:off x="10476865" y="9736455"/>
          <a:ext cx="0" cy="1312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7" name="【体育館・プール】&#10;一人当たり面積最小値テキスト">
          <a:extLst>
            <a:ext uri="{FF2B5EF4-FFF2-40B4-BE49-F238E27FC236}">
              <a16:creationId xmlns:a16="http://schemas.microsoft.com/office/drawing/2014/main" id="{6AD92817-74AB-4396-A1FF-80D5DAAF584A}"/>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28" name="直線コネクタ 227">
          <a:extLst>
            <a:ext uri="{FF2B5EF4-FFF2-40B4-BE49-F238E27FC236}">
              <a16:creationId xmlns:a16="http://schemas.microsoft.com/office/drawing/2014/main" id="{9C9D6697-05DD-4A08-8BAB-90198DE89D93}"/>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29" name="【体育館・プール】&#10;一人当たり面積最大値テキスト">
          <a:extLst>
            <a:ext uri="{FF2B5EF4-FFF2-40B4-BE49-F238E27FC236}">
              <a16:creationId xmlns:a16="http://schemas.microsoft.com/office/drawing/2014/main" id="{1CC722BE-E56B-4C03-B51A-F47D3889449C}"/>
            </a:ext>
          </a:extLst>
        </xdr:cNvPr>
        <xdr:cNvSpPr txBox="1"/>
      </xdr:nvSpPr>
      <xdr:spPr>
        <a:xfrm>
          <a:off x="10515600" y="951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0" name="直線コネクタ 229">
          <a:extLst>
            <a:ext uri="{FF2B5EF4-FFF2-40B4-BE49-F238E27FC236}">
              <a16:creationId xmlns:a16="http://schemas.microsoft.com/office/drawing/2014/main" id="{C377DEB9-E012-4D06-A18F-A390C3ADD7ED}"/>
            </a:ext>
          </a:extLst>
        </xdr:cNvPr>
        <xdr:cNvCxnSpPr/>
      </xdr:nvCxnSpPr>
      <xdr:spPr>
        <a:xfrm>
          <a:off x="10388600" y="9736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12971</xdr:rowOff>
    </xdr:from>
    <xdr:ext cx="469744" cy="259045"/>
    <xdr:sp macro="" textlink="">
      <xdr:nvSpPr>
        <xdr:cNvPr id="231" name="【体育館・プール】&#10;一人当たり面積平均値テキスト">
          <a:extLst>
            <a:ext uri="{FF2B5EF4-FFF2-40B4-BE49-F238E27FC236}">
              <a16:creationId xmlns:a16="http://schemas.microsoft.com/office/drawing/2014/main" id="{06CFE771-298D-4569-B3C5-655D9F72F9D0}"/>
            </a:ext>
          </a:extLst>
        </xdr:cNvPr>
        <xdr:cNvSpPr txBox="1"/>
      </xdr:nvSpPr>
      <xdr:spPr>
        <a:xfrm>
          <a:off x="10515600" y="108143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2" name="フローチャート: 判断 231">
          <a:extLst>
            <a:ext uri="{FF2B5EF4-FFF2-40B4-BE49-F238E27FC236}">
              <a16:creationId xmlns:a16="http://schemas.microsoft.com/office/drawing/2014/main" id="{18FF609F-FBE0-43BA-87EC-6D19B652D23E}"/>
            </a:ext>
          </a:extLst>
        </xdr:cNvPr>
        <xdr:cNvSpPr/>
      </xdr:nvSpPr>
      <xdr:spPr>
        <a:xfrm>
          <a:off x="104267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3" name="フローチャート: 判断 232">
          <a:extLst>
            <a:ext uri="{FF2B5EF4-FFF2-40B4-BE49-F238E27FC236}">
              <a16:creationId xmlns:a16="http://schemas.microsoft.com/office/drawing/2014/main" id="{A44BA77A-CF85-4C68-85A7-77A64A547A9E}"/>
            </a:ext>
          </a:extLst>
        </xdr:cNvPr>
        <xdr:cNvSpPr/>
      </xdr:nvSpPr>
      <xdr:spPr>
        <a:xfrm>
          <a:off x="9588500" y="1084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131843</xdr:rowOff>
    </xdr:from>
    <xdr:ext cx="469744" cy="259045"/>
    <xdr:sp macro="" textlink="">
      <xdr:nvSpPr>
        <xdr:cNvPr id="234" name="n_1aveValue【体育館・プール】&#10;一人当たり面積">
          <a:extLst>
            <a:ext uri="{FF2B5EF4-FFF2-40B4-BE49-F238E27FC236}">
              <a16:creationId xmlns:a16="http://schemas.microsoft.com/office/drawing/2014/main" id="{11752933-356C-499E-AFDF-7631C377A22B}"/>
            </a:ext>
          </a:extLst>
        </xdr:cNvPr>
        <xdr:cNvSpPr txBox="1"/>
      </xdr:nvSpPr>
      <xdr:spPr>
        <a:xfrm>
          <a:off x="9391727" y="1093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44069</xdr:rowOff>
    </xdr:from>
    <xdr:to>
      <xdr:col>46</xdr:col>
      <xdr:colOff>38100</xdr:colOff>
      <xdr:row>63</xdr:row>
      <xdr:rowOff>145669</xdr:rowOff>
    </xdr:to>
    <xdr:sp macro="" textlink="">
      <xdr:nvSpPr>
        <xdr:cNvPr id="235" name="フローチャート: 判断 234">
          <a:extLst>
            <a:ext uri="{FF2B5EF4-FFF2-40B4-BE49-F238E27FC236}">
              <a16:creationId xmlns:a16="http://schemas.microsoft.com/office/drawing/2014/main" id="{183B4621-9533-4316-BE35-BA9ED0AFFC49}"/>
            </a:ext>
          </a:extLst>
        </xdr:cNvPr>
        <xdr:cNvSpPr/>
      </xdr:nvSpPr>
      <xdr:spPr>
        <a:xfrm>
          <a:off x="8699500" y="1084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63</xdr:row>
      <xdr:rowOff>136796</xdr:rowOff>
    </xdr:from>
    <xdr:ext cx="469744" cy="259045"/>
    <xdr:sp macro="" textlink="">
      <xdr:nvSpPr>
        <xdr:cNvPr id="236" name="n_2aveValue【体育館・プール】&#10;一人当たり面積">
          <a:extLst>
            <a:ext uri="{FF2B5EF4-FFF2-40B4-BE49-F238E27FC236}">
              <a16:creationId xmlns:a16="http://schemas.microsoft.com/office/drawing/2014/main" id="{CC119675-E531-4989-84D1-6907F8677E9B}"/>
            </a:ext>
          </a:extLst>
        </xdr:cNvPr>
        <xdr:cNvSpPr txBox="1"/>
      </xdr:nvSpPr>
      <xdr:spPr>
        <a:xfrm>
          <a:off x="8515427"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36619504-134F-46EE-80FA-26DE22DAEA91}"/>
            </a:ext>
          </a:extLst>
        </xdr:cNvPr>
        <xdr:cNvSpPr/>
      </xdr:nvSpPr>
      <xdr:spPr>
        <a:xfrm>
          <a:off x="7810500" y="1085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63</xdr:row>
      <xdr:rowOff>146321</xdr:rowOff>
    </xdr:from>
    <xdr:ext cx="469744" cy="259045"/>
    <xdr:sp macro="" textlink="">
      <xdr:nvSpPr>
        <xdr:cNvPr id="238" name="n_3aveValue【体育館・プール】&#10;一人当たり面積">
          <a:extLst>
            <a:ext uri="{FF2B5EF4-FFF2-40B4-BE49-F238E27FC236}">
              <a16:creationId xmlns:a16="http://schemas.microsoft.com/office/drawing/2014/main" id="{C25A251C-698F-4ED5-895F-A5BF5F99A27E}"/>
            </a:ext>
          </a:extLst>
        </xdr:cNvPr>
        <xdr:cNvSpPr txBox="1"/>
      </xdr:nvSpPr>
      <xdr:spPr>
        <a:xfrm>
          <a:off x="7626427" y="10947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63</xdr:row>
      <xdr:rowOff>65786</xdr:rowOff>
    </xdr:from>
    <xdr:to>
      <xdr:col>36</xdr:col>
      <xdr:colOff>165100</xdr:colOff>
      <xdr:row>63</xdr:row>
      <xdr:rowOff>167386</xdr:rowOff>
    </xdr:to>
    <xdr:sp macro="" textlink="">
      <xdr:nvSpPr>
        <xdr:cNvPr id="239" name="フローチャート: 判断 238">
          <a:extLst>
            <a:ext uri="{FF2B5EF4-FFF2-40B4-BE49-F238E27FC236}">
              <a16:creationId xmlns:a16="http://schemas.microsoft.com/office/drawing/2014/main" id="{E88F7491-A237-4B16-B898-025D857F1311}"/>
            </a:ext>
          </a:extLst>
        </xdr:cNvPr>
        <xdr:cNvSpPr/>
      </xdr:nvSpPr>
      <xdr:spPr>
        <a:xfrm>
          <a:off x="6921500" y="1086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63</xdr:row>
      <xdr:rowOff>158513</xdr:rowOff>
    </xdr:from>
    <xdr:ext cx="469744" cy="259045"/>
    <xdr:sp macro="" textlink="">
      <xdr:nvSpPr>
        <xdr:cNvPr id="240" name="n_4aveValue【体育館・プール】&#10;一人当たり面積">
          <a:extLst>
            <a:ext uri="{FF2B5EF4-FFF2-40B4-BE49-F238E27FC236}">
              <a16:creationId xmlns:a16="http://schemas.microsoft.com/office/drawing/2014/main" id="{1B7A9B0E-6179-438F-9C95-B1DD88A2A58A}"/>
            </a:ext>
          </a:extLst>
        </xdr:cNvPr>
        <xdr:cNvSpPr txBox="1"/>
      </xdr:nvSpPr>
      <xdr:spPr>
        <a:xfrm>
          <a:off x="6737427" y="10959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0B80AC8-E2CE-4084-94FC-CB8F6D792C2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31895154-E7BD-42D5-AF0F-0CCE6B9705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2C46670-592C-4125-AD52-20D931605E1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C61C2D1-5879-457C-860F-C31D959C3F0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3FFFDF1-3FA2-45CC-9704-DA5997ABC8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5207</xdr:rowOff>
    </xdr:from>
    <xdr:to>
      <xdr:col>55</xdr:col>
      <xdr:colOff>50800</xdr:colOff>
      <xdr:row>63</xdr:row>
      <xdr:rowOff>106807</xdr:rowOff>
    </xdr:to>
    <xdr:sp macro="" textlink="">
      <xdr:nvSpPr>
        <xdr:cNvPr id="246" name="楕円 245">
          <a:extLst>
            <a:ext uri="{FF2B5EF4-FFF2-40B4-BE49-F238E27FC236}">
              <a16:creationId xmlns:a16="http://schemas.microsoft.com/office/drawing/2014/main" id="{85C4369B-C8D7-4855-8761-0CD0EA546220}"/>
            </a:ext>
          </a:extLst>
        </xdr:cNvPr>
        <xdr:cNvSpPr/>
      </xdr:nvSpPr>
      <xdr:spPr>
        <a:xfrm>
          <a:off x="10426700" y="108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28084</xdr:rowOff>
    </xdr:from>
    <xdr:ext cx="469744" cy="259045"/>
    <xdr:sp macro="" textlink="">
      <xdr:nvSpPr>
        <xdr:cNvPr id="247" name="【体育館・プール】&#10;一人当たり面積該当値テキスト">
          <a:extLst>
            <a:ext uri="{FF2B5EF4-FFF2-40B4-BE49-F238E27FC236}">
              <a16:creationId xmlns:a16="http://schemas.microsoft.com/office/drawing/2014/main" id="{FBC4E1EE-5599-4149-8C8B-B374D6332EFB}"/>
            </a:ext>
          </a:extLst>
        </xdr:cNvPr>
        <xdr:cNvSpPr txBox="1"/>
      </xdr:nvSpPr>
      <xdr:spPr>
        <a:xfrm>
          <a:off x="10515600" y="10657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15494</xdr:rowOff>
    </xdr:from>
    <xdr:to>
      <xdr:col>50</xdr:col>
      <xdr:colOff>165100</xdr:colOff>
      <xdr:row>63</xdr:row>
      <xdr:rowOff>117094</xdr:rowOff>
    </xdr:to>
    <xdr:sp macro="" textlink="">
      <xdr:nvSpPr>
        <xdr:cNvPr id="248" name="楕円 247">
          <a:extLst>
            <a:ext uri="{FF2B5EF4-FFF2-40B4-BE49-F238E27FC236}">
              <a16:creationId xmlns:a16="http://schemas.microsoft.com/office/drawing/2014/main" id="{8D3AC04D-853D-49B7-A54C-B11C7AA1A55A}"/>
            </a:ext>
          </a:extLst>
        </xdr:cNvPr>
        <xdr:cNvSpPr/>
      </xdr:nvSpPr>
      <xdr:spPr>
        <a:xfrm>
          <a:off x="9588500" y="1081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56007</xdr:rowOff>
    </xdr:from>
    <xdr:to>
      <xdr:col>55</xdr:col>
      <xdr:colOff>0</xdr:colOff>
      <xdr:row>63</xdr:row>
      <xdr:rowOff>66294</xdr:rowOff>
    </xdr:to>
    <xdr:cxnSp macro="">
      <xdr:nvCxnSpPr>
        <xdr:cNvPr id="249" name="直線コネクタ 248">
          <a:extLst>
            <a:ext uri="{FF2B5EF4-FFF2-40B4-BE49-F238E27FC236}">
              <a16:creationId xmlns:a16="http://schemas.microsoft.com/office/drawing/2014/main" id="{1B3AF97F-CBF8-4789-AF4A-24C23BE7F1BE}"/>
            </a:ext>
          </a:extLst>
        </xdr:cNvPr>
        <xdr:cNvCxnSpPr/>
      </xdr:nvCxnSpPr>
      <xdr:spPr>
        <a:xfrm flipV="1">
          <a:off x="9639300" y="10857357"/>
          <a:ext cx="8382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18161</xdr:rowOff>
    </xdr:from>
    <xdr:to>
      <xdr:col>46</xdr:col>
      <xdr:colOff>38100</xdr:colOff>
      <xdr:row>63</xdr:row>
      <xdr:rowOff>119761</xdr:rowOff>
    </xdr:to>
    <xdr:sp macro="" textlink="">
      <xdr:nvSpPr>
        <xdr:cNvPr id="250" name="楕円 249">
          <a:extLst>
            <a:ext uri="{FF2B5EF4-FFF2-40B4-BE49-F238E27FC236}">
              <a16:creationId xmlns:a16="http://schemas.microsoft.com/office/drawing/2014/main" id="{ECBAAD12-453D-48A3-B71D-16A1C6D66BB3}"/>
            </a:ext>
          </a:extLst>
        </xdr:cNvPr>
        <xdr:cNvSpPr/>
      </xdr:nvSpPr>
      <xdr:spPr>
        <a:xfrm>
          <a:off x="8699500" y="10819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66294</xdr:rowOff>
    </xdr:from>
    <xdr:to>
      <xdr:col>50</xdr:col>
      <xdr:colOff>114300</xdr:colOff>
      <xdr:row>63</xdr:row>
      <xdr:rowOff>68961</xdr:rowOff>
    </xdr:to>
    <xdr:cxnSp macro="">
      <xdr:nvCxnSpPr>
        <xdr:cNvPr id="251" name="直線コネクタ 250">
          <a:extLst>
            <a:ext uri="{FF2B5EF4-FFF2-40B4-BE49-F238E27FC236}">
              <a16:creationId xmlns:a16="http://schemas.microsoft.com/office/drawing/2014/main" id="{05C6EA3B-1035-44CB-A8CF-F8A58E35DFFF}"/>
            </a:ext>
          </a:extLst>
        </xdr:cNvPr>
        <xdr:cNvCxnSpPr/>
      </xdr:nvCxnSpPr>
      <xdr:spPr>
        <a:xfrm flipV="1">
          <a:off x="8750300" y="10867644"/>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21590</xdr:rowOff>
    </xdr:from>
    <xdr:to>
      <xdr:col>41</xdr:col>
      <xdr:colOff>101600</xdr:colOff>
      <xdr:row>63</xdr:row>
      <xdr:rowOff>123190</xdr:rowOff>
    </xdr:to>
    <xdr:sp macro="" textlink="">
      <xdr:nvSpPr>
        <xdr:cNvPr id="252" name="楕円 251">
          <a:extLst>
            <a:ext uri="{FF2B5EF4-FFF2-40B4-BE49-F238E27FC236}">
              <a16:creationId xmlns:a16="http://schemas.microsoft.com/office/drawing/2014/main" id="{2C595F9F-6349-47FC-9D5E-30176BD7688D}"/>
            </a:ext>
          </a:extLst>
        </xdr:cNvPr>
        <xdr:cNvSpPr/>
      </xdr:nvSpPr>
      <xdr:spPr>
        <a:xfrm>
          <a:off x="7810500" y="1082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68961</xdr:rowOff>
    </xdr:from>
    <xdr:to>
      <xdr:col>45</xdr:col>
      <xdr:colOff>177800</xdr:colOff>
      <xdr:row>63</xdr:row>
      <xdr:rowOff>72390</xdr:rowOff>
    </xdr:to>
    <xdr:cxnSp macro="">
      <xdr:nvCxnSpPr>
        <xdr:cNvPr id="253" name="直線コネクタ 252">
          <a:extLst>
            <a:ext uri="{FF2B5EF4-FFF2-40B4-BE49-F238E27FC236}">
              <a16:creationId xmlns:a16="http://schemas.microsoft.com/office/drawing/2014/main" id="{08827142-E2A9-4187-A31D-4C9AB9AB7F1A}"/>
            </a:ext>
          </a:extLst>
        </xdr:cNvPr>
        <xdr:cNvCxnSpPr/>
      </xdr:nvCxnSpPr>
      <xdr:spPr>
        <a:xfrm flipV="1">
          <a:off x="7861300" y="10870311"/>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42926</xdr:rowOff>
    </xdr:from>
    <xdr:to>
      <xdr:col>36</xdr:col>
      <xdr:colOff>165100</xdr:colOff>
      <xdr:row>63</xdr:row>
      <xdr:rowOff>144526</xdr:rowOff>
    </xdr:to>
    <xdr:sp macro="" textlink="">
      <xdr:nvSpPr>
        <xdr:cNvPr id="254" name="楕円 253">
          <a:extLst>
            <a:ext uri="{FF2B5EF4-FFF2-40B4-BE49-F238E27FC236}">
              <a16:creationId xmlns:a16="http://schemas.microsoft.com/office/drawing/2014/main" id="{347F6BEA-05E2-4D68-BB3A-0519E1C6B861}"/>
            </a:ext>
          </a:extLst>
        </xdr:cNvPr>
        <xdr:cNvSpPr/>
      </xdr:nvSpPr>
      <xdr:spPr>
        <a:xfrm>
          <a:off x="6921500" y="1084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72390</xdr:rowOff>
    </xdr:from>
    <xdr:to>
      <xdr:col>41</xdr:col>
      <xdr:colOff>50800</xdr:colOff>
      <xdr:row>63</xdr:row>
      <xdr:rowOff>93726</xdr:rowOff>
    </xdr:to>
    <xdr:cxnSp macro="">
      <xdr:nvCxnSpPr>
        <xdr:cNvPr id="255" name="直線コネクタ 254">
          <a:extLst>
            <a:ext uri="{FF2B5EF4-FFF2-40B4-BE49-F238E27FC236}">
              <a16:creationId xmlns:a16="http://schemas.microsoft.com/office/drawing/2014/main" id="{6C336577-B9EA-4390-8F1B-CB5942B421A2}"/>
            </a:ext>
          </a:extLst>
        </xdr:cNvPr>
        <xdr:cNvCxnSpPr/>
      </xdr:nvCxnSpPr>
      <xdr:spPr>
        <a:xfrm flipV="1">
          <a:off x="6972300" y="10873740"/>
          <a:ext cx="889000" cy="2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133621</xdr:rowOff>
    </xdr:from>
    <xdr:ext cx="469744" cy="259045"/>
    <xdr:sp macro="" textlink="">
      <xdr:nvSpPr>
        <xdr:cNvPr id="256" name="n_1mainValue【体育館・プール】&#10;一人当たり面積">
          <a:extLst>
            <a:ext uri="{FF2B5EF4-FFF2-40B4-BE49-F238E27FC236}">
              <a16:creationId xmlns:a16="http://schemas.microsoft.com/office/drawing/2014/main" id="{6C0BF841-D720-4269-9BDF-486F194C3FCA}"/>
            </a:ext>
          </a:extLst>
        </xdr:cNvPr>
        <xdr:cNvSpPr txBox="1"/>
      </xdr:nvSpPr>
      <xdr:spPr>
        <a:xfrm>
          <a:off x="9391727" y="10592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136288</xdr:rowOff>
    </xdr:from>
    <xdr:ext cx="469744" cy="259045"/>
    <xdr:sp macro="" textlink="">
      <xdr:nvSpPr>
        <xdr:cNvPr id="257" name="n_2mainValue【体育館・プール】&#10;一人当たり面積">
          <a:extLst>
            <a:ext uri="{FF2B5EF4-FFF2-40B4-BE49-F238E27FC236}">
              <a16:creationId xmlns:a16="http://schemas.microsoft.com/office/drawing/2014/main" id="{1A2BE902-E54E-4285-ADEC-95C54A0E9352}"/>
            </a:ext>
          </a:extLst>
        </xdr:cNvPr>
        <xdr:cNvSpPr txBox="1"/>
      </xdr:nvSpPr>
      <xdr:spPr>
        <a:xfrm>
          <a:off x="8515427" y="10594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139717</xdr:rowOff>
    </xdr:from>
    <xdr:ext cx="469744" cy="259045"/>
    <xdr:sp macro="" textlink="">
      <xdr:nvSpPr>
        <xdr:cNvPr id="258" name="n_3mainValue【体育館・プール】&#10;一人当たり面積">
          <a:extLst>
            <a:ext uri="{FF2B5EF4-FFF2-40B4-BE49-F238E27FC236}">
              <a16:creationId xmlns:a16="http://schemas.microsoft.com/office/drawing/2014/main" id="{1B97597D-E2E7-43B7-A3BF-A07AA3598B6F}"/>
            </a:ext>
          </a:extLst>
        </xdr:cNvPr>
        <xdr:cNvSpPr txBox="1"/>
      </xdr:nvSpPr>
      <xdr:spPr>
        <a:xfrm>
          <a:off x="7626427" y="10598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161053</xdr:rowOff>
    </xdr:from>
    <xdr:ext cx="469744" cy="259045"/>
    <xdr:sp macro="" textlink="">
      <xdr:nvSpPr>
        <xdr:cNvPr id="259" name="n_4mainValue【体育館・プール】&#10;一人当たり面積">
          <a:extLst>
            <a:ext uri="{FF2B5EF4-FFF2-40B4-BE49-F238E27FC236}">
              <a16:creationId xmlns:a16="http://schemas.microsoft.com/office/drawing/2014/main" id="{8560080A-C4AF-4FE9-B100-BF1CA204BB05}"/>
            </a:ext>
          </a:extLst>
        </xdr:cNvPr>
        <xdr:cNvSpPr txBox="1"/>
      </xdr:nvSpPr>
      <xdr:spPr>
        <a:xfrm>
          <a:off x="6737427" y="10619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a:extLst>
            <a:ext uri="{FF2B5EF4-FFF2-40B4-BE49-F238E27FC236}">
              <a16:creationId xmlns:a16="http://schemas.microsoft.com/office/drawing/2014/main" id="{FC0B65FC-B064-434B-85EF-53E9FD45C1F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a:extLst>
            <a:ext uri="{FF2B5EF4-FFF2-40B4-BE49-F238E27FC236}">
              <a16:creationId xmlns:a16="http://schemas.microsoft.com/office/drawing/2014/main" id="{02392D70-1551-4666-B980-50BE2C835F3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a:extLst>
            <a:ext uri="{FF2B5EF4-FFF2-40B4-BE49-F238E27FC236}">
              <a16:creationId xmlns:a16="http://schemas.microsoft.com/office/drawing/2014/main" id="{CB1CF489-01BA-4717-80CA-B04D84434E4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a:extLst>
            <a:ext uri="{FF2B5EF4-FFF2-40B4-BE49-F238E27FC236}">
              <a16:creationId xmlns:a16="http://schemas.microsoft.com/office/drawing/2014/main" id="{6B94A2C8-D5F4-4C0B-B5A9-E28650B31A46}"/>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a:extLst>
            <a:ext uri="{FF2B5EF4-FFF2-40B4-BE49-F238E27FC236}">
              <a16:creationId xmlns:a16="http://schemas.microsoft.com/office/drawing/2014/main" id="{7247EC08-5FD4-4C9D-8834-EB5290598F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a:extLst>
            <a:ext uri="{FF2B5EF4-FFF2-40B4-BE49-F238E27FC236}">
              <a16:creationId xmlns:a16="http://schemas.microsoft.com/office/drawing/2014/main" id="{D7359BD1-52FD-471B-A441-7119F54CF7B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a:extLst>
            <a:ext uri="{FF2B5EF4-FFF2-40B4-BE49-F238E27FC236}">
              <a16:creationId xmlns:a16="http://schemas.microsoft.com/office/drawing/2014/main" id="{4BE18867-7654-44DC-A0B6-DC3989E401D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a:extLst>
            <a:ext uri="{FF2B5EF4-FFF2-40B4-BE49-F238E27FC236}">
              <a16:creationId xmlns:a16="http://schemas.microsoft.com/office/drawing/2014/main" id="{A805B6A0-EF59-4854-8BD6-210BCA0BEAC3}"/>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68" name="正方形/長方形 267">
          <a:extLst>
            <a:ext uri="{FF2B5EF4-FFF2-40B4-BE49-F238E27FC236}">
              <a16:creationId xmlns:a16="http://schemas.microsoft.com/office/drawing/2014/main" id="{14AD0C5A-FF79-4FD2-A23C-BE0A3E7C0DF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9" name="正方形/長方形 268">
          <a:extLst>
            <a:ext uri="{FF2B5EF4-FFF2-40B4-BE49-F238E27FC236}">
              <a16:creationId xmlns:a16="http://schemas.microsoft.com/office/drawing/2014/main" id="{CF1D0AD7-17F7-49DC-B6EA-BDF01151AFA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0" name="正方形/長方形 269">
          <a:extLst>
            <a:ext uri="{FF2B5EF4-FFF2-40B4-BE49-F238E27FC236}">
              <a16:creationId xmlns:a16="http://schemas.microsoft.com/office/drawing/2014/main" id="{46D3CA08-B944-41FA-B58B-68D896E4FD77}"/>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1" name="正方形/長方形 270">
          <a:extLst>
            <a:ext uri="{FF2B5EF4-FFF2-40B4-BE49-F238E27FC236}">
              <a16:creationId xmlns:a16="http://schemas.microsoft.com/office/drawing/2014/main" id="{2C67AB92-1157-4633-B46C-9253EE981213}"/>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2" name="正方形/長方形 271">
          <a:extLst>
            <a:ext uri="{FF2B5EF4-FFF2-40B4-BE49-F238E27FC236}">
              <a16:creationId xmlns:a16="http://schemas.microsoft.com/office/drawing/2014/main" id="{1D7F2944-8F4F-4763-9637-56C78816D52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3" name="正方形/長方形 272">
          <a:extLst>
            <a:ext uri="{FF2B5EF4-FFF2-40B4-BE49-F238E27FC236}">
              <a16:creationId xmlns:a16="http://schemas.microsoft.com/office/drawing/2014/main" id="{61B2F303-C62C-4B85-ACB5-CAEBF3068CBB}"/>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4" name="正方形/長方形 273">
          <a:extLst>
            <a:ext uri="{FF2B5EF4-FFF2-40B4-BE49-F238E27FC236}">
              <a16:creationId xmlns:a16="http://schemas.microsoft.com/office/drawing/2014/main" id="{EF7C3A2F-8004-4447-89E1-15CC856EA6E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5" name="正方形/長方形 274">
          <a:extLst>
            <a:ext uri="{FF2B5EF4-FFF2-40B4-BE49-F238E27FC236}">
              <a16:creationId xmlns:a16="http://schemas.microsoft.com/office/drawing/2014/main" id="{4DA5804C-E2F0-41E8-B0F5-32B0616BA29F}"/>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6" name="正方形/長方形 275">
          <a:extLst>
            <a:ext uri="{FF2B5EF4-FFF2-40B4-BE49-F238E27FC236}">
              <a16:creationId xmlns:a16="http://schemas.microsoft.com/office/drawing/2014/main" id="{4DD553AC-F683-4F05-9B45-EF0537F4688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7" name="正方形/長方形 276">
          <a:extLst>
            <a:ext uri="{FF2B5EF4-FFF2-40B4-BE49-F238E27FC236}">
              <a16:creationId xmlns:a16="http://schemas.microsoft.com/office/drawing/2014/main" id="{99B05D74-5D02-445A-9237-4619585F11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8" name="正方形/長方形 277">
          <a:extLst>
            <a:ext uri="{FF2B5EF4-FFF2-40B4-BE49-F238E27FC236}">
              <a16:creationId xmlns:a16="http://schemas.microsoft.com/office/drawing/2014/main" id="{DAC99514-6130-43B4-B6E5-C45C67C3114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79" name="正方形/長方形 278">
          <a:extLst>
            <a:ext uri="{FF2B5EF4-FFF2-40B4-BE49-F238E27FC236}">
              <a16:creationId xmlns:a16="http://schemas.microsoft.com/office/drawing/2014/main" id="{EEA3E3C7-C55F-45FC-96BF-C1571383FD3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0" name="正方形/長方形 279">
          <a:extLst>
            <a:ext uri="{FF2B5EF4-FFF2-40B4-BE49-F238E27FC236}">
              <a16:creationId xmlns:a16="http://schemas.microsoft.com/office/drawing/2014/main" id="{D3ACE439-2A84-4B4F-8614-46183FEFF16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1" name="正方形/長方形 280">
          <a:extLst>
            <a:ext uri="{FF2B5EF4-FFF2-40B4-BE49-F238E27FC236}">
              <a16:creationId xmlns:a16="http://schemas.microsoft.com/office/drawing/2014/main" id="{D279F593-1BEB-4EB4-8DB8-513C733C34C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2" name="正方形/長方形 281">
          <a:extLst>
            <a:ext uri="{FF2B5EF4-FFF2-40B4-BE49-F238E27FC236}">
              <a16:creationId xmlns:a16="http://schemas.microsoft.com/office/drawing/2014/main" id="{ADC7BB77-3A92-41B4-BCC0-6B0D47EFC27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3" name="正方形/長方形 282">
          <a:extLst>
            <a:ext uri="{FF2B5EF4-FFF2-40B4-BE49-F238E27FC236}">
              <a16:creationId xmlns:a16="http://schemas.microsoft.com/office/drawing/2014/main" id="{86611DDC-9EF7-422C-AD23-ECFA369A02F1}"/>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4" name="テキスト ボックス 283">
          <a:extLst>
            <a:ext uri="{FF2B5EF4-FFF2-40B4-BE49-F238E27FC236}">
              <a16:creationId xmlns:a16="http://schemas.microsoft.com/office/drawing/2014/main" id="{863712C0-F6B6-4379-BA78-9A249D5E82B1}"/>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5" name="直線コネクタ 284">
          <a:extLst>
            <a:ext uri="{FF2B5EF4-FFF2-40B4-BE49-F238E27FC236}">
              <a16:creationId xmlns:a16="http://schemas.microsoft.com/office/drawing/2014/main" id="{A205B051-2D02-4A8E-BB0D-970AAE5F970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6" name="テキスト ボックス 285">
          <a:extLst>
            <a:ext uri="{FF2B5EF4-FFF2-40B4-BE49-F238E27FC236}">
              <a16:creationId xmlns:a16="http://schemas.microsoft.com/office/drawing/2014/main" id="{F8266AC9-AEE5-440E-942D-2ADE9A006357}"/>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7" name="直線コネクタ 286">
          <a:extLst>
            <a:ext uri="{FF2B5EF4-FFF2-40B4-BE49-F238E27FC236}">
              <a16:creationId xmlns:a16="http://schemas.microsoft.com/office/drawing/2014/main" id="{2C1C814C-4B38-468B-A437-1017A7D9E94D}"/>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88" name="テキスト ボックス 287">
          <a:extLst>
            <a:ext uri="{FF2B5EF4-FFF2-40B4-BE49-F238E27FC236}">
              <a16:creationId xmlns:a16="http://schemas.microsoft.com/office/drawing/2014/main" id="{1836285A-ADD9-48DE-B73D-20CD745245B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89" name="直線コネクタ 288">
          <a:extLst>
            <a:ext uri="{FF2B5EF4-FFF2-40B4-BE49-F238E27FC236}">
              <a16:creationId xmlns:a16="http://schemas.microsoft.com/office/drawing/2014/main" id="{EBC0F68B-1193-40CD-AAF7-829B3C552B6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0" name="テキスト ボックス 289">
          <a:extLst>
            <a:ext uri="{FF2B5EF4-FFF2-40B4-BE49-F238E27FC236}">
              <a16:creationId xmlns:a16="http://schemas.microsoft.com/office/drawing/2014/main" id="{34AE79B5-2953-4933-84C3-C548BD1D6E3B}"/>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1" name="直線コネクタ 290">
          <a:extLst>
            <a:ext uri="{FF2B5EF4-FFF2-40B4-BE49-F238E27FC236}">
              <a16:creationId xmlns:a16="http://schemas.microsoft.com/office/drawing/2014/main" id="{6B03C1B2-79B0-4737-B752-067A95E5BE9F}"/>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2" name="テキスト ボックス 291">
          <a:extLst>
            <a:ext uri="{FF2B5EF4-FFF2-40B4-BE49-F238E27FC236}">
              <a16:creationId xmlns:a16="http://schemas.microsoft.com/office/drawing/2014/main" id="{72863E2A-A7B2-4B4A-832A-4EF76B818FC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3" name="直線コネクタ 292">
          <a:extLst>
            <a:ext uri="{FF2B5EF4-FFF2-40B4-BE49-F238E27FC236}">
              <a16:creationId xmlns:a16="http://schemas.microsoft.com/office/drawing/2014/main" id="{09DAFE62-99A6-48F9-A1A7-D61921C47D0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4" name="テキスト ボックス 293">
          <a:extLst>
            <a:ext uri="{FF2B5EF4-FFF2-40B4-BE49-F238E27FC236}">
              <a16:creationId xmlns:a16="http://schemas.microsoft.com/office/drawing/2014/main" id="{916CA568-24D4-473C-B86E-4E29554F93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5" name="直線コネクタ 294">
          <a:extLst>
            <a:ext uri="{FF2B5EF4-FFF2-40B4-BE49-F238E27FC236}">
              <a16:creationId xmlns:a16="http://schemas.microsoft.com/office/drawing/2014/main" id="{EB22CA61-D9D5-4ACF-B393-EF702D7B094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6" name="テキスト ボックス 295">
          <a:extLst>
            <a:ext uri="{FF2B5EF4-FFF2-40B4-BE49-F238E27FC236}">
              <a16:creationId xmlns:a16="http://schemas.microsoft.com/office/drawing/2014/main" id="{5508E3B2-A1A8-4404-AF91-61BBD8C9E76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7" name="直線コネクタ 296">
          <a:extLst>
            <a:ext uri="{FF2B5EF4-FFF2-40B4-BE49-F238E27FC236}">
              <a16:creationId xmlns:a16="http://schemas.microsoft.com/office/drawing/2014/main" id="{BB7C2ADA-3DBE-4741-A5B7-EB8E5A39DC5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98" name="テキスト ボックス 297">
          <a:extLst>
            <a:ext uri="{FF2B5EF4-FFF2-40B4-BE49-F238E27FC236}">
              <a16:creationId xmlns:a16="http://schemas.microsoft.com/office/drawing/2014/main" id="{78A14801-3065-4A67-88B5-3ACC6C7D9B61}"/>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99" name="直線コネクタ 298">
          <a:extLst>
            <a:ext uri="{FF2B5EF4-FFF2-40B4-BE49-F238E27FC236}">
              <a16:creationId xmlns:a16="http://schemas.microsoft.com/office/drawing/2014/main" id="{AAAE37C3-6646-412C-8BBB-8E95BCD0ECF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0" name="【市民会館】&#10;有形固定資産減価償却率グラフ枠">
          <a:extLst>
            <a:ext uri="{FF2B5EF4-FFF2-40B4-BE49-F238E27FC236}">
              <a16:creationId xmlns:a16="http://schemas.microsoft.com/office/drawing/2014/main" id="{49F5B849-A566-40CE-B898-6B02BD5EE28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1" name="直線コネクタ 300">
          <a:extLst>
            <a:ext uri="{FF2B5EF4-FFF2-40B4-BE49-F238E27FC236}">
              <a16:creationId xmlns:a16="http://schemas.microsoft.com/office/drawing/2014/main" id="{0634E956-03E2-4823-A12F-B618D8C0A272}"/>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2" name="【市民会館】&#10;有形固定資産減価償却率最小値テキスト">
          <a:extLst>
            <a:ext uri="{FF2B5EF4-FFF2-40B4-BE49-F238E27FC236}">
              <a16:creationId xmlns:a16="http://schemas.microsoft.com/office/drawing/2014/main" id="{D9E4E4E0-843C-451B-9FE4-5E3374CD6B1F}"/>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3" name="直線コネクタ 302">
          <a:extLst>
            <a:ext uri="{FF2B5EF4-FFF2-40B4-BE49-F238E27FC236}">
              <a16:creationId xmlns:a16="http://schemas.microsoft.com/office/drawing/2014/main" id="{A3BD8437-DD94-4D85-BDF2-9ECAE00660E1}"/>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4" name="【市民会館】&#10;有形固定資産減価償却率最大値テキスト">
          <a:extLst>
            <a:ext uri="{FF2B5EF4-FFF2-40B4-BE49-F238E27FC236}">
              <a16:creationId xmlns:a16="http://schemas.microsoft.com/office/drawing/2014/main" id="{0F938341-C81A-423A-8096-011A5C34A125}"/>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5" name="直線コネクタ 304">
          <a:extLst>
            <a:ext uri="{FF2B5EF4-FFF2-40B4-BE49-F238E27FC236}">
              <a16:creationId xmlns:a16="http://schemas.microsoft.com/office/drawing/2014/main" id="{1198C367-2493-4ED9-BB98-3971F64FD450}"/>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6" name="【市民会館】&#10;有形固定資産減価償却率平均値テキスト">
          <a:extLst>
            <a:ext uri="{FF2B5EF4-FFF2-40B4-BE49-F238E27FC236}">
              <a16:creationId xmlns:a16="http://schemas.microsoft.com/office/drawing/2014/main" id="{DA89FA52-23C8-4BE0-BB4E-81A1797EDD61}"/>
            </a:ext>
          </a:extLst>
        </xdr:cNvPr>
        <xdr:cNvSpPr txBox="1"/>
      </xdr:nvSpPr>
      <xdr:spPr>
        <a:xfrm>
          <a:off x="4673600" y="177729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7" name="フローチャート: 判断 306">
          <a:extLst>
            <a:ext uri="{FF2B5EF4-FFF2-40B4-BE49-F238E27FC236}">
              <a16:creationId xmlns:a16="http://schemas.microsoft.com/office/drawing/2014/main" id="{BFC31C7C-D4E0-4697-B3BD-53274E5A9577}"/>
            </a:ext>
          </a:extLst>
        </xdr:cNvPr>
        <xdr:cNvSpPr/>
      </xdr:nvSpPr>
      <xdr:spPr>
        <a:xfrm>
          <a:off x="45847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08" name="フローチャート: 判断 307">
          <a:extLst>
            <a:ext uri="{FF2B5EF4-FFF2-40B4-BE49-F238E27FC236}">
              <a16:creationId xmlns:a16="http://schemas.microsoft.com/office/drawing/2014/main" id="{D2007FD4-BD3A-41A6-BF4F-C77618E80848}"/>
            </a:ext>
          </a:extLst>
        </xdr:cNvPr>
        <xdr:cNvSpPr/>
      </xdr:nvSpPr>
      <xdr:spPr>
        <a:xfrm>
          <a:off x="3746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103</xdr:row>
      <xdr:rowOff>24328</xdr:rowOff>
    </xdr:from>
    <xdr:ext cx="405111" cy="259045"/>
    <xdr:sp macro="" textlink="">
      <xdr:nvSpPr>
        <xdr:cNvPr id="309" name="n_1aveValue【市民会館】&#10;有形固定資産減価償却率">
          <a:extLst>
            <a:ext uri="{FF2B5EF4-FFF2-40B4-BE49-F238E27FC236}">
              <a16:creationId xmlns:a16="http://schemas.microsoft.com/office/drawing/2014/main" id="{9F3946C5-D663-4A56-B763-A350FBC0066D}"/>
            </a:ext>
          </a:extLst>
        </xdr:cNvPr>
        <xdr:cNvSpPr txBox="1"/>
      </xdr:nvSpPr>
      <xdr:spPr>
        <a:xfrm>
          <a:off x="3582044" y="1768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104</xdr:row>
      <xdr:rowOff>48261</xdr:rowOff>
    </xdr:from>
    <xdr:to>
      <xdr:col>15</xdr:col>
      <xdr:colOff>101600</xdr:colOff>
      <xdr:row>104</xdr:row>
      <xdr:rowOff>149861</xdr:rowOff>
    </xdr:to>
    <xdr:sp macro="" textlink="">
      <xdr:nvSpPr>
        <xdr:cNvPr id="310" name="フローチャート: 判断 309">
          <a:extLst>
            <a:ext uri="{FF2B5EF4-FFF2-40B4-BE49-F238E27FC236}">
              <a16:creationId xmlns:a16="http://schemas.microsoft.com/office/drawing/2014/main" id="{A69FCF85-5EDA-4BB8-AFAE-705CCFA01866}"/>
            </a:ext>
          </a:extLst>
        </xdr:cNvPr>
        <xdr:cNvSpPr/>
      </xdr:nvSpPr>
      <xdr:spPr>
        <a:xfrm>
          <a:off x="2857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102</xdr:row>
      <xdr:rowOff>166388</xdr:rowOff>
    </xdr:from>
    <xdr:ext cx="405111" cy="259045"/>
    <xdr:sp macro="" textlink="">
      <xdr:nvSpPr>
        <xdr:cNvPr id="311" name="n_2aveValue【市民会館】&#10;有形固定資産減価償却率">
          <a:extLst>
            <a:ext uri="{FF2B5EF4-FFF2-40B4-BE49-F238E27FC236}">
              <a16:creationId xmlns:a16="http://schemas.microsoft.com/office/drawing/2014/main" id="{01ECD16D-A10F-427C-B6A1-63816680E44A}"/>
            </a:ext>
          </a:extLst>
        </xdr:cNvPr>
        <xdr:cNvSpPr txBox="1"/>
      </xdr:nvSpPr>
      <xdr:spPr>
        <a:xfrm>
          <a:off x="27057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69DA3783-DEB2-4147-8A98-D720DDCD8A2F}"/>
            </a:ext>
          </a:extLst>
        </xdr:cNvPr>
        <xdr:cNvSpPr/>
      </xdr:nvSpPr>
      <xdr:spPr>
        <a:xfrm>
          <a:off x="19685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102244</xdr:colOff>
      <xdr:row>102</xdr:row>
      <xdr:rowOff>164754</xdr:rowOff>
    </xdr:from>
    <xdr:ext cx="405111" cy="259045"/>
    <xdr:sp macro="" textlink="">
      <xdr:nvSpPr>
        <xdr:cNvPr id="313" name="n_3aveValue【市民会館】&#10;有形固定資産減価償却率">
          <a:extLst>
            <a:ext uri="{FF2B5EF4-FFF2-40B4-BE49-F238E27FC236}">
              <a16:creationId xmlns:a16="http://schemas.microsoft.com/office/drawing/2014/main" id="{1466D5A5-4332-4C0C-A012-7E91BC38E6E7}"/>
            </a:ext>
          </a:extLst>
        </xdr:cNvPr>
        <xdr:cNvSpPr txBox="1"/>
      </xdr:nvSpPr>
      <xdr:spPr>
        <a:xfrm>
          <a:off x="1816744" y="1765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104</xdr:row>
      <xdr:rowOff>31931</xdr:rowOff>
    </xdr:from>
    <xdr:to>
      <xdr:col>6</xdr:col>
      <xdr:colOff>38100</xdr:colOff>
      <xdr:row>104</xdr:row>
      <xdr:rowOff>133531</xdr:rowOff>
    </xdr:to>
    <xdr:sp macro="" textlink="">
      <xdr:nvSpPr>
        <xdr:cNvPr id="314" name="フローチャート: 判断 313">
          <a:extLst>
            <a:ext uri="{FF2B5EF4-FFF2-40B4-BE49-F238E27FC236}">
              <a16:creationId xmlns:a16="http://schemas.microsoft.com/office/drawing/2014/main" id="{530D91EA-4E73-4EF8-91EA-B5F8E7E682F5}"/>
            </a:ext>
          </a:extLst>
        </xdr:cNvPr>
        <xdr:cNvSpPr/>
      </xdr:nvSpPr>
      <xdr:spPr>
        <a:xfrm>
          <a:off x="1079500" y="1786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165744</xdr:colOff>
      <xdr:row>102</xdr:row>
      <xdr:rowOff>150058</xdr:rowOff>
    </xdr:from>
    <xdr:ext cx="405111" cy="259045"/>
    <xdr:sp macro="" textlink="">
      <xdr:nvSpPr>
        <xdr:cNvPr id="315" name="n_4aveValue【市民会館】&#10;有形固定資産減価償却率">
          <a:extLst>
            <a:ext uri="{FF2B5EF4-FFF2-40B4-BE49-F238E27FC236}">
              <a16:creationId xmlns:a16="http://schemas.microsoft.com/office/drawing/2014/main" id="{2B10DADB-46BF-4232-8D8A-E2A210732824}"/>
            </a:ext>
          </a:extLst>
        </xdr:cNvPr>
        <xdr:cNvSpPr txBox="1"/>
      </xdr:nvSpPr>
      <xdr:spPr>
        <a:xfrm>
          <a:off x="927744" y="1763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ACED7B35-D7E4-43A9-96A9-E4817C2CC0F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6F4B17D-9A04-4458-B1F2-92790F3FD666}"/>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57A31063-5CA2-44E4-93F3-7FFCBEB16195}"/>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A66B2CD0-5000-4564-964F-5C1812577CB2}"/>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3E3A2205-7F84-4C56-8671-B824CF2CB3A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46627</xdr:rowOff>
    </xdr:from>
    <xdr:to>
      <xdr:col>24</xdr:col>
      <xdr:colOff>114300</xdr:colOff>
      <xdr:row>105</xdr:row>
      <xdr:rowOff>148227</xdr:rowOff>
    </xdr:to>
    <xdr:sp macro="" textlink="">
      <xdr:nvSpPr>
        <xdr:cNvPr id="321" name="楕円 320">
          <a:extLst>
            <a:ext uri="{FF2B5EF4-FFF2-40B4-BE49-F238E27FC236}">
              <a16:creationId xmlns:a16="http://schemas.microsoft.com/office/drawing/2014/main" id="{C8466F29-EA9C-414B-A8ED-29267F82C787}"/>
            </a:ext>
          </a:extLst>
        </xdr:cNvPr>
        <xdr:cNvSpPr/>
      </xdr:nvSpPr>
      <xdr:spPr>
        <a:xfrm>
          <a:off x="4584700" y="1804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25054</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9CB66267-589D-4421-8B63-22CAEAEB1181}"/>
            </a:ext>
          </a:extLst>
        </xdr:cNvPr>
        <xdr:cNvSpPr txBox="1"/>
      </xdr:nvSpPr>
      <xdr:spPr>
        <a:xfrm>
          <a:off x="4673600" y="18027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44994</xdr:rowOff>
    </xdr:from>
    <xdr:to>
      <xdr:col>20</xdr:col>
      <xdr:colOff>38100</xdr:colOff>
      <xdr:row>105</xdr:row>
      <xdr:rowOff>146594</xdr:rowOff>
    </xdr:to>
    <xdr:sp macro="" textlink="">
      <xdr:nvSpPr>
        <xdr:cNvPr id="323" name="楕円 322">
          <a:extLst>
            <a:ext uri="{FF2B5EF4-FFF2-40B4-BE49-F238E27FC236}">
              <a16:creationId xmlns:a16="http://schemas.microsoft.com/office/drawing/2014/main" id="{151FEFEE-AD20-4B5C-9A84-27F415C2004B}"/>
            </a:ext>
          </a:extLst>
        </xdr:cNvPr>
        <xdr:cNvSpPr/>
      </xdr:nvSpPr>
      <xdr:spPr>
        <a:xfrm>
          <a:off x="3746500" y="1804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95794</xdr:rowOff>
    </xdr:from>
    <xdr:to>
      <xdr:col>24</xdr:col>
      <xdr:colOff>63500</xdr:colOff>
      <xdr:row>105</xdr:row>
      <xdr:rowOff>97427</xdr:rowOff>
    </xdr:to>
    <xdr:cxnSp macro="">
      <xdr:nvCxnSpPr>
        <xdr:cNvPr id="324" name="直線コネクタ 323">
          <a:extLst>
            <a:ext uri="{FF2B5EF4-FFF2-40B4-BE49-F238E27FC236}">
              <a16:creationId xmlns:a16="http://schemas.microsoft.com/office/drawing/2014/main" id="{801B89A3-E3B7-4B14-8503-EC10A345A30B}"/>
            </a:ext>
          </a:extLst>
        </xdr:cNvPr>
        <xdr:cNvCxnSpPr/>
      </xdr:nvCxnSpPr>
      <xdr:spPr>
        <a:xfrm>
          <a:off x="3797300" y="18098044"/>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64588</xdr:rowOff>
    </xdr:from>
    <xdr:to>
      <xdr:col>15</xdr:col>
      <xdr:colOff>101600</xdr:colOff>
      <xdr:row>105</xdr:row>
      <xdr:rowOff>166188</xdr:rowOff>
    </xdr:to>
    <xdr:sp macro="" textlink="">
      <xdr:nvSpPr>
        <xdr:cNvPr id="325" name="楕円 324">
          <a:extLst>
            <a:ext uri="{FF2B5EF4-FFF2-40B4-BE49-F238E27FC236}">
              <a16:creationId xmlns:a16="http://schemas.microsoft.com/office/drawing/2014/main" id="{5955032B-9C37-48FD-9E50-417B01C1BBD5}"/>
            </a:ext>
          </a:extLst>
        </xdr:cNvPr>
        <xdr:cNvSpPr/>
      </xdr:nvSpPr>
      <xdr:spPr>
        <a:xfrm>
          <a:off x="2857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95794</xdr:rowOff>
    </xdr:from>
    <xdr:to>
      <xdr:col>19</xdr:col>
      <xdr:colOff>177800</xdr:colOff>
      <xdr:row>105</xdr:row>
      <xdr:rowOff>115388</xdr:rowOff>
    </xdr:to>
    <xdr:cxnSp macro="">
      <xdr:nvCxnSpPr>
        <xdr:cNvPr id="326" name="直線コネクタ 325">
          <a:extLst>
            <a:ext uri="{FF2B5EF4-FFF2-40B4-BE49-F238E27FC236}">
              <a16:creationId xmlns:a16="http://schemas.microsoft.com/office/drawing/2014/main" id="{A1CC9DAA-E4B0-4D5E-B8D5-488945985CBE}"/>
            </a:ext>
          </a:extLst>
        </xdr:cNvPr>
        <xdr:cNvCxnSpPr/>
      </xdr:nvCxnSpPr>
      <xdr:spPr>
        <a:xfrm flipV="1">
          <a:off x="2908300" y="1809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22134</xdr:rowOff>
    </xdr:from>
    <xdr:to>
      <xdr:col>10</xdr:col>
      <xdr:colOff>165100</xdr:colOff>
      <xdr:row>106</xdr:row>
      <xdr:rowOff>123734</xdr:rowOff>
    </xdr:to>
    <xdr:sp macro="" textlink="">
      <xdr:nvSpPr>
        <xdr:cNvPr id="327" name="楕円 326">
          <a:extLst>
            <a:ext uri="{FF2B5EF4-FFF2-40B4-BE49-F238E27FC236}">
              <a16:creationId xmlns:a16="http://schemas.microsoft.com/office/drawing/2014/main" id="{ADF389EB-5CDB-4F7F-9685-F8EF940168AD}"/>
            </a:ext>
          </a:extLst>
        </xdr:cNvPr>
        <xdr:cNvSpPr/>
      </xdr:nvSpPr>
      <xdr:spPr>
        <a:xfrm>
          <a:off x="1968500" y="1819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115388</xdr:rowOff>
    </xdr:from>
    <xdr:to>
      <xdr:col>15</xdr:col>
      <xdr:colOff>50800</xdr:colOff>
      <xdr:row>106</xdr:row>
      <xdr:rowOff>72934</xdr:rowOff>
    </xdr:to>
    <xdr:cxnSp macro="">
      <xdr:nvCxnSpPr>
        <xdr:cNvPr id="328" name="直線コネクタ 327">
          <a:extLst>
            <a:ext uri="{FF2B5EF4-FFF2-40B4-BE49-F238E27FC236}">
              <a16:creationId xmlns:a16="http://schemas.microsoft.com/office/drawing/2014/main" id="{98B4868F-EB49-4052-BE2F-60249C659259}"/>
            </a:ext>
          </a:extLst>
        </xdr:cNvPr>
        <xdr:cNvCxnSpPr/>
      </xdr:nvCxnSpPr>
      <xdr:spPr>
        <a:xfrm flipV="1">
          <a:off x="2019300" y="18117638"/>
          <a:ext cx="889000" cy="12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154395</xdr:rowOff>
    </xdr:from>
    <xdr:to>
      <xdr:col>6</xdr:col>
      <xdr:colOff>38100</xdr:colOff>
      <xdr:row>106</xdr:row>
      <xdr:rowOff>84545</xdr:rowOff>
    </xdr:to>
    <xdr:sp macro="" textlink="">
      <xdr:nvSpPr>
        <xdr:cNvPr id="329" name="楕円 328">
          <a:extLst>
            <a:ext uri="{FF2B5EF4-FFF2-40B4-BE49-F238E27FC236}">
              <a16:creationId xmlns:a16="http://schemas.microsoft.com/office/drawing/2014/main" id="{90B83399-8EE4-4DDB-953B-16A571AFA081}"/>
            </a:ext>
          </a:extLst>
        </xdr:cNvPr>
        <xdr:cNvSpPr/>
      </xdr:nvSpPr>
      <xdr:spPr>
        <a:xfrm>
          <a:off x="1079500" y="1815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33745</xdr:rowOff>
    </xdr:from>
    <xdr:to>
      <xdr:col>10</xdr:col>
      <xdr:colOff>114300</xdr:colOff>
      <xdr:row>106</xdr:row>
      <xdr:rowOff>72934</xdr:rowOff>
    </xdr:to>
    <xdr:cxnSp macro="">
      <xdr:nvCxnSpPr>
        <xdr:cNvPr id="330" name="直線コネクタ 329">
          <a:extLst>
            <a:ext uri="{FF2B5EF4-FFF2-40B4-BE49-F238E27FC236}">
              <a16:creationId xmlns:a16="http://schemas.microsoft.com/office/drawing/2014/main" id="{6E386370-820F-4C60-AC6F-FF9926649890}"/>
            </a:ext>
          </a:extLst>
        </xdr:cNvPr>
        <xdr:cNvCxnSpPr/>
      </xdr:nvCxnSpPr>
      <xdr:spPr>
        <a:xfrm>
          <a:off x="1130300" y="18207445"/>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137721</xdr:rowOff>
    </xdr:from>
    <xdr:ext cx="405111" cy="259045"/>
    <xdr:sp macro="" textlink="">
      <xdr:nvSpPr>
        <xdr:cNvPr id="331" name="n_1mainValue【市民会館】&#10;有形固定資産減価償却率">
          <a:extLst>
            <a:ext uri="{FF2B5EF4-FFF2-40B4-BE49-F238E27FC236}">
              <a16:creationId xmlns:a16="http://schemas.microsoft.com/office/drawing/2014/main" id="{27D278BB-93A3-448F-A4D7-5561D77BF55B}"/>
            </a:ext>
          </a:extLst>
        </xdr:cNvPr>
        <xdr:cNvSpPr txBox="1"/>
      </xdr:nvSpPr>
      <xdr:spPr>
        <a:xfrm>
          <a:off x="3582044"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157315</xdr:rowOff>
    </xdr:from>
    <xdr:ext cx="405111" cy="259045"/>
    <xdr:sp macro="" textlink="">
      <xdr:nvSpPr>
        <xdr:cNvPr id="332" name="n_2mainValue【市民会館】&#10;有形固定資産減価償却率">
          <a:extLst>
            <a:ext uri="{FF2B5EF4-FFF2-40B4-BE49-F238E27FC236}">
              <a16:creationId xmlns:a16="http://schemas.microsoft.com/office/drawing/2014/main" id="{B92C4CB5-A230-4DD6-9E9C-E0D17ACF02BE}"/>
            </a:ext>
          </a:extLst>
        </xdr:cNvPr>
        <xdr:cNvSpPr txBox="1"/>
      </xdr:nvSpPr>
      <xdr:spPr>
        <a:xfrm>
          <a:off x="27057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114861</xdr:rowOff>
    </xdr:from>
    <xdr:ext cx="405111" cy="259045"/>
    <xdr:sp macro="" textlink="">
      <xdr:nvSpPr>
        <xdr:cNvPr id="333" name="n_3mainValue【市民会館】&#10;有形固定資産減価償却率">
          <a:extLst>
            <a:ext uri="{FF2B5EF4-FFF2-40B4-BE49-F238E27FC236}">
              <a16:creationId xmlns:a16="http://schemas.microsoft.com/office/drawing/2014/main" id="{BCE51AAB-8F7E-4238-92A1-738A64B7E30E}"/>
            </a:ext>
          </a:extLst>
        </xdr:cNvPr>
        <xdr:cNvSpPr txBox="1"/>
      </xdr:nvSpPr>
      <xdr:spPr>
        <a:xfrm>
          <a:off x="1816744" y="1828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75672</xdr:rowOff>
    </xdr:from>
    <xdr:ext cx="405111" cy="259045"/>
    <xdr:sp macro="" textlink="">
      <xdr:nvSpPr>
        <xdr:cNvPr id="334" name="n_4mainValue【市民会館】&#10;有形固定資産減価償却率">
          <a:extLst>
            <a:ext uri="{FF2B5EF4-FFF2-40B4-BE49-F238E27FC236}">
              <a16:creationId xmlns:a16="http://schemas.microsoft.com/office/drawing/2014/main" id="{DD89404E-3807-415B-818C-4F7B06D62942}"/>
            </a:ext>
          </a:extLst>
        </xdr:cNvPr>
        <xdr:cNvSpPr txBox="1"/>
      </xdr:nvSpPr>
      <xdr:spPr>
        <a:xfrm>
          <a:off x="927744" y="1824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5" name="正方形/長方形 334">
          <a:extLst>
            <a:ext uri="{FF2B5EF4-FFF2-40B4-BE49-F238E27FC236}">
              <a16:creationId xmlns:a16="http://schemas.microsoft.com/office/drawing/2014/main" id="{C08FC13D-B674-43BA-AFD0-66E2D7C7137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6" name="正方形/長方形 335">
          <a:extLst>
            <a:ext uri="{FF2B5EF4-FFF2-40B4-BE49-F238E27FC236}">
              <a16:creationId xmlns:a16="http://schemas.microsoft.com/office/drawing/2014/main" id="{14B09285-DF6A-4447-8A58-559AFCC2937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7" name="正方形/長方形 336">
          <a:extLst>
            <a:ext uri="{FF2B5EF4-FFF2-40B4-BE49-F238E27FC236}">
              <a16:creationId xmlns:a16="http://schemas.microsoft.com/office/drawing/2014/main" id="{F6A44C17-C8C6-49DD-B412-576B860E9429}"/>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8" name="正方形/長方形 337">
          <a:extLst>
            <a:ext uri="{FF2B5EF4-FFF2-40B4-BE49-F238E27FC236}">
              <a16:creationId xmlns:a16="http://schemas.microsoft.com/office/drawing/2014/main" id="{6298A98C-F429-4C7B-8FFA-55D35726244B}"/>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9" name="正方形/長方形 338">
          <a:extLst>
            <a:ext uri="{FF2B5EF4-FFF2-40B4-BE49-F238E27FC236}">
              <a16:creationId xmlns:a16="http://schemas.microsoft.com/office/drawing/2014/main" id="{A52F4168-C98E-488A-8F96-F2FD338CEF8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0" name="正方形/長方形 339">
          <a:extLst>
            <a:ext uri="{FF2B5EF4-FFF2-40B4-BE49-F238E27FC236}">
              <a16:creationId xmlns:a16="http://schemas.microsoft.com/office/drawing/2014/main" id="{83264509-A4FC-49EA-B3C8-5E54F67BF2E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1" name="正方形/長方形 340">
          <a:extLst>
            <a:ext uri="{FF2B5EF4-FFF2-40B4-BE49-F238E27FC236}">
              <a16:creationId xmlns:a16="http://schemas.microsoft.com/office/drawing/2014/main" id="{E4C23D97-957F-492F-A65C-E362DA1141D8}"/>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2" name="正方形/長方形 341">
          <a:extLst>
            <a:ext uri="{FF2B5EF4-FFF2-40B4-BE49-F238E27FC236}">
              <a16:creationId xmlns:a16="http://schemas.microsoft.com/office/drawing/2014/main" id="{D233F6FD-CF51-4C85-8387-925A003145D4}"/>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3" name="テキスト ボックス 342">
          <a:extLst>
            <a:ext uri="{FF2B5EF4-FFF2-40B4-BE49-F238E27FC236}">
              <a16:creationId xmlns:a16="http://schemas.microsoft.com/office/drawing/2014/main" id="{303A9743-4419-4B81-8D6D-346BC90E0372}"/>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4" name="直線コネクタ 343">
          <a:extLst>
            <a:ext uri="{FF2B5EF4-FFF2-40B4-BE49-F238E27FC236}">
              <a16:creationId xmlns:a16="http://schemas.microsoft.com/office/drawing/2014/main" id="{3570A5DA-D5D8-451A-A78B-77E091ACEEE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5" name="直線コネクタ 344">
          <a:extLst>
            <a:ext uri="{FF2B5EF4-FFF2-40B4-BE49-F238E27FC236}">
              <a16:creationId xmlns:a16="http://schemas.microsoft.com/office/drawing/2014/main" id="{2E7C24B5-CB02-42D5-8014-8DD464FCC2C4}"/>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6" name="テキスト ボックス 345">
          <a:extLst>
            <a:ext uri="{FF2B5EF4-FFF2-40B4-BE49-F238E27FC236}">
              <a16:creationId xmlns:a16="http://schemas.microsoft.com/office/drawing/2014/main" id="{93C5AC73-1F01-4AC4-B3DC-8ED132259683}"/>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7" name="直線コネクタ 346">
          <a:extLst>
            <a:ext uri="{FF2B5EF4-FFF2-40B4-BE49-F238E27FC236}">
              <a16:creationId xmlns:a16="http://schemas.microsoft.com/office/drawing/2014/main" id="{A4E72FD7-A711-4E2E-B1B0-EE79DF32E87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48" name="テキスト ボックス 347">
          <a:extLst>
            <a:ext uri="{FF2B5EF4-FFF2-40B4-BE49-F238E27FC236}">
              <a16:creationId xmlns:a16="http://schemas.microsoft.com/office/drawing/2014/main" id="{D02F3106-5084-4B35-A759-352A70DF4BE9}"/>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49" name="直線コネクタ 348">
          <a:extLst>
            <a:ext uri="{FF2B5EF4-FFF2-40B4-BE49-F238E27FC236}">
              <a16:creationId xmlns:a16="http://schemas.microsoft.com/office/drawing/2014/main" id="{4252BD2C-E541-490F-87BE-5DA3C5E9DEC8}"/>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0" name="テキスト ボックス 349">
          <a:extLst>
            <a:ext uri="{FF2B5EF4-FFF2-40B4-BE49-F238E27FC236}">
              <a16:creationId xmlns:a16="http://schemas.microsoft.com/office/drawing/2014/main" id="{7EA03AC6-6249-415B-A1CA-C9701037F0C7}"/>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1" name="直線コネクタ 350">
          <a:extLst>
            <a:ext uri="{FF2B5EF4-FFF2-40B4-BE49-F238E27FC236}">
              <a16:creationId xmlns:a16="http://schemas.microsoft.com/office/drawing/2014/main" id="{16933682-3EED-4FAA-BA9D-A1203A07594D}"/>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2" name="テキスト ボックス 351">
          <a:extLst>
            <a:ext uri="{FF2B5EF4-FFF2-40B4-BE49-F238E27FC236}">
              <a16:creationId xmlns:a16="http://schemas.microsoft.com/office/drawing/2014/main" id="{851C637A-D6E9-4674-A4D2-E6454893C41D}"/>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3" name="直線コネクタ 352">
          <a:extLst>
            <a:ext uri="{FF2B5EF4-FFF2-40B4-BE49-F238E27FC236}">
              <a16:creationId xmlns:a16="http://schemas.microsoft.com/office/drawing/2014/main" id="{A2C32D2A-BDAE-4C0D-91C8-767F371D65E7}"/>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4" name="テキスト ボックス 353">
          <a:extLst>
            <a:ext uri="{FF2B5EF4-FFF2-40B4-BE49-F238E27FC236}">
              <a16:creationId xmlns:a16="http://schemas.microsoft.com/office/drawing/2014/main" id="{31F8534C-5414-478D-BF86-3437B435FCFF}"/>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5" name="直線コネクタ 354">
          <a:extLst>
            <a:ext uri="{FF2B5EF4-FFF2-40B4-BE49-F238E27FC236}">
              <a16:creationId xmlns:a16="http://schemas.microsoft.com/office/drawing/2014/main" id="{4B57C09E-051F-4FA1-B3D1-40FFB28A1E6A}"/>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6" name="テキスト ボックス 355">
          <a:extLst>
            <a:ext uri="{FF2B5EF4-FFF2-40B4-BE49-F238E27FC236}">
              <a16:creationId xmlns:a16="http://schemas.microsoft.com/office/drawing/2014/main" id="{2535E3BB-4C71-4FF9-9404-53455FFE2E9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7" name="【市民会館】&#10;一人当たり面積グラフ枠">
          <a:extLst>
            <a:ext uri="{FF2B5EF4-FFF2-40B4-BE49-F238E27FC236}">
              <a16:creationId xmlns:a16="http://schemas.microsoft.com/office/drawing/2014/main" id="{B053EFC9-9E94-4F45-A874-B323273FDC5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58" name="直線コネクタ 357">
          <a:extLst>
            <a:ext uri="{FF2B5EF4-FFF2-40B4-BE49-F238E27FC236}">
              <a16:creationId xmlns:a16="http://schemas.microsoft.com/office/drawing/2014/main" id="{05781B21-20A3-410C-B427-0855FD57617F}"/>
            </a:ext>
          </a:extLst>
        </xdr:cNvPr>
        <xdr:cNvCxnSpPr/>
      </xdr:nvCxnSpPr>
      <xdr:spPr>
        <a:xfrm flipV="1">
          <a:off x="10476865" y="17106900"/>
          <a:ext cx="0" cy="1539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59" name="【市民会館】&#10;一人当たり面積最小値テキスト">
          <a:extLst>
            <a:ext uri="{FF2B5EF4-FFF2-40B4-BE49-F238E27FC236}">
              <a16:creationId xmlns:a16="http://schemas.microsoft.com/office/drawing/2014/main" id="{9450A5BF-E191-4879-8ADE-A4958014313B}"/>
            </a:ext>
          </a:extLst>
        </xdr:cNvPr>
        <xdr:cNvSpPr txBox="1"/>
      </xdr:nvSpPr>
      <xdr:spPr>
        <a:xfrm>
          <a:off x="10515600" y="1864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0" name="直線コネクタ 359">
          <a:extLst>
            <a:ext uri="{FF2B5EF4-FFF2-40B4-BE49-F238E27FC236}">
              <a16:creationId xmlns:a16="http://schemas.microsoft.com/office/drawing/2014/main" id="{F60D0A80-275A-43C7-B45F-9DAACC324881}"/>
            </a:ext>
          </a:extLst>
        </xdr:cNvPr>
        <xdr:cNvCxnSpPr/>
      </xdr:nvCxnSpPr>
      <xdr:spPr>
        <a:xfrm>
          <a:off x="10388600" y="1864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1" name="【市民会館】&#10;一人当たり面積最大値テキスト">
          <a:extLst>
            <a:ext uri="{FF2B5EF4-FFF2-40B4-BE49-F238E27FC236}">
              <a16:creationId xmlns:a16="http://schemas.microsoft.com/office/drawing/2014/main" id="{E11A30EC-F65B-46BA-820C-9C4962981558}"/>
            </a:ext>
          </a:extLst>
        </xdr:cNvPr>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2" name="直線コネクタ 361">
          <a:extLst>
            <a:ext uri="{FF2B5EF4-FFF2-40B4-BE49-F238E27FC236}">
              <a16:creationId xmlns:a16="http://schemas.microsoft.com/office/drawing/2014/main" id="{6D37CE25-4CE9-45FA-B840-89D3A55B63AA}"/>
            </a:ext>
          </a:extLst>
        </xdr:cNvPr>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3" name="【市民会館】&#10;一人当たり面積平均値テキスト">
          <a:extLst>
            <a:ext uri="{FF2B5EF4-FFF2-40B4-BE49-F238E27FC236}">
              <a16:creationId xmlns:a16="http://schemas.microsoft.com/office/drawing/2014/main" id="{23BAFBEE-12D9-4852-B271-0FA58BEE17AC}"/>
            </a:ext>
          </a:extLst>
        </xdr:cNvPr>
        <xdr:cNvSpPr txBox="1"/>
      </xdr:nvSpPr>
      <xdr:spPr>
        <a:xfrm>
          <a:off x="10515600" y="18084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4" name="フローチャート: 判断 363">
          <a:extLst>
            <a:ext uri="{FF2B5EF4-FFF2-40B4-BE49-F238E27FC236}">
              <a16:creationId xmlns:a16="http://schemas.microsoft.com/office/drawing/2014/main" id="{A6BCD95D-4DE7-4302-BD45-07607ECFD431}"/>
            </a:ext>
          </a:extLst>
        </xdr:cNvPr>
        <xdr:cNvSpPr/>
      </xdr:nvSpPr>
      <xdr:spPr>
        <a:xfrm>
          <a:off x="10426700" y="1823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5" name="フローチャート: 判断 364">
          <a:extLst>
            <a:ext uri="{FF2B5EF4-FFF2-40B4-BE49-F238E27FC236}">
              <a16:creationId xmlns:a16="http://schemas.microsoft.com/office/drawing/2014/main" id="{6FD6D620-201A-4D80-B2D7-04F45DDCABB5}"/>
            </a:ext>
          </a:extLst>
        </xdr:cNvPr>
        <xdr:cNvSpPr/>
      </xdr:nvSpPr>
      <xdr:spPr>
        <a:xfrm>
          <a:off x="9588500" y="18242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15891</xdr:rowOff>
    </xdr:from>
    <xdr:ext cx="469744" cy="259045"/>
    <xdr:sp macro="" textlink="">
      <xdr:nvSpPr>
        <xdr:cNvPr id="366" name="n_1aveValue【市民会館】&#10;一人当たり面積">
          <a:extLst>
            <a:ext uri="{FF2B5EF4-FFF2-40B4-BE49-F238E27FC236}">
              <a16:creationId xmlns:a16="http://schemas.microsoft.com/office/drawing/2014/main" id="{844A6C6F-5BE5-4A1C-9B81-7EBBBBE33DD2}"/>
            </a:ext>
          </a:extLst>
        </xdr:cNvPr>
        <xdr:cNvSpPr txBox="1"/>
      </xdr:nvSpPr>
      <xdr:spPr>
        <a:xfrm>
          <a:off x="9391727" y="1801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106</xdr:row>
      <xdr:rowOff>73025</xdr:rowOff>
    </xdr:from>
    <xdr:to>
      <xdr:col>46</xdr:col>
      <xdr:colOff>38100</xdr:colOff>
      <xdr:row>107</xdr:row>
      <xdr:rowOff>3175</xdr:rowOff>
    </xdr:to>
    <xdr:sp macro="" textlink="">
      <xdr:nvSpPr>
        <xdr:cNvPr id="367" name="フローチャート: 判断 366">
          <a:extLst>
            <a:ext uri="{FF2B5EF4-FFF2-40B4-BE49-F238E27FC236}">
              <a16:creationId xmlns:a16="http://schemas.microsoft.com/office/drawing/2014/main" id="{0968B95C-2E0F-4C67-A490-C4F7CD932C81}"/>
            </a:ext>
          </a:extLst>
        </xdr:cNvPr>
        <xdr:cNvSpPr/>
      </xdr:nvSpPr>
      <xdr:spPr>
        <a:xfrm>
          <a:off x="8699500" y="1824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19702</xdr:rowOff>
    </xdr:from>
    <xdr:ext cx="469744" cy="259045"/>
    <xdr:sp macro="" textlink="">
      <xdr:nvSpPr>
        <xdr:cNvPr id="368" name="n_2aveValue【市民会館】&#10;一人当たり面積">
          <a:extLst>
            <a:ext uri="{FF2B5EF4-FFF2-40B4-BE49-F238E27FC236}">
              <a16:creationId xmlns:a16="http://schemas.microsoft.com/office/drawing/2014/main" id="{3E50614A-F1D0-41B8-A78A-1255A65EEEBC}"/>
            </a:ext>
          </a:extLst>
        </xdr:cNvPr>
        <xdr:cNvSpPr txBox="1"/>
      </xdr:nvSpPr>
      <xdr:spPr>
        <a:xfrm>
          <a:off x="8515427" y="18021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AA0C8807-AA9B-4BF6-A0A1-F1AAF4D7DA4A}"/>
            </a:ext>
          </a:extLst>
        </xdr:cNvPr>
        <xdr:cNvSpPr/>
      </xdr:nvSpPr>
      <xdr:spPr>
        <a:xfrm>
          <a:off x="7810500" y="1826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6427</xdr:colOff>
      <xdr:row>105</xdr:row>
      <xdr:rowOff>36847</xdr:rowOff>
    </xdr:from>
    <xdr:ext cx="469744" cy="259045"/>
    <xdr:sp macro="" textlink="">
      <xdr:nvSpPr>
        <xdr:cNvPr id="370" name="n_3aveValue【市民会館】&#10;一人当たり面積">
          <a:extLst>
            <a:ext uri="{FF2B5EF4-FFF2-40B4-BE49-F238E27FC236}">
              <a16:creationId xmlns:a16="http://schemas.microsoft.com/office/drawing/2014/main" id="{0EC4604B-6F10-42C8-B97E-93FAB59DDE9D}"/>
            </a:ext>
          </a:extLst>
        </xdr:cNvPr>
        <xdr:cNvSpPr txBox="1"/>
      </xdr:nvSpPr>
      <xdr:spPr>
        <a:xfrm>
          <a:off x="7626427" y="18039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106</xdr:row>
      <xdr:rowOff>103505</xdr:rowOff>
    </xdr:from>
    <xdr:to>
      <xdr:col>36</xdr:col>
      <xdr:colOff>165100</xdr:colOff>
      <xdr:row>107</xdr:row>
      <xdr:rowOff>33655</xdr:rowOff>
    </xdr:to>
    <xdr:sp macro="" textlink="">
      <xdr:nvSpPr>
        <xdr:cNvPr id="371" name="フローチャート: 判断 370">
          <a:extLst>
            <a:ext uri="{FF2B5EF4-FFF2-40B4-BE49-F238E27FC236}">
              <a16:creationId xmlns:a16="http://schemas.microsoft.com/office/drawing/2014/main" id="{9E86B48D-17BB-45CC-B920-F71BB0BA6B5C}"/>
            </a:ext>
          </a:extLst>
        </xdr:cNvPr>
        <xdr:cNvSpPr/>
      </xdr:nvSpPr>
      <xdr:spPr>
        <a:xfrm>
          <a:off x="6921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69927</xdr:colOff>
      <xdr:row>105</xdr:row>
      <xdr:rowOff>50182</xdr:rowOff>
    </xdr:from>
    <xdr:ext cx="469744" cy="259045"/>
    <xdr:sp macro="" textlink="">
      <xdr:nvSpPr>
        <xdr:cNvPr id="372" name="n_4aveValue【市民会館】&#10;一人当たり面積">
          <a:extLst>
            <a:ext uri="{FF2B5EF4-FFF2-40B4-BE49-F238E27FC236}">
              <a16:creationId xmlns:a16="http://schemas.microsoft.com/office/drawing/2014/main" id="{0751E756-456C-45A6-8972-E78B0B8B9F03}"/>
            </a:ext>
          </a:extLst>
        </xdr:cNvPr>
        <xdr:cNvSpPr txBox="1"/>
      </xdr:nvSpPr>
      <xdr:spPr>
        <a:xfrm>
          <a:off x="6737427" y="1805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F348E44-9FF0-43FC-A576-D5A79795417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80B3A21D-B3EA-43DB-B0CD-BB427B6E39A3}"/>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10FC4CE7-F126-417C-BF35-2C12C1FE8C7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3113A0D-1902-489C-9624-6A0AC7E7CF94}"/>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B60D4610-CD7E-43DA-B54B-59408D4C4786}"/>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42545</xdr:rowOff>
    </xdr:from>
    <xdr:to>
      <xdr:col>55</xdr:col>
      <xdr:colOff>50800</xdr:colOff>
      <xdr:row>107</xdr:row>
      <xdr:rowOff>144145</xdr:rowOff>
    </xdr:to>
    <xdr:sp macro="" textlink="">
      <xdr:nvSpPr>
        <xdr:cNvPr id="378" name="楕円 377">
          <a:extLst>
            <a:ext uri="{FF2B5EF4-FFF2-40B4-BE49-F238E27FC236}">
              <a16:creationId xmlns:a16="http://schemas.microsoft.com/office/drawing/2014/main" id="{D859F741-30EC-4132-AECF-B5B8DB40CEF1}"/>
            </a:ext>
          </a:extLst>
        </xdr:cNvPr>
        <xdr:cNvSpPr/>
      </xdr:nvSpPr>
      <xdr:spPr>
        <a:xfrm>
          <a:off x="104267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20972</xdr:rowOff>
    </xdr:from>
    <xdr:ext cx="469744" cy="259045"/>
    <xdr:sp macro="" textlink="">
      <xdr:nvSpPr>
        <xdr:cNvPr id="379" name="【市民会館】&#10;一人当たり面積該当値テキスト">
          <a:extLst>
            <a:ext uri="{FF2B5EF4-FFF2-40B4-BE49-F238E27FC236}">
              <a16:creationId xmlns:a16="http://schemas.microsoft.com/office/drawing/2014/main" id="{459DE234-A311-49FE-8574-9044CC97CDC0}"/>
            </a:ext>
          </a:extLst>
        </xdr:cNvPr>
        <xdr:cNvSpPr txBox="1"/>
      </xdr:nvSpPr>
      <xdr:spPr>
        <a:xfrm>
          <a:off x="10515600"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10161</xdr:rowOff>
    </xdr:from>
    <xdr:to>
      <xdr:col>50</xdr:col>
      <xdr:colOff>165100</xdr:colOff>
      <xdr:row>107</xdr:row>
      <xdr:rowOff>111761</xdr:rowOff>
    </xdr:to>
    <xdr:sp macro="" textlink="">
      <xdr:nvSpPr>
        <xdr:cNvPr id="380" name="楕円 379">
          <a:extLst>
            <a:ext uri="{FF2B5EF4-FFF2-40B4-BE49-F238E27FC236}">
              <a16:creationId xmlns:a16="http://schemas.microsoft.com/office/drawing/2014/main" id="{F298E523-FBDD-424E-90E9-ED5A9ADA41FE}"/>
            </a:ext>
          </a:extLst>
        </xdr:cNvPr>
        <xdr:cNvSpPr/>
      </xdr:nvSpPr>
      <xdr:spPr>
        <a:xfrm>
          <a:off x="9588500" y="1835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60961</xdr:rowOff>
    </xdr:from>
    <xdr:to>
      <xdr:col>55</xdr:col>
      <xdr:colOff>0</xdr:colOff>
      <xdr:row>107</xdr:row>
      <xdr:rowOff>93345</xdr:rowOff>
    </xdr:to>
    <xdr:cxnSp macro="">
      <xdr:nvCxnSpPr>
        <xdr:cNvPr id="381" name="直線コネクタ 380">
          <a:extLst>
            <a:ext uri="{FF2B5EF4-FFF2-40B4-BE49-F238E27FC236}">
              <a16:creationId xmlns:a16="http://schemas.microsoft.com/office/drawing/2014/main" id="{E7C24BDC-9101-4F90-82B6-49B2FA432AE1}"/>
            </a:ext>
          </a:extLst>
        </xdr:cNvPr>
        <xdr:cNvCxnSpPr/>
      </xdr:nvCxnSpPr>
      <xdr:spPr>
        <a:xfrm>
          <a:off x="9639300" y="18406111"/>
          <a:ext cx="8382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48261</xdr:rowOff>
    </xdr:from>
    <xdr:to>
      <xdr:col>46</xdr:col>
      <xdr:colOff>38100</xdr:colOff>
      <xdr:row>107</xdr:row>
      <xdr:rowOff>149861</xdr:rowOff>
    </xdr:to>
    <xdr:sp macro="" textlink="">
      <xdr:nvSpPr>
        <xdr:cNvPr id="382" name="楕円 381">
          <a:extLst>
            <a:ext uri="{FF2B5EF4-FFF2-40B4-BE49-F238E27FC236}">
              <a16:creationId xmlns:a16="http://schemas.microsoft.com/office/drawing/2014/main" id="{6A1585E5-B5AC-47C6-9A2E-E2FF0A9E1E7B}"/>
            </a:ext>
          </a:extLst>
        </xdr:cNvPr>
        <xdr:cNvSpPr/>
      </xdr:nvSpPr>
      <xdr:spPr>
        <a:xfrm>
          <a:off x="8699500" y="1839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60961</xdr:rowOff>
    </xdr:from>
    <xdr:to>
      <xdr:col>50</xdr:col>
      <xdr:colOff>114300</xdr:colOff>
      <xdr:row>107</xdr:row>
      <xdr:rowOff>99061</xdr:rowOff>
    </xdr:to>
    <xdr:cxnSp macro="">
      <xdr:nvCxnSpPr>
        <xdr:cNvPr id="383" name="直線コネクタ 382">
          <a:extLst>
            <a:ext uri="{FF2B5EF4-FFF2-40B4-BE49-F238E27FC236}">
              <a16:creationId xmlns:a16="http://schemas.microsoft.com/office/drawing/2014/main" id="{84FD14E4-2252-42B3-9B1E-223BD84ABAFE}"/>
            </a:ext>
          </a:extLst>
        </xdr:cNvPr>
        <xdr:cNvCxnSpPr/>
      </xdr:nvCxnSpPr>
      <xdr:spPr>
        <a:xfrm flipV="1">
          <a:off x="8750300" y="184061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55880</xdr:rowOff>
    </xdr:from>
    <xdr:to>
      <xdr:col>41</xdr:col>
      <xdr:colOff>101600</xdr:colOff>
      <xdr:row>107</xdr:row>
      <xdr:rowOff>157480</xdr:rowOff>
    </xdr:to>
    <xdr:sp macro="" textlink="">
      <xdr:nvSpPr>
        <xdr:cNvPr id="384" name="楕円 383">
          <a:extLst>
            <a:ext uri="{FF2B5EF4-FFF2-40B4-BE49-F238E27FC236}">
              <a16:creationId xmlns:a16="http://schemas.microsoft.com/office/drawing/2014/main" id="{C7AFBFE5-A38F-4499-9286-AB7F1931A014}"/>
            </a:ext>
          </a:extLst>
        </xdr:cNvPr>
        <xdr:cNvSpPr/>
      </xdr:nvSpPr>
      <xdr:spPr>
        <a:xfrm>
          <a:off x="7810500" y="1840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99061</xdr:rowOff>
    </xdr:from>
    <xdr:to>
      <xdr:col>45</xdr:col>
      <xdr:colOff>177800</xdr:colOff>
      <xdr:row>107</xdr:row>
      <xdr:rowOff>106680</xdr:rowOff>
    </xdr:to>
    <xdr:cxnSp macro="">
      <xdr:nvCxnSpPr>
        <xdr:cNvPr id="385" name="直線コネクタ 384">
          <a:extLst>
            <a:ext uri="{FF2B5EF4-FFF2-40B4-BE49-F238E27FC236}">
              <a16:creationId xmlns:a16="http://schemas.microsoft.com/office/drawing/2014/main" id="{2FBF11D1-0001-49BF-8A2E-ECED92FB3535}"/>
            </a:ext>
          </a:extLst>
        </xdr:cNvPr>
        <xdr:cNvCxnSpPr/>
      </xdr:nvCxnSpPr>
      <xdr:spPr>
        <a:xfrm flipV="1">
          <a:off x="7861300" y="184442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59689</xdr:rowOff>
    </xdr:from>
    <xdr:to>
      <xdr:col>36</xdr:col>
      <xdr:colOff>165100</xdr:colOff>
      <xdr:row>107</xdr:row>
      <xdr:rowOff>161289</xdr:rowOff>
    </xdr:to>
    <xdr:sp macro="" textlink="">
      <xdr:nvSpPr>
        <xdr:cNvPr id="386" name="楕円 385">
          <a:extLst>
            <a:ext uri="{FF2B5EF4-FFF2-40B4-BE49-F238E27FC236}">
              <a16:creationId xmlns:a16="http://schemas.microsoft.com/office/drawing/2014/main" id="{F8B562F3-4C5A-402E-91A5-50679C540238}"/>
            </a:ext>
          </a:extLst>
        </xdr:cNvPr>
        <xdr:cNvSpPr/>
      </xdr:nvSpPr>
      <xdr:spPr>
        <a:xfrm>
          <a:off x="6921500" y="184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106680</xdr:rowOff>
    </xdr:from>
    <xdr:to>
      <xdr:col>41</xdr:col>
      <xdr:colOff>50800</xdr:colOff>
      <xdr:row>107</xdr:row>
      <xdr:rowOff>110489</xdr:rowOff>
    </xdr:to>
    <xdr:cxnSp macro="">
      <xdr:nvCxnSpPr>
        <xdr:cNvPr id="387" name="直線コネクタ 386">
          <a:extLst>
            <a:ext uri="{FF2B5EF4-FFF2-40B4-BE49-F238E27FC236}">
              <a16:creationId xmlns:a16="http://schemas.microsoft.com/office/drawing/2014/main" id="{C5293AB7-B2BF-4A27-9C61-D28AD24C2516}"/>
            </a:ext>
          </a:extLst>
        </xdr:cNvPr>
        <xdr:cNvCxnSpPr/>
      </xdr:nvCxnSpPr>
      <xdr:spPr>
        <a:xfrm flipV="1">
          <a:off x="6972300" y="18451830"/>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102888</xdr:rowOff>
    </xdr:from>
    <xdr:ext cx="469744" cy="259045"/>
    <xdr:sp macro="" textlink="">
      <xdr:nvSpPr>
        <xdr:cNvPr id="388" name="n_1mainValue【市民会館】&#10;一人当たり面積">
          <a:extLst>
            <a:ext uri="{FF2B5EF4-FFF2-40B4-BE49-F238E27FC236}">
              <a16:creationId xmlns:a16="http://schemas.microsoft.com/office/drawing/2014/main" id="{7090604E-443E-42B0-A4E1-77A63B70EC52}"/>
            </a:ext>
          </a:extLst>
        </xdr:cNvPr>
        <xdr:cNvSpPr txBox="1"/>
      </xdr:nvSpPr>
      <xdr:spPr>
        <a:xfrm>
          <a:off x="93917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140988</xdr:rowOff>
    </xdr:from>
    <xdr:ext cx="469744" cy="259045"/>
    <xdr:sp macro="" textlink="">
      <xdr:nvSpPr>
        <xdr:cNvPr id="389" name="n_2mainValue【市民会館】&#10;一人当たり面積">
          <a:extLst>
            <a:ext uri="{FF2B5EF4-FFF2-40B4-BE49-F238E27FC236}">
              <a16:creationId xmlns:a16="http://schemas.microsoft.com/office/drawing/2014/main" id="{B8787F58-4C20-4E54-98F0-5D479BD42A42}"/>
            </a:ext>
          </a:extLst>
        </xdr:cNvPr>
        <xdr:cNvSpPr txBox="1"/>
      </xdr:nvSpPr>
      <xdr:spPr>
        <a:xfrm>
          <a:off x="8515427" y="184861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148607</xdr:rowOff>
    </xdr:from>
    <xdr:ext cx="469744" cy="259045"/>
    <xdr:sp macro="" textlink="">
      <xdr:nvSpPr>
        <xdr:cNvPr id="390" name="n_3mainValue【市民会館】&#10;一人当たり面積">
          <a:extLst>
            <a:ext uri="{FF2B5EF4-FFF2-40B4-BE49-F238E27FC236}">
              <a16:creationId xmlns:a16="http://schemas.microsoft.com/office/drawing/2014/main" id="{EDAA8BBA-1B45-4D93-B505-CD0B041E1AB4}"/>
            </a:ext>
          </a:extLst>
        </xdr:cNvPr>
        <xdr:cNvSpPr txBox="1"/>
      </xdr:nvSpPr>
      <xdr:spPr>
        <a:xfrm>
          <a:off x="7626427" y="1849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152416</xdr:rowOff>
    </xdr:from>
    <xdr:ext cx="469744" cy="259045"/>
    <xdr:sp macro="" textlink="">
      <xdr:nvSpPr>
        <xdr:cNvPr id="391" name="n_4mainValue【市民会館】&#10;一人当たり面積">
          <a:extLst>
            <a:ext uri="{FF2B5EF4-FFF2-40B4-BE49-F238E27FC236}">
              <a16:creationId xmlns:a16="http://schemas.microsoft.com/office/drawing/2014/main" id="{4024FA1D-BA10-4AD6-A647-68B001196862}"/>
            </a:ext>
          </a:extLst>
        </xdr:cNvPr>
        <xdr:cNvSpPr txBox="1"/>
      </xdr:nvSpPr>
      <xdr:spPr>
        <a:xfrm>
          <a:off x="6737427" y="1849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3BA6C378-4C1F-4A23-8EA2-E5D967738FB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534BF369-5EBB-4B59-9F75-857B42666AA7}"/>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0A9349C4-493A-4D18-B442-81665D20A5F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ADE0ACEB-1EB9-43CA-AA37-C63C16DBB0A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80A3A6F6-B72D-41D2-A3B1-8C1A8B1FB9F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CC6A3012-9F27-43F5-94A3-0B6037FB9182}"/>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956F13EA-BEE8-4D5B-906A-4F5458F8FC97}"/>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6D47F064-8C8C-4D31-98BF-B88E5C7975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B29677B0-1E51-4CB1-AB20-2E6B267B281C}"/>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BD3CCD07-CC11-47D3-925E-1D4F1AE27C6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74CE5A5D-2A18-4720-9948-9D25E178B2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a:extLst>
            <a:ext uri="{FF2B5EF4-FFF2-40B4-BE49-F238E27FC236}">
              <a16:creationId xmlns:a16="http://schemas.microsoft.com/office/drawing/2014/main" id="{4DF5BCD0-6F4C-402B-9E15-CBECE98D928A}"/>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a:extLst>
            <a:ext uri="{FF2B5EF4-FFF2-40B4-BE49-F238E27FC236}">
              <a16:creationId xmlns:a16="http://schemas.microsoft.com/office/drawing/2014/main" id="{0B6CC347-DA17-42A0-842D-4D7F29F5B982}"/>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a:extLst>
            <a:ext uri="{FF2B5EF4-FFF2-40B4-BE49-F238E27FC236}">
              <a16:creationId xmlns:a16="http://schemas.microsoft.com/office/drawing/2014/main" id="{83D57169-B678-4599-9682-F25DE0702BFC}"/>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a:extLst>
            <a:ext uri="{FF2B5EF4-FFF2-40B4-BE49-F238E27FC236}">
              <a16:creationId xmlns:a16="http://schemas.microsoft.com/office/drawing/2014/main" id="{59387C8B-CFF4-4EA5-BD2F-BE9B9E311494}"/>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a:extLst>
            <a:ext uri="{FF2B5EF4-FFF2-40B4-BE49-F238E27FC236}">
              <a16:creationId xmlns:a16="http://schemas.microsoft.com/office/drawing/2014/main" id="{8316FB75-296D-4710-BEAC-B543813589CC}"/>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a:extLst>
            <a:ext uri="{FF2B5EF4-FFF2-40B4-BE49-F238E27FC236}">
              <a16:creationId xmlns:a16="http://schemas.microsoft.com/office/drawing/2014/main" id="{B4E183E6-A7E8-447C-8BD1-A60A4281139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a:extLst>
            <a:ext uri="{FF2B5EF4-FFF2-40B4-BE49-F238E27FC236}">
              <a16:creationId xmlns:a16="http://schemas.microsoft.com/office/drawing/2014/main" id="{79114935-0E1B-44E6-BACC-210808C496C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a:extLst>
            <a:ext uri="{FF2B5EF4-FFF2-40B4-BE49-F238E27FC236}">
              <a16:creationId xmlns:a16="http://schemas.microsoft.com/office/drawing/2014/main" id="{0F2805E9-9B5A-4E60-BC4C-15701046990B}"/>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a:extLst>
            <a:ext uri="{FF2B5EF4-FFF2-40B4-BE49-F238E27FC236}">
              <a16:creationId xmlns:a16="http://schemas.microsoft.com/office/drawing/2014/main" id="{3EAF206F-5071-4F51-8F10-82D9656E64D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a:extLst>
            <a:ext uri="{FF2B5EF4-FFF2-40B4-BE49-F238E27FC236}">
              <a16:creationId xmlns:a16="http://schemas.microsoft.com/office/drawing/2014/main" id="{30C49674-7B3C-41EF-A429-C5AE7E9A470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a:extLst>
            <a:ext uri="{FF2B5EF4-FFF2-40B4-BE49-F238E27FC236}">
              <a16:creationId xmlns:a16="http://schemas.microsoft.com/office/drawing/2014/main" id="{7DDF3D5B-A008-44FA-A5C2-8A7F8D6E05F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a:extLst>
            <a:ext uri="{FF2B5EF4-FFF2-40B4-BE49-F238E27FC236}">
              <a16:creationId xmlns:a16="http://schemas.microsoft.com/office/drawing/2014/main" id="{39F2A67B-9D8C-4D5B-B6B4-9C0B5B1756A9}"/>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一般廃棄物処理施設】&#10;有形固定資産減価償却率グラフ枠">
          <a:extLst>
            <a:ext uri="{FF2B5EF4-FFF2-40B4-BE49-F238E27FC236}">
              <a16:creationId xmlns:a16="http://schemas.microsoft.com/office/drawing/2014/main" id="{052E51AA-7D56-437E-A803-65ED0EFD528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6" name="直線コネクタ 415">
          <a:extLst>
            <a:ext uri="{FF2B5EF4-FFF2-40B4-BE49-F238E27FC236}">
              <a16:creationId xmlns:a16="http://schemas.microsoft.com/office/drawing/2014/main" id="{A83A8FD4-A87D-4285-A844-F149BB5CC449}"/>
            </a:ext>
          </a:extLst>
        </xdr:cNvPr>
        <xdr:cNvCxnSpPr/>
      </xdr:nvCxnSpPr>
      <xdr:spPr>
        <a:xfrm flipV="1">
          <a:off x="16318864" y="5646420"/>
          <a:ext cx="0" cy="1592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7" name="【一般廃棄物処理施設】&#10;有形固定資産減価償却率最小値テキスト">
          <a:extLst>
            <a:ext uri="{FF2B5EF4-FFF2-40B4-BE49-F238E27FC236}">
              <a16:creationId xmlns:a16="http://schemas.microsoft.com/office/drawing/2014/main" id="{5839F92B-EBDE-4002-87FE-2AE58ACA3329}"/>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8" name="直線コネクタ 417">
          <a:extLst>
            <a:ext uri="{FF2B5EF4-FFF2-40B4-BE49-F238E27FC236}">
              <a16:creationId xmlns:a16="http://schemas.microsoft.com/office/drawing/2014/main" id="{CE432A09-0FE2-42B0-A65B-297A3010BCFC}"/>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19" name="【一般廃棄物処理施設】&#10;有形固定資産減価償却率最大値テキスト">
          <a:extLst>
            <a:ext uri="{FF2B5EF4-FFF2-40B4-BE49-F238E27FC236}">
              <a16:creationId xmlns:a16="http://schemas.microsoft.com/office/drawing/2014/main" id="{EDF2DFCD-FBD4-456B-9FAE-51FB8CD29ACB}"/>
            </a:ext>
          </a:extLst>
        </xdr:cNvPr>
        <xdr:cNvSpPr txBox="1"/>
      </xdr:nvSpPr>
      <xdr:spPr>
        <a:xfrm>
          <a:off x="16357600" y="542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0" name="直線コネクタ 419">
          <a:extLst>
            <a:ext uri="{FF2B5EF4-FFF2-40B4-BE49-F238E27FC236}">
              <a16:creationId xmlns:a16="http://schemas.microsoft.com/office/drawing/2014/main" id="{27938AB8-4FA7-4B7E-89DA-CA3AFA4342A3}"/>
            </a:ext>
          </a:extLst>
        </xdr:cNvPr>
        <xdr:cNvCxnSpPr/>
      </xdr:nvCxnSpPr>
      <xdr:spPr>
        <a:xfrm>
          <a:off x="16230600" y="564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70502</xdr:rowOff>
    </xdr:from>
    <xdr:ext cx="405111" cy="259045"/>
    <xdr:sp macro="" textlink="">
      <xdr:nvSpPr>
        <xdr:cNvPr id="421" name="【一般廃棄物処理施設】&#10;有形固定資産減価償却率平均値テキスト">
          <a:extLst>
            <a:ext uri="{FF2B5EF4-FFF2-40B4-BE49-F238E27FC236}">
              <a16:creationId xmlns:a16="http://schemas.microsoft.com/office/drawing/2014/main" id="{45ECEB07-0F21-45A4-B248-3FE8DDADC3AF}"/>
            </a:ext>
          </a:extLst>
        </xdr:cNvPr>
        <xdr:cNvSpPr txBox="1"/>
      </xdr:nvSpPr>
      <xdr:spPr>
        <a:xfrm>
          <a:off x="16357600" y="64141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2" name="フローチャート: 判断 421">
          <a:extLst>
            <a:ext uri="{FF2B5EF4-FFF2-40B4-BE49-F238E27FC236}">
              <a16:creationId xmlns:a16="http://schemas.microsoft.com/office/drawing/2014/main" id="{E8E9F022-FED4-4958-ADE8-7EF8EF24C856}"/>
            </a:ext>
          </a:extLst>
        </xdr:cNvPr>
        <xdr:cNvSpPr/>
      </xdr:nvSpPr>
      <xdr:spPr>
        <a:xfrm>
          <a:off x="162687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3" name="フローチャート: 判断 422">
          <a:extLst>
            <a:ext uri="{FF2B5EF4-FFF2-40B4-BE49-F238E27FC236}">
              <a16:creationId xmlns:a16="http://schemas.microsoft.com/office/drawing/2014/main" id="{0265865A-ECE0-463D-AF3E-915A3DD5CA86}"/>
            </a:ext>
          </a:extLst>
        </xdr:cNvPr>
        <xdr:cNvSpPr/>
      </xdr:nvSpPr>
      <xdr:spPr>
        <a:xfrm>
          <a:off x="15430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37</xdr:row>
      <xdr:rowOff>160037</xdr:rowOff>
    </xdr:from>
    <xdr:ext cx="405111" cy="259045"/>
    <xdr:sp macro="" textlink="">
      <xdr:nvSpPr>
        <xdr:cNvPr id="424" name="n_1aveValue【一般廃棄物処理施設】&#10;有形固定資産減価償却率">
          <a:extLst>
            <a:ext uri="{FF2B5EF4-FFF2-40B4-BE49-F238E27FC236}">
              <a16:creationId xmlns:a16="http://schemas.microsoft.com/office/drawing/2014/main" id="{C627AA65-4398-471A-8F3A-647EED81B4C0}"/>
            </a:ext>
          </a:extLst>
        </xdr:cNvPr>
        <xdr:cNvSpPr txBox="1"/>
      </xdr:nvSpPr>
      <xdr:spPr>
        <a:xfrm>
          <a:off x="15266044" y="6503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50165</xdr:rowOff>
    </xdr:from>
    <xdr:to>
      <xdr:col>76</xdr:col>
      <xdr:colOff>165100</xdr:colOff>
      <xdr:row>37</xdr:row>
      <xdr:rowOff>151765</xdr:rowOff>
    </xdr:to>
    <xdr:sp macro="" textlink="">
      <xdr:nvSpPr>
        <xdr:cNvPr id="425" name="フローチャート: 判断 424">
          <a:extLst>
            <a:ext uri="{FF2B5EF4-FFF2-40B4-BE49-F238E27FC236}">
              <a16:creationId xmlns:a16="http://schemas.microsoft.com/office/drawing/2014/main" id="{3FDD7CC0-899B-46D8-8D3B-2AADE5949717}"/>
            </a:ext>
          </a:extLst>
        </xdr:cNvPr>
        <xdr:cNvSpPr/>
      </xdr:nvSpPr>
      <xdr:spPr>
        <a:xfrm>
          <a:off x="14541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142892</xdr:rowOff>
    </xdr:from>
    <xdr:ext cx="405111" cy="259045"/>
    <xdr:sp macro="" textlink="">
      <xdr:nvSpPr>
        <xdr:cNvPr id="426" name="n_2aveValue【一般廃棄物処理施設】&#10;有形固定資産減価償却率">
          <a:extLst>
            <a:ext uri="{FF2B5EF4-FFF2-40B4-BE49-F238E27FC236}">
              <a16:creationId xmlns:a16="http://schemas.microsoft.com/office/drawing/2014/main" id="{E4D6ECF9-623F-481A-BE05-1D537C641810}"/>
            </a:ext>
          </a:extLst>
        </xdr:cNvPr>
        <xdr:cNvSpPr txBox="1"/>
      </xdr:nvSpPr>
      <xdr:spPr>
        <a:xfrm>
          <a:off x="143897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550804BE-0E96-4D8B-8892-1DD3BBEEB8E4}"/>
            </a:ext>
          </a:extLst>
        </xdr:cNvPr>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37</xdr:row>
      <xdr:rowOff>144797</xdr:rowOff>
    </xdr:from>
    <xdr:ext cx="405111" cy="259045"/>
    <xdr:sp macro="" textlink="">
      <xdr:nvSpPr>
        <xdr:cNvPr id="428" name="n_3aveValue【一般廃棄物処理施設】&#10;有形固定資産減価償却率">
          <a:extLst>
            <a:ext uri="{FF2B5EF4-FFF2-40B4-BE49-F238E27FC236}">
              <a16:creationId xmlns:a16="http://schemas.microsoft.com/office/drawing/2014/main" id="{EC5B1F81-9F68-4B65-BF78-940B490B8A80}"/>
            </a:ext>
          </a:extLst>
        </xdr:cNvPr>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E57DDD1E-2DD3-4A97-9279-7B5C8369AC72}"/>
            </a:ext>
          </a:extLst>
        </xdr:cNvPr>
        <xdr:cNvSpPr/>
      </xdr:nvSpPr>
      <xdr:spPr>
        <a:xfrm>
          <a:off x="12763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37</xdr:row>
      <xdr:rowOff>144797</xdr:rowOff>
    </xdr:from>
    <xdr:ext cx="405111" cy="259045"/>
    <xdr:sp macro="" textlink="">
      <xdr:nvSpPr>
        <xdr:cNvPr id="430" name="n_4aveValue【一般廃棄物処理施設】&#10;有形固定資産減価償却率">
          <a:extLst>
            <a:ext uri="{FF2B5EF4-FFF2-40B4-BE49-F238E27FC236}">
              <a16:creationId xmlns:a16="http://schemas.microsoft.com/office/drawing/2014/main" id="{34427E71-F3A7-488F-950A-A2C2192F80B9}"/>
            </a:ext>
          </a:extLst>
        </xdr:cNvPr>
        <xdr:cNvSpPr txBox="1"/>
      </xdr:nvSpPr>
      <xdr:spPr>
        <a:xfrm>
          <a:off x="12611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6CF2485-B003-49F8-8D17-3836276E2AEF}"/>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7181D0C7-54B5-4A19-B8F8-246231A3C1C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E0ADE2C5-893F-44DF-B4F8-6F42C62F9D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E2A9FC5-AB10-48FD-8EEF-DF4A60153BD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CACD8BED-ADA0-4461-9710-529876F2C95B}"/>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55880</xdr:rowOff>
    </xdr:from>
    <xdr:to>
      <xdr:col>85</xdr:col>
      <xdr:colOff>177800</xdr:colOff>
      <xdr:row>36</xdr:row>
      <xdr:rowOff>157480</xdr:rowOff>
    </xdr:to>
    <xdr:sp macro="" textlink="">
      <xdr:nvSpPr>
        <xdr:cNvPr id="436" name="楕円 435">
          <a:extLst>
            <a:ext uri="{FF2B5EF4-FFF2-40B4-BE49-F238E27FC236}">
              <a16:creationId xmlns:a16="http://schemas.microsoft.com/office/drawing/2014/main" id="{C907A1D5-D8D5-4542-A0EF-C92C21DD8AF7}"/>
            </a:ext>
          </a:extLst>
        </xdr:cNvPr>
        <xdr:cNvSpPr/>
      </xdr:nvSpPr>
      <xdr:spPr>
        <a:xfrm>
          <a:off x="16268700" y="622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78757</xdr:rowOff>
    </xdr:from>
    <xdr:ext cx="405111" cy="259045"/>
    <xdr:sp macro="" textlink="">
      <xdr:nvSpPr>
        <xdr:cNvPr id="437" name="【一般廃棄物処理施設】&#10;有形固定資産減価償却率該当値テキスト">
          <a:extLst>
            <a:ext uri="{FF2B5EF4-FFF2-40B4-BE49-F238E27FC236}">
              <a16:creationId xmlns:a16="http://schemas.microsoft.com/office/drawing/2014/main" id="{1695EF95-90E4-4B60-BA75-DDDAD3EF7981}"/>
            </a:ext>
          </a:extLst>
        </xdr:cNvPr>
        <xdr:cNvSpPr txBox="1"/>
      </xdr:nvSpPr>
      <xdr:spPr>
        <a:xfrm>
          <a:off x="16357600" y="607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168275</xdr:rowOff>
    </xdr:from>
    <xdr:to>
      <xdr:col>81</xdr:col>
      <xdr:colOff>101600</xdr:colOff>
      <xdr:row>36</xdr:row>
      <xdr:rowOff>98425</xdr:rowOff>
    </xdr:to>
    <xdr:sp macro="" textlink="">
      <xdr:nvSpPr>
        <xdr:cNvPr id="438" name="楕円 437">
          <a:extLst>
            <a:ext uri="{FF2B5EF4-FFF2-40B4-BE49-F238E27FC236}">
              <a16:creationId xmlns:a16="http://schemas.microsoft.com/office/drawing/2014/main" id="{9E495161-02C0-4944-8EF9-05BC337EA40D}"/>
            </a:ext>
          </a:extLst>
        </xdr:cNvPr>
        <xdr:cNvSpPr/>
      </xdr:nvSpPr>
      <xdr:spPr>
        <a:xfrm>
          <a:off x="15430500" y="616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47625</xdr:rowOff>
    </xdr:from>
    <xdr:to>
      <xdr:col>85</xdr:col>
      <xdr:colOff>127000</xdr:colOff>
      <xdr:row>36</xdr:row>
      <xdr:rowOff>106680</xdr:rowOff>
    </xdr:to>
    <xdr:cxnSp macro="">
      <xdr:nvCxnSpPr>
        <xdr:cNvPr id="439" name="直線コネクタ 438">
          <a:extLst>
            <a:ext uri="{FF2B5EF4-FFF2-40B4-BE49-F238E27FC236}">
              <a16:creationId xmlns:a16="http://schemas.microsoft.com/office/drawing/2014/main" id="{B234F0FC-733A-42EF-8A4C-4CC503B25E17}"/>
            </a:ext>
          </a:extLst>
        </xdr:cNvPr>
        <xdr:cNvCxnSpPr/>
      </xdr:nvCxnSpPr>
      <xdr:spPr>
        <a:xfrm>
          <a:off x="15481300" y="6219825"/>
          <a:ext cx="8382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109220</xdr:rowOff>
    </xdr:from>
    <xdr:to>
      <xdr:col>76</xdr:col>
      <xdr:colOff>165100</xdr:colOff>
      <xdr:row>36</xdr:row>
      <xdr:rowOff>39370</xdr:rowOff>
    </xdr:to>
    <xdr:sp macro="" textlink="">
      <xdr:nvSpPr>
        <xdr:cNvPr id="440" name="楕円 439">
          <a:extLst>
            <a:ext uri="{FF2B5EF4-FFF2-40B4-BE49-F238E27FC236}">
              <a16:creationId xmlns:a16="http://schemas.microsoft.com/office/drawing/2014/main" id="{773F752A-ED9F-4619-A999-B8DB9AE68854}"/>
            </a:ext>
          </a:extLst>
        </xdr:cNvPr>
        <xdr:cNvSpPr/>
      </xdr:nvSpPr>
      <xdr:spPr>
        <a:xfrm>
          <a:off x="14541500" y="610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160020</xdr:rowOff>
    </xdr:from>
    <xdr:to>
      <xdr:col>81</xdr:col>
      <xdr:colOff>50800</xdr:colOff>
      <xdr:row>36</xdr:row>
      <xdr:rowOff>47625</xdr:rowOff>
    </xdr:to>
    <xdr:cxnSp macro="">
      <xdr:nvCxnSpPr>
        <xdr:cNvPr id="441" name="直線コネクタ 440">
          <a:extLst>
            <a:ext uri="{FF2B5EF4-FFF2-40B4-BE49-F238E27FC236}">
              <a16:creationId xmlns:a16="http://schemas.microsoft.com/office/drawing/2014/main" id="{BA29144E-E97C-4F26-8D06-A308B4331464}"/>
            </a:ext>
          </a:extLst>
        </xdr:cNvPr>
        <xdr:cNvCxnSpPr/>
      </xdr:nvCxnSpPr>
      <xdr:spPr>
        <a:xfrm>
          <a:off x="14592300" y="6160770"/>
          <a:ext cx="889000" cy="59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63500</xdr:rowOff>
    </xdr:from>
    <xdr:to>
      <xdr:col>72</xdr:col>
      <xdr:colOff>38100</xdr:colOff>
      <xdr:row>35</xdr:row>
      <xdr:rowOff>165100</xdr:rowOff>
    </xdr:to>
    <xdr:sp macro="" textlink="">
      <xdr:nvSpPr>
        <xdr:cNvPr id="442" name="楕円 441">
          <a:extLst>
            <a:ext uri="{FF2B5EF4-FFF2-40B4-BE49-F238E27FC236}">
              <a16:creationId xmlns:a16="http://schemas.microsoft.com/office/drawing/2014/main" id="{8316DADC-5872-4969-80D1-D60FDE31A471}"/>
            </a:ext>
          </a:extLst>
        </xdr:cNvPr>
        <xdr:cNvSpPr/>
      </xdr:nvSpPr>
      <xdr:spPr>
        <a:xfrm>
          <a:off x="13652500" y="606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114300</xdr:rowOff>
    </xdr:from>
    <xdr:to>
      <xdr:col>76</xdr:col>
      <xdr:colOff>114300</xdr:colOff>
      <xdr:row>35</xdr:row>
      <xdr:rowOff>160020</xdr:rowOff>
    </xdr:to>
    <xdr:cxnSp macro="">
      <xdr:nvCxnSpPr>
        <xdr:cNvPr id="443" name="直線コネクタ 442">
          <a:extLst>
            <a:ext uri="{FF2B5EF4-FFF2-40B4-BE49-F238E27FC236}">
              <a16:creationId xmlns:a16="http://schemas.microsoft.com/office/drawing/2014/main" id="{731D4418-81A5-44F1-A59E-998D7A527C2B}"/>
            </a:ext>
          </a:extLst>
        </xdr:cNvPr>
        <xdr:cNvCxnSpPr/>
      </xdr:nvCxnSpPr>
      <xdr:spPr>
        <a:xfrm>
          <a:off x="13703300" y="611505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170180</xdr:rowOff>
    </xdr:from>
    <xdr:to>
      <xdr:col>67</xdr:col>
      <xdr:colOff>101600</xdr:colOff>
      <xdr:row>35</xdr:row>
      <xdr:rowOff>100330</xdr:rowOff>
    </xdr:to>
    <xdr:sp macro="" textlink="">
      <xdr:nvSpPr>
        <xdr:cNvPr id="444" name="楕円 443">
          <a:extLst>
            <a:ext uri="{FF2B5EF4-FFF2-40B4-BE49-F238E27FC236}">
              <a16:creationId xmlns:a16="http://schemas.microsoft.com/office/drawing/2014/main" id="{C034026D-84CF-46E8-A703-DF30351FF575}"/>
            </a:ext>
          </a:extLst>
        </xdr:cNvPr>
        <xdr:cNvSpPr/>
      </xdr:nvSpPr>
      <xdr:spPr>
        <a:xfrm>
          <a:off x="12763500" y="599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49530</xdr:rowOff>
    </xdr:from>
    <xdr:to>
      <xdr:col>71</xdr:col>
      <xdr:colOff>177800</xdr:colOff>
      <xdr:row>35</xdr:row>
      <xdr:rowOff>114300</xdr:rowOff>
    </xdr:to>
    <xdr:cxnSp macro="">
      <xdr:nvCxnSpPr>
        <xdr:cNvPr id="445" name="直線コネクタ 444">
          <a:extLst>
            <a:ext uri="{FF2B5EF4-FFF2-40B4-BE49-F238E27FC236}">
              <a16:creationId xmlns:a16="http://schemas.microsoft.com/office/drawing/2014/main" id="{06B30052-8ADF-4A9B-A9A6-5C0BDFBB4767}"/>
            </a:ext>
          </a:extLst>
        </xdr:cNvPr>
        <xdr:cNvCxnSpPr/>
      </xdr:nvCxnSpPr>
      <xdr:spPr>
        <a:xfrm>
          <a:off x="12814300" y="605028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34</xdr:row>
      <xdr:rowOff>114952</xdr:rowOff>
    </xdr:from>
    <xdr:ext cx="405111" cy="259045"/>
    <xdr:sp macro="" textlink="">
      <xdr:nvSpPr>
        <xdr:cNvPr id="446" name="n_1mainValue【一般廃棄物処理施設】&#10;有形固定資産減価償却率">
          <a:extLst>
            <a:ext uri="{FF2B5EF4-FFF2-40B4-BE49-F238E27FC236}">
              <a16:creationId xmlns:a16="http://schemas.microsoft.com/office/drawing/2014/main" id="{C2104D4F-4082-4552-A6EC-4DA7463E0969}"/>
            </a:ext>
          </a:extLst>
        </xdr:cNvPr>
        <xdr:cNvSpPr txBox="1"/>
      </xdr:nvSpPr>
      <xdr:spPr>
        <a:xfrm>
          <a:off x="15266044" y="594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55897</xdr:rowOff>
    </xdr:from>
    <xdr:ext cx="405111" cy="259045"/>
    <xdr:sp macro="" textlink="">
      <xdr:nvSpPr>
        <xdr:cNvPr id="447" name="n_2mainValue【一般廃棄物処理施設】&#10;有形固定資産減価償却率">
          <a:extLst>
            <a:ext uri="{FF2B5EF4-FFF2-40B4-BE49-F238E27FC236}">
              <a16:creationId xmlns:a16="http://schemas.microsoft.com/office/drawing/2014/main" id="{69AF1156-B2C8-4767-B753-E106D8704944}"/>
            </a:ext>
          </a:extLst>
        </xdr:cNvPr>
        <xdr:cNvSpPr txBox="1"/>
      </xdr:nvSpPr>
      <xdr:spPr>
        <a:xfrm>
          <a:off x="14389744" y="588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10177</xdr:rowOff>
    </xdr:from>
    <xdr:ext cx="405111" cy="259045"/>
    <xdr:sp macro="" textlink="">
      <xdr:nvSpPr>
        <xdr:cNvPr id="448" name="n_3mainValue【一般廃棄物処理施設】&#10;有形固定資産減価償却率">
          <a:extLst>
            <a:ext uri="{FF2B5EF4-FFF2-40B4-BE49-F238E27FC236}">
              <a16:creationId xmlns:a16="http://schemas.microsoft.com/office/drawing/2014/main" id="{237717D5-B3D5-4277-8445-54D9B8A22790}"/>
            </a:ext>
          </a:extLst>
        </xdr:cNvPr>
        <xdr:cNvSpPr txBox="1"/>
      </xdr:nvSpPr>
      <xdr:spPr>
        <a:xfrm>
          <a:off x="13500744" y="583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116857</xdr:rowOff>
    </xdr:from>
    <xdr:ext cx="405111" cy="259045"/>
    <xdr:sp macro="" textlink="">
      <xdr:nvSpPr>
        <xdr:cNvPr id="449" name="n_4mainValue【一般廃棄物処理施設】&#10;有形固定資産減価償却率">
          <a:extLst>
            <a:ext uri="{FF2B5EF4-FFF2-40B4-BE49-F238E27FC236}">
              <a16:creationId xmlns:a16="http://schemas.microsoft.com/office/drawing/2014/main" id="{38DD043F-2236-4BD3-96DF-0D28424CF5A1}"/>
            </a:ext>
          </a:extLst>
        </xdr:cNvPr>
        <xdr:cNvSpPr txBox="1"/>
      </xdr:nvSpPr>
      <xdr:spPr>
        <a:xfrm>
          <a:off x="12611744" y="577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1DEDD06F-C2A3-471C-A462-9B7AE864346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E7A3C374-1C2F-4F8F-BA6C-549EF969EA1C}"/>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9281B451-A474-403B-9F07-65D7F6DCE6E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AABCA2D1-01CC-45E0-BA90-84007638C20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968A5090-CD4A-48DD-8E77-9A2B44E681F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78E5A0AA-380F-4A52-9DDD-1525A0668EA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6655EB35-1D34-4E41-9FA6-7B7EDA8BFEF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42F9E727-08BB-447C-B37F-A757910B971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DA848037-6BBB-49B8-AD2F-340D48C230E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9D7CD6D-601D-4453-B3B0-095EEFE174C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0" name="直線コネクタ 459">
          <a:extLst>
            <a:ext uri="{FF2B5EF4-FFF2-40B4-BE49-F238E27FC236}">
              <a16:creationId xmlns:a16="http://schemas.microsoft.com/office/drawing/2014/main" id="{2F39A09F-9FD7-40D8-9895-818C44B2F546}"/>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1" name="テキスト ボックス 460">
          <a:extLst>
            <a:ext uri="{FF2B5EF4-FFF2-40B4-BE49-F238E27FC236}">
              <a16:creationId xmlns:a16="http://schemas.microsoft.com/office/drawing/2014/main" id="{C6F9C0E6-307D-454A-AA72-18765F944581}"/>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2" name="直線コネクタ 461">
          <a:extLst>
            <a:ext uri="{FF2B5EF4-FFF2-40B4-BE49-F238E27FC236}">
              <a16:creationId xmlns:a16="http://schemas.microsoft.com/office/drawing/2014/main" id="{9D7D25FD-6AAA-49AA-94A2-278FE2B2A7D7}"/>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3" name="テキスト ボックス 462">
          <a:extLst>
            <a:ext uri="{FF2B5EF4-FFF2-40B4-BE49-F238E27FC236}">
              <a16:creationId xmlns:a16="http://schemas.microsoft.com/office/drawing/2014/main" id="{9599B387-660D-409B-9A4D-F9E7231D9AF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4" name="直線コネクタ 463">
          <a:extLst>
            <a:ext uri="{FF2B5EF4-FFF2-40B4-BE49-F238E27FC236}">
              <a16:creationId xmlns:a16="http://schemas.microsoft.com/office/drawing/2014/main" id="{6769D4FA-AC66-4C45-B169-F33DB1523F27}"/>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5" name="テキスト ボックス 464">
          <a:extLst>
            <a:ext uri="{FF2B5EF4-FFF2-40B4-BE49-F238E27FC236}">
              <a16:creationId xmlns:a16="http://schemas.microsoft.com/office/drawing/2014/main" id="{2C5112CE-FFE9-4933-A876-06BEB234CDE3}"/>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6" name="直線コネクタ 465">
          <a:extLst>
            <a:ext uri="{FF2B5EF4-FFF2-40B4-BE49-F238E27FC236}">
              <a16:creationId xmlns:a16="http://schemas.microsoft.com/office/drawing/2014/main" id="{419CFCDB-F006-42E1-B7F7-A710788AB634}"/>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7" name="テキスト ボックス 466">
          <a:extLst>
            <a:ext uri="{FF2B5EF4-FFF2-40B4-BE49-F238E27FC236}">
              <a16:creationId xmlns:a16="http://schemas.microsoft.com/office/drawing/2014/main" id="{5949E5E2-F98B-44EE-A723-5ECD61DC79D7}"/>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8" name="直線コネクタ 467">
          <a:extLst>
            <a:ext uri="{FF2B5EF4-FFF2-40B4-BE49-F238E27FC236}">
              <a16:creationId xmlns:a16="http://schemas.microsoft.com/office/drawing/2014/main" id="{57E0E299-FEEA-4E7E-ACB4-F4864D32ABF5}"/>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9" name="テキスト ボックス 468">
          <a:extLst>
            <a:ext uri="{FF2B5EF4-FFF2-40B4-BE49-F238E27FC236}">
              <a16:creationId xmlns:a16="http://schemas.microsoft.com/office/drawing/2014/main" id="{9FCADA0F-0444-4CB8-B6E9-46CE5FEAB58E}"/>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858A9257-87F8-4CDD-A165-73F15CB2CEA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1" name="テキスト ボックス 470">
          <a:extLst>
            <a:ext uri="{FF2B5EF4-FFF2-40B4-BE49-F238E27FC236}">
              <a16:creationId xmlns:a16="http://schemas.microsoft.com/office/drawing/2014/main" id="{D6068A4F-84FD-45F3-8193-8EB3443D050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一般廃棄物処理施設】&#10;一人当たり有形固定資産（償却資産）額グラフ枠">
          <a:extLst>
            <a:ext uri="{FF2B5EF4-FFF2-40B4-BE49-F238E27FC236}">
              <a16:creationId xmlns:a16="http://schemas.microsoft.com/office/drawing/2014/main" id="{AECF5A67-A73D-41E7-8885-025EA5ACC4F2}"/>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3" name="直線コネクタ 472">
          <a:extLst>
            <a:ext uri="{FF2B5EF4-FFF2-40B4-BE49-F238E27FC236}">
              <a16:creationId xmlns:a16="http://schemas.microsoft.com/office/drawing/2014/main" id="{D9D4FC1D-9178-46B3-AFC2-970F23EBFEBC}"/>
            </a:ext>
          </a:extLst>
        </xdr:cNvPr>
        <xdr:cNvCxnSpPr/>
      </xdr:nvCxnSpPr>
      <xdr:spPr>
        <a:xfrm flipV="1">
          <a:off x="22160864" y="5917517"/>
          <a:ext cx="0" cy="1321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4" name="【一般廃棄物処理施設】&#10;一人当たり有形固定資産（償却資産）額最小値テキスト">
          <a:extLst>
            <a:ext uri="{FF2B5EF4-FFF2-40B4-BE49-F238E27FC236}">
              <a16:creationId xmlns:a16="http://schemas.microsoft.com/office/drawing/2014/main" id="{F6BE1CA7-039C-4178-8E6C-00A7E4A0F532}"/>
            </a:ext>
          </a:extLst>
        </xdr:cNvPr>
        <xdr:cNvSpPr txBox="1"/>
      </xdr:nvSpPr>
      <xdr:spPr>
        <a:xfrm>
          <a:off x="22199600" y="72425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5" name="直線コネクタ 474">
          <a:extLst>
            <a:ext uri="{FF2B5EF4-FFF2-40B4-BE49-F238E27FC236}">
              <a16:creationId xmlns:a16="http://schemas.microsoft.com/office/drawing/2014/main" id="{19EF7CCD-FC0C-447F-ADA2-6C1D9E7ACAB0}"/>
            </a:ext>
          </a:extLst>
        </xdr:cNvPr>
        <xdr:cNvCxnSpPr/>
      </xdr:nvCxnSpPr>
      <xdr:spPr>
        <a:xfrm>
          <a:off x="22072600" y="7238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6" name="【一般廃棄物処理施設】&#10;一人当たり有形固定資産（償却資産）額最大値テキスト">
          <a:extLst>
            <a:ext uri="{FF2B5EF4-FFF2-40B4-BE49-F238E27FC236}">
              <a16:creationId xmlns:a16="http://schemas.microsoft.com/office/drawing/2014/main" id="{F3219161-CFF3-4F05-9E17-1EA3478FD1AF}"/>
            </a:ext>
          </a:extLst>
        </xdr:cNvPr>
        <xdr:cNvSpPr txBox="1"/>
      </xdr:nvSpPr>
      <xdr:spPr>
        <a:xfrm>
          <a:off x="22199600" y="5692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7" name="直線コネクタ 476">
          <a:extLst>
            <a:ext uri="{FF2B5EF4-FFF2-40B4-BE49-F238E27FC236}">
              <a16:creationId xmlns:a16="http://schemas.microsoft.com/office/drawing/2014/main" id="{1D1A5270-C393-4A9F-9132-42E5464B7AEF}"/>
            </a:ext>
          </a:extLst>
        </xdr:cNvPr>
        <xdr:cNvCxnSpPr/>
      </xdr:nvCxnSpPr>
      <xdr:spPr>
        <a:xfrm>
          <a:off x="22072600" y="5917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78" name="【一般廃棄物処理施設】&#10;一人当たり有形固定資産（償却資産）額平均値テキスト">
          <a:extLst>
            <a:ext uri="{FF2B5EF4-FFF2-40B4-BE49-F238E27FC236}">
              <a16:creationId xmlns:a16="http://schemas.microsoft.com/office/drawing/2014/main" id="{C8D73A4D-7571-4C15-AE3B-EFEE9B5BDAA0}"/>
            </a:ext>
          </a:extLst>
        </xdr:cNvPr>
        <xdr:cNvSpPr txBox="1"/>
      </xdr:nvSpPr>
      <xdr:spPr>
        <a:xfrm>
          <a:off x="22199600" y="66966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79" name="フローチャート: 判断 478">
          <a:extLst>
            <a:ext uri="{FF2B5EF4-FFF2-40B4-BE49-F238E27FC236}">
              <a16:creationId xmlns:a16="http://schemas.microsoft.com/office/drawing/2014/main" id="{95535376-C9C0-4EA5-85DB-F96C324AB887}"/>
            </a:ext>
          </a:extLst>
        </xdr:cNvPr>
        <xdr:cNvSpPr/>
      </xdr:nvSpPr>
      <xdr:spPr>
        <a:xfrm>
          <a:off x="22110700" y="6718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0" name="フローチャート: 判断 479">
          <a:extLst>
            <a:ext uri="{FF2B5EF4-FFF2-40B4-BE49-F238E27FC236}">
              <a16:creationId xmlns:a16="http://schemas.microsoft.com/office/drawing/2014/main" id="{87B17C6D-0C49-4894-8EF7-00034912FC6B}"/>
            </a:ext>
          </a:extLst>
        </xdr:cNvPr>
        <xdr:cNvSpPr/>
      </xdr:nvSpPr>
      <xdr:spPr>
        <a:xfrm>
          <a:off x="21272500" y="6726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133081</xdr:rowOff>
    </xdr:from>
    <xdr:ext cx="599010" cy="259045"/>
    <xdr:sp macro="" textlink="">
      <xdr:nvSpPr>
        <xdr:cNvPr id="481" name="n_1aveValue【一般廃棄物処理施設】&#10;一人当たり有形固定資産（償却資産）額">
          <a:extLst>
            <a:ext uri="{FF2B5EF4-FFF2-40B4-BE49-F238E27FC236}">
              <a16:creationId xmlns:a16="http://schemas.microsoft.com/office/drawing/2014/main" id="{F5550E72-6DAE-48D2-A04A-CAC064AE7FA1}"/>
            </a:ext>
          </a:extLst>
        </xdr:cNvPr>
        <xdr:cNvSpPr txBox="1"/>
      </xdr:nvSpPr>
      <xdr:spPr>
        <a:xfrm>
          <a:off x="21011095" y="6819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56318</xdr:rowOff>
    </xdr:from>
    <xdr:to>
      <xdr:col>107</xdr:col>
      <xdr:colOff>101600</xdr:colOff>
      <xdr:row>39</xdr:row>
      <xdr:rowOff>157918</xdr:rowOff>
    </xdr:to>
    <xdr:sp macro="" textlink="">
      <xdr:nvSpPr>
        <xdr:cNvPr id="482" name="フローチャート: 判断 481">
          <a:extLst>
            <a:ext uri="{FF2B5EF4-FFF2-40B4-BE49-F238E27FC236}">
              <a16:creationId xmlns:a16="http://schemas.microsoft.com/office/drawing/2014/main" id="{08E3671A-D486-468E-A8D6-D20B5A8104D5}"/>
            </a:ext>
          </a:extLst>
        </xdr:cNvPr>
        <xdr:cNvSpPr/>
      </xdr:nvSpPr>
      <xdr:spPr>
        <a:xfrm>
          <a:off x="20383500" y="6742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39</xdr:row>
      <xdr:rowOff>149045</xdr:rowOff>
    </xdr:from>
    <xdr:ext cx="599010" cy="259045"/>
    <xdr:sp macro="" textlink="">
      <xdr:nvSpPr>
        <xdr:cNvPr id="483" name="n_2aveValue【一般廃棄物処理施設】&#10;一人当たり有形固定資産（償却資産）額">
          <a:extLst>
            <a:ext uri="{FF2B5EF4-FFF2-40B4-BE49-F238E27FC236}">
              <a16:creationId xmlns:a16="http://schemas.microsoft.com/office/drawing/2014/main" id="{18E051D7-61AC-49D9-86C3-1D5BAEB9FBB8}"/>
            </a:ext>
          </a:extLst>
        </xdr:cNvPr>
        <xdr:cNvSpPr txBox="1"/>
      </xdr:nvSpPr>
      <xdr:spPr>
        <a:xfrm>
          <a:off x="20134795" y="6835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E9F79588-00E6-45BE-8B77-2275EB7B1C00}"/>
            </a:ext>
          </a:extLst>
        </xdr:cNvPr>
        <xdr:cNvSpPr/>
      </xdr:nvSpPr>
      <xdr:spPr>
        <a:xfrm>
          <a:off x="19494500" y="6751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39</xdr:row>
      <xdr:rowOff>157229</xdr:rowOff>
    </xdr:from>
    <xdr:ext cx="599010" cy="259045"/>
    <xdr:sp macro="" textlink="">
      <xdr:nvSpPr>
        <xdr:cNvPr id="485" name="n_3aveValue【一般廃棄物処理施設】&#10;一人当たり有形固定資産（償却資産）額">
          <a:extLst>
            <a:ext uri="{FF2B5EF4-FFF2-40B4-BE49-F238E27FC236}">
              <a16:creationId xmlns:a16="http://schemas.microsoft.com/office/drawing/2014/main" id="{572BA10C-8773-4DB2-A4EA-11D5319AA5D9}"/>
            </a:ext>
          </a:extLst>
        </xdr:cNvPr>
        <xdr:cNvSpPr txBox="1"/>
      </xdr:nvSpPr>
      <xdr:spPr>
        <a:xfrm>
          <a:off x="19245795" y="6843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75692</xdr:rowOff>
    </xdr:from>
    <xdr:to>
      <xdr:col>98</xdr:col>
      <xdr:colOff>38100</xdr:colOff>
      <xdr:row>40</xdr:row>
      <xdr:rowOff>5842</xdr:rowOff>
    </xdr:to>
    <xdr:sp macro="" textlink="">
      <xdr:nvSpPr>
        <xdr:cNvPr id="486" name="フローチャート: 判断 485">
          <a:extLst>
            <a:ext uri="{FF2B5EF4-FFF2-40B4-BE49-F238E27FC236}">
              <a16:creationId xmlns:a16="http://schemas.microsoft.com/office/drawing/2014/main" id="{61CEBF43-6181-451F-BECA-F75A3C9861DA}"/>
            </a:ext>
          </a:extLst>
        </xdr:cNvPr>
        <xdr:cNvSpPr/>
      </xdr:nvSpPr>
      <xdr:spPr>
        <a:xfrm>
          <a:off x="18605500" y="6762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39</xdr:row>
      <xdr:rowOff>168419</xdr:rowOff>
    </xdr:from>
    <xdr:ext cx="599010" cy="259045"/>
    <xdr:sp macro="" textlink="">
      <xdr:nvSpPr>
        <xdr:cNvPr id="487" name="n_4aveValue【一般廃棄物処理施設】&#10;一人当たり有形固定資産（償却資産）額">
          <a:extLst>
            <a:ext uri="{FF2B5EF4-FFF2-40B4-BE49-F238E27FC236}">
              <a16:creationId xmlns:a16="http://schemas.microsoft.com/office/drawing/2014/main" id="{DB1CE950-807A-43DF-842E-9DABDD68F0BC}"/>
            </a:ext>
          </a:extLst>
        </xdr:cNvPr>
        <xdr:cNvSpPr txBox="1"/>
      </xdr:nvSpPr>
      <xdr:spPr>
        <a:xfrm>
          <a:off x="18356795" y="6854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6B6FA5E-607A-4ABA-A9DC-1E712C53C37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65CEB556-26D7-465D-BCB4-0650DB1C317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76EF182-939B-4804-9C49-CEFF9E3FB53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D346EB79-8ABE-46B8-AD4A-DD52C02C9A7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54265489-3962-4FEA-A2B4-F1FADEF0C499}"/>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25644</xdr:rowOff>
    </xdr:from>
    <xdr:to>
      <xdr:col>116</xdr:col>
      <xdr:colOff>114300</xdr:colOff>
      <xdr:row>36</xdr:row>
      <xdr:rowOff>127244</xdr:rowOff>
    </xdr:to>
    <xdr:sp macro="" textlink="">
      <xdr:nvSpPr>
        <xdr:cNvPr id="493" name="楕円 492">
          <a:extLst>
            <a:ext uri="{FF2B5EF4-FFF2-40B4-BE49-F238E27FC236}">
              <a16:creationId xmlns:a16="http://schemas.microsoft.com/office/drawing/2014/main" id="{98329938-5CDE-42D4-ABB4-45DDC4A5EEB5}"/>
            </a:ext>
          </a:extLst>
        </xdr:cNvPr>
        <xdr:cNvSpPr/>
      </xdr:nvSpPr>
      <xdr:spPr>
        <a:xfrm>
          <a:off x="22110700" y="6197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48521</xdr:rowOff>
    </xdr:from>
    <xdr:ext cx="599010" cy="259045"/>
    <xdr:sp macro="" textlink="">
      <xdr:nvSpPr>
        <xdr:cNvPr id="494" name="【一般廃棄物処理施設】&#10;一人当たり有形固定資産（償却資産）額該当値テキスト">
          <a:extLst>
            <a:ext uri="{FF2B5EF4-FFF2-40B4-BE49-F238E27FC236}">
              <a16:creationId xmlns:a16="http://schemas.microsoft.com/office/drawing/2014/main" id="{5D2B779F-5C21-444C-AB59-A880AC57C0EE}"/>
            </a:ext>
          </a:extLst>
        </xdr:cNvPr>
        <xdr:cNvSpPr txBox="1"/>
      </xdr:nvSpPr>
      <xdr:spPr>
        <a:xfrm>
          <a:off x="22199600" y="6049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46225</xdr:rowOff>
    </xdr:from>
    <xdr:to>
      <xdr:col>112</xdr:col>
      <xdr:colOff>38100</xdr:colOff>
      <xdr:row>36</xdr:row>
      <xdr:rowOff>147825</xdr:rowOff>
    </xdr:to>
    <xdr:sp macro="" textlink="">
      <xdr:nvSpPr>
        <xdr:cNvPr id="495" name="楕円 494">
          <a:extLst>
            <a:ext uri="{FF2B5EF4-FFF2-40B4-BE49-F238E27FC236}">
              <a16:creationId xmlns:a16="http://schemas.microsoft.com/office/drawing/2014/main" id="{6CF4B292-82BF-4C4D-9C1C-985580E1B78B}"/>
            </a:ext>
          </a:extLst>
        </xdr:cNvPr>
        <xdr:cNvSpPr/>
      </xdr:nvSpPr>
      <xdr:spPr>
        <a:xfrm>
          <a:off x="21272500" y="6218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76444</xdr:rowOff>
    </xdr:from>
    <xdr:to>
      <xdr:col>116</xdr:col>
      <xdr:colOff>63500</xdr:colOff>
      <xdr:row>36</xdr:row>
      <xdr:rowOff>97025</xdr:rowOff>
    </xdr:to>
    <xdr:cxnSp macro="">
      <xdr:nvCxnSpPr>
        <xdr:cNvPr id="496" name="直線コネクタ 495">
          <a:extLst>
            <a:ext uri="{FF2B5EF4-FFF2-40B4-BE49-F238E27FC236}">
              <a16:creationId xmlns:a16="http://schemas.microsoft.com/office/drawing/2014/main" id="{224CC706-39EB-4C17-9909-B1E5F4715A2C}"/>
            </a:ext>
          </a:extLst>
        </xdr:cNvPr>
        <xdr:cNvCxnSpPr/>
      </xdr:nvCxnSpPr>
      <xdr:spPr>
        <a:xfrm flipV="1">
          <a:off x="21323300" y="6248644"/>
          <a:ext cx="838200" cy="20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69066</xdr:rowOff>
    </xdr:from>
    <xdr:to>
      <xdr:col>107</xdr:col>
      <xdr:colOff>101600</xdr:colOff>
      <xdr:row>36</xdr:row>
      <xdr:rowOff>170666</xdr:rowOff>
    </xdr:to>
    <xdr:sp macro="" textlink="">
      <xdr:nvSpPr>
        <xdr:cNvPr id="497" name="楕円 496">
          <a:extLst>
            <a:ext uri="{FF2B5EF4-FFF2-40B4-BE49-F238E27FC236}">
              <a16:creationId xmlns:a16="http://schemas.microsoft.com/office/drawing/2014/main" id="{A3061079-E19E-452D-B142-9B294E640AF6}"/>
            </a:ext>
          </a:extLst>
        </xdr:cNvPr>
        <xdr:cNvSpPr/>
      </xdr:nvSpPr>
      <xdr:spPr>
        <a:xfrm>
          <a:off x="20383500" y="624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97025</xdr:rowOff>
    </xdr:from>
    <xdr:to>
      <xdr:col>111</xdr:col>
      <xdr:colOff>177800</xdr:colOff>
      <xdr:row>36</xdr:row>
      <xdr:rowOff>119866</xdr:rowOff>
    </xdr:to>
    <xdr:cxnSp macro="">
      <xdr:nvCxnSpPr>
        <xdr:cNvPr id="498" name="直線コネクタ 497">
          <a:extLst>
            <a:ext uri="{FF2B5EF4-FFF2-40B4-BE49-F238E27FC236}">
              <a16:creationId xmlns:a16="http://schemas.microsoft.com/office/drawing/2014/main" id="{A77DF3F3-8752-43A4-8195-63609007456E}"/>
            </a:ext>
          </a:extLst>
        </xdr:cNvPr>
        <xdr:cNvCxnSpPr/>
      </xdr:nvCxnSpPr>
      <xdr:spPr>
        <a:xfrm flipV="1">
          <a:off x="20434300" y="6269225"/>
          <a:ext cx="889000" cy="22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82809</xdr:rowOff>
    </xdr:from>
    <xdr:to>
      <xdr:col>102</xdr:col>
      <xdr:colOff>165100</xdr:colOff>
      <xdr:row>37</xdr:row>
      <xdr:rowOff>12959</xdr:rowOff>
    </xdr:to>
    <xdr:sp macro="" textlink="">
      <xdr:nvSpPr>
        <xdr:cNvPr id="499" name="楕円 498">
          <a:extLst>
            <a:ext uri="{FF2B5EF4-FFF2-40B4-BE49-F238E27FC236}">
              <a16:creationId xmlns:a16="http://schemas.microsoft.com/office/drawing/2014/main" id="{9FC6E59E-BA97-43E8-817C-92CA0E2E71AD}"/>
            </a:ext>
          </a:extLst>
        </xdr:cNvPr>
        <xdr:cNvSpPr/>
      </xdr:nvSpPr>
      <xdr:spPr>
        <a:xfrm>
          <a:off x="19494500" y="6255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119866</xdr:rowOff>
    </xdr:from>
    <xdr:to>
      <xdr:col>107</xdr:col>
      <xdr:colOff>50800</xdr:colOff>
      <xdr:row>36</xdr:row>
      <xdr:rowOff>133609</xdr:rowOff>
    </xdr:to>
    <xdr:cxnSp macro="">
      <xdr:nvCxnSpPr>
        <xdr:cNvPr id="500" name="直線コネクタ 499">
          <a:extLst>
            <a:ext uri="{FF2B5EF4-FFF2-40B4-BE49-F238E27FC236}">
              <a16:creationId xmlns:a16="http://schemas.microsoft.com/office/drawing/2014/main" id="{3AB35ECB-7733-46A4-89CA-B450165E3A64}"/>
            </a:ext>
          </a:extLst>
        </xdr:cNvPr>
        <xdr:cNvCxnSpPr/>
      </xdr:nvCxnSpPr>
      <xdr:spPr>
        <a:xfrm flipV="1">
          <a:off x="19545300" y="6292066"/>
          <a:ext cx="889000" cy="13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95999</xdr:rowOff>
    </xdr:from>
    <xdr:to>
      <xdr:col>98</xdr:col>
      <xdr:colOff>38100</xdr:colOff>
      <xdr:row>37</xdr:row>
      <xdr:rowOff>26149</xdr:rowOff>
    </xdr:to>
    <xdr:sp macro="" textlink="">
      <xdr:nvSpPr>
        <xdr:cNvPr id="501" name="楕円 500">
          <a:extLst>
            <a:ext uri="{FF2B5EF4-FFF2-40B4-BE49-F238E27FC236}">
              <a16:creationId xmlns:a16="http://schemas.microsoft.com/office/drawing/2014/main" id="{BA2815A3-CEAE-46D0-83A4-348A68C232FC}"/>
            </a:ext>
          </a:extLst>
        </xdr:cNvPr>
        <xdr:cNvSpPr/>
      </xdr:nvSpPr>
      <xdr:spPr>
        <a:xfrm>
          <a:off x="18605500" y="62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133609</xdr:rowOff>
    </xdr:from>
    <xdr:to>
      <xdr:col>102</xdr:col>
      <xdr:colOff>114300</xdr:colOff>
      <xdr:row>36</xdr:row>
      <xdr:rowOff>146799</xdr:rowOff>
    </xdr:to>
    <xdr:cxnSp macro="">
      <xdr:nvCxnSpPr>
        <xdr:cNvPr id="502" name="直線コネクタ 501">
          <a:extLst>
            <a:ext uri="{FF2B5EF4-FFF2-40B4-BE49-F238E27FC236}">
              <a16:creationId xmlns:a16="http://schemas.microsoft.com/office/drawing/2014/main" id="{ABD0A1FB-FCF3-4CC4-BC95-B3BB297CB459}"/>
            </a:ext>
          </a:extLst>
        </xdr:cNvPr>
        <xdr:cNvCxnSpPr/>
      </xdr:nvCxnSpPr>
      <xdr:spPr>
        <a:xfrm flipV="1">
          <a:off x="18656300" y="6305809"/>
          <a:ext cx="889000" cy="13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34</xdr:row>
      <xdr:rowOff>164352</xdr:rowOff>
    </xdr:from>
    <xdr:ext cx="599010" cy="259045"/>
    <xdr:sp macro="" textlink="">
      <xdr:nvSpPr>
        <xdr:cNvPr id="503" name="n_1mainValue【一般廃棄物処理施設】&#10;一人当たり有形固定資産（償却資産）額">
          <a:extLst>
            <a:ext uri="{FF2B5EF4-FFF2-40B4-BE49-F238E27FC236}">
              <a16:creationId xmlns:a16="http://schemas.microsoft.com/office/drawing/2014/main" id="{21EF7327-E2C6-4559-B4BE-0DFDF120C416}"/>
            </a:ext>
          </a:extLst>
        </xdr:cNvPr>
        <xdr:cNvSpPr txBox="1"/>
      </xdr:nvSpPr>
      <xdr:spPr>
        <a:xfrm>
          <a:off x="21011095" y="5993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15743</xdr:rowOff>
    </xdr:from>
    <xdr:ext cx="599010" cy="259045"/>
    <xdr:sp macro="" textlink="">
      <xdr:nvSpPr>
        <xdr:cNvPr id="504" name="n_2mainValue【一般廃棄物処理施設】&#10;一人当たり有形固定資産（償却資産）額">
          <a:extLst>
            <a:ext uri="{FF2B5EF4-FFF2-40B4-BE49-F238E27FC236}">
              <a16:creationId xmlns:a16="http://schemas.microsoft.com/office/drawing/2014/main" id="{92732B7C-CADF-4471-82B9-9803F2CC3A47}"/>
            </a:ext>
          </a:extLst>
        </xdr:cNvPr>
        <xdr:cNvSpPr txBox="1"/>
      </xdr:nvSpPr>
      <xdr:spPr>
        <a:xfrm>
          <a:off x="20134795" y="6016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29486</xdr:rowOff>
    </xdr:from>
    <xdr:ext cx="599010" cy="259045"/>
    <xdr:sp macro="" textlink="">
      <xdr:nvSpPr>
        <xdr:cNvPr id="505" name="n_3mainValue【一般廃棄物処理施設】&#10;一人当たり有形固定資産（償却資産）額">
          <a:extLst>
            <a:ext uri="{FF2B5EF4-FFF2-40B4-BE49-F238E27FC236}">
              <a16:creationId xmlns:a16="http://schemas.microsoft.com/office/drawing/2014/main" id="{3575175B-5B7A-4D65-816A-521AE8421FF0}"/>
            </a:ext>
          </a:extLst>
        </xdr:cNvPr>
        <xdr:cNvSpPr txBox="1"/>
      </xdr:nvSpPr>
      <xdr:spPr>
        <a:xfrm>
          <a:off x="19245795" y="603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42676</xdr:rowOff>
    </xdr:from>
    <xdr:ext cx="599010" cy="259045"/>
    <xdr:sp macro="" textlink="">
      <xdr:nvSpPr>
        <xdr:cNvPr id="506" name="n_4mainValue【一般廃棄物処理施設】&#10;一人当たり有形固定資産（償却資産）額">
          <a:extLst>
            <a:ext uri="{FF2B5EF4-FFF2-40B4-BE49-F238E27FC236}">
              <a16:creationId xmlns:a16="http://schemas.microsoft.com/office/drawing/2014/main" id="{D1215DF3-09FC-4EDE-8604-21887EF83DE3}"/>
            </a:ext>
          </a:extLst>
        </xdr:cNvPr>
        <xdr:cNvSpPr txBox="1"/>
      </xdr:nvSpPr>
      <xdr:spPr>
        <a:xfrm>
          <a:off x="18356795" y="6043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C736F8F4-1FA3-4413-A40B-070644C8BE68}"/>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D1FF357D-170F-4DBB-B7E8-5F43101483E9}"/>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99FEE034-C578-43F0-8DC2-AC54E08FD58F}"/>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E06EE891-D2C2-498C-A253-AF751EC9071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E3372804-A2F8-46DB-B53B-1A8360DD350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397C02AF-5B60-49D7-8B00-486C36EBC88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C8CB68FE-1348-41C6-A6FD-976175B5682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EE5C2901-FE8E-42DC-BDB6-3847B097794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C93FD37C-4CA6-46B1-BBEB-77132061DEB2}"/>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212E9041-916C-45B1-B52A-50052F4BF359}"/>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AF864860-3BE0-4FAF-B27D-A24494AFE6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8" name="直線コネクタ 517">
          <a:extLst>
            <a:ext uri="{FF2B5EF4-FFF2-40B4-BE49-F238E27FC236}">
              <a16:creationId xmlns:a16="http://schemas.microsoft.com/office/drawing/2014/main" id="{4CA31139-F124-4440-91A9-A4F58D57ACD3}"/>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9" name="テキスト ボックス 518">
          <a:extLst>
            <a:ext uri="{FF2B5EF4-FFF2-40B4-BE49-F238E27FC236}">
              <a16:creationId xmlns:a16="http://schemas.microsoft.com/office/drawing/2014/main" id="{24B24557-FB81-4714-AD0F-F38432E065F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0" name="直線コネクタ 519">
          <a:extLst>
            <a:ext uri="{FF2B5EF4-FFF2-40B4-BE49-F238E27FC236}">
              <a16:creationId xmlns:a16="http://schemas.microsoft.com/office/drawing/2014/main" id="{3F34FCCE-6A44-4368-85AF-ACDD36FAADB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1" name="テキスト ボックス 520">
          <a:extLst>
            <a:ext uri="{FF2B5EF4-FFF2-40B4-BE49-F238E27FC236}">
              <a16:creationId xmlns:a16="http://schemas.microsoft.com/office/drawing/2014/main" id="{C219C610-985E-4D49-973D-AA3EF7BA6202}"/>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2" name="直線コネクタ 521">
          <a:extLst>
            <a:ext uri="{FF2B5EF4-FFF2-40B4-BE49-F238E27FC236}">
              <a16:creationId xmlns:a16="http://schemas.microsoft.com/office/drawing/2014/main" id="{6AF91714-F693-4EA6-AA08-84C214D44814}"/>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3" name="テキスト ボックス 522">
          <a:extLst>
            <a:ext uri="{FF2B5EF4-FFF2-40B4-BE49-F238E27FC236}">
              <a16:creationId xmlns:a16="http://schemas.microsoft.com/office/drawing/2014/main" id="{1CADDABC-BDF9-44B0-A467-22AE3915E746}"/>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4" name="直線コネクタ 523">
          <a:extLst>
            <a:ext uri="{FF2B5EF4-FFF2-40B4-BE49-F238E27FC236}">
              <a16:creationId xmlns:a16="http://schemas.microsoft.com/office/drawing/2014/main" id="{11690C13-FD33-48C0-A833-12866C9A2A9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5" name="テキスト ボックス 524">
          <a:extLst>
            <a:ext uri="{FF2B5EF4-FFF2-40B4-BE49-F238E27FC236}">
              <a16:creationId xmlns:a16="http://schemas.microsoft.com/office/drawing/2014/main" id="{9C36A5A2-3627-47D6-8C21-D65768CBDEA8}"/>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6" name="直線コネクタ 525">
          <a:extLst>
            <a:ext uri="{FF2B5EF4-FFF2-40B4-BE49-F238E27FC236}">
              <a16:creationId xmlns:a16="http://schemas.microsoft.com/office/drawing/2014/main" id="{DA58D241-81B6-4A9D-BA9C-8C3511B58AA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7" name="テキスト ボックス 526">
          <a:extLst>
            <a:ext uri="{FF2B5EF4-FFF2-40B4-BE49-F238E27FC236}">
              <a16:creationId xmlns:a16="http://schemas.microsoft.com/office/drawing/2014/main" id="{0CDF1DF1-427F-4893-9B21-8A88DBA460F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4D285725-BF23-4F5B-B9A1-8E6EE2EA38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9" name="テキスト ボックス 528">
          <a:extLst>
            <a:ext uri="{FF2B5EF4-FFF2-40B4-BE49-F238E27FC236}">
              <a16:creationId xmlns:a16="http://schemas.microsoft.com/office/drawing/2014/main" id="{1FF752AE-172F-429D-9C9A-30A5F85353A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保健センター・保健所】&#10;有形固定資産減価償却率グラフ枠">
          <a:extLst>
            <a:ext uri="{FF2B5EF4-FFF2-40B4-BE49-F238E27FC236}">
              <a16:creationId xmlns:a16="http://schemas.microsoft.com/office/drawing/2014/main" id="{3CA86294-8F10-4068-ABBF-D31E4168222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1" name="直線コネクタ 530">
          <a:extLst>
            <a:ext uri="{FF2B5EF4-FFF2-40B4-BE49-F238E27FC236}">
              <a16:creationId xmlns:a16="http://schemas.microsoft.com/office/drawing/2014/main" id="{4E7E6B23-C5C5-489E-B8A0-4809CFB252F9}"/>
            </a:ext>
          </a:extLst>
        </xdr:cNvPr>
        <xdr:cNvCxnSpPr/>
      </xdr:nvCxnSpPr>
      <xdr:spPr>
        <a:xfrm flipV="1">
          <a:off x="16318864" y="95478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2" name="【保健センター・保健所】&#10;有形固定資産減価償却率最小値テキスト">
          <a:extLst>
            <a:ext uri="{FF2B5EF4-FFF2-40B4-BE49-F238E27FC236}">
              <a16:creationId xmlns:a16="http://schemas.microsoft.com/office/drawing/2014/main" id="{FEA62107-356B-4A0B-9E02-E9594BCCFC01}"/>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3" name="直線コネクタ 532">
          <a:extLst>
            <a:ext uri="{FF2B5EF4-FFF2-40B4-BE49-F238E27FC236}">
              <a16:creationId xmlns:a16="http://schemas.microsoft.com/office/drawing/2014/main" id="{2EBA035D-C53A-4EC9-BFF7-5E8F6999A4A0}"/>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4" name="【保健センター・保健所】&#10;有形固定資産減価償却率最大値テキスト">
          <a:extLst>
            <a:ext uri="{FF2B5EF4-FFF2-40B4-BE49-F238E27FC236}">
              <a16:creationId xmlns:a16="http://schemas.microsoft.com/office/drawing/2014/main" id="{032FDAF3-3C6B-4AD6-BABE-9B2A64CFC5BC}"/>
            </a:ext>
          </a:extLst>
        </xdr:cNvPr>
        <xdr:cNvSpPr txBox="1"/>
      </xdr:nvSpPr>
      <xdr:spPr>
        <a:xfrm>
          <a:off x="16357600" y="9323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5" name="直線コネクタ 534">
          <a:extLst>
            <a:ext uri="{FF2B5EF4-FFF2-40B4-BE49-F238E27FC236}">
              <a16:creationId xmlns:a16="http://schemas.microsoft.com/office/drawing/2014/main" id="{EC518FEA-E372-4199-B4B6-95BED20E7E12}"/>
            </a:ext>
          </a:extLst>
        </xdr:cNvPr>
        <xdr:cNvCxnSpPr/>
      </xdr:nvCxnSpPr>
      <xdr:spPr>
        <a:xfrm>
          <a:off x="16230600" y="954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6" name="【保健センター・保健所】&#10;有形固定資産減価償却率平均値テキスト">
          <a:extLst>
            <a:ext uri="{FF2B5EF4-FFF2-40B4-BE49-F238E27FC236}">
              <a16:creationId xmlns:a16="http://schemas.microsoft.com/office/drawing/2014/main" id="{E6B298A1-46CB-43A2-98E1-31AC4A1F212E}"/>
            </a:ext>
          </a:extLst>
        </xdr:cNvPr>
        <xdr:cNvSpPr txBox="1"/>
      </xdr:nvSpPr>
      <xdr:spPr>
        <a:xfrm>
          <a:off x="16357600" y="101308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7" name="フローチャート: 判断 536">
          <a:extLst>
            <a:ext uri="{FF2B5EF4-FFF2-40B4-BE49-F238E27FC236}">
              <a16:creationId xmlns:a16="http://schemas.microsoft.com/office/drawing/2014/main" id="{3ED8F68E-0841-4FC5-87F4-B54EF0B33CF0}"/>
            </a:ext>
          </a:extLst>
        </xdr:cNvPr>
        <xdr:cNvSpPr/>
      </xdr:nvSpPr>
      <xdr:spPr>
        <a:xfrm>
          <a:off x="16268700" y="1015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38" name="フローチャート: 判断 537">
          <a:extLst>
            <a:ext uri="{FF2B5EF4-FFF2-40B4-BE49-F238E27FC236}">
              <a16:creationId xmlns:a16="http://schemas.microsoft.com/office/drawing/2014/main" id="{F3068DC3-85F9-430F-8378-E23F7BC2A8B1}"/>
            </a:ext>
          </a:extLst>
        </xdr:cNvPr>
        <xdr:cNvSpPr/>
      </xdr:nvSpPr>
      <xdr:spPr>
        <a:xfrm>
          <a:off x="15430500" y="1012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99077</xdr:rowOff>
    </xdr:from>
    <xdr:ext cx="405111" cy="259045"/>
    <xdr:sp macro="" textlink="">
      <xdr:nvSpPr>
        <xdr:cNvPr id="539" name="n_1aveValue【保健センター・保健所】&#10;有形固定資産減価償却率">
          <a:extLst>
            <a:ext uri="{FF2B5EF4-FFF2-40B4-BE49-F238E27FC236}">
              <a16:creationId xmlns:a16="http://schemas.microsoft.com/office/drawing/2014/main" id="{C60A82E4-D422-4C2D-B9E8-1B8D0CB209E6}"/>
            </a:ext>
          </a:extLst>
        </xdr:cNvPr>
        <xdr:cNvSpPr txBox="1"/>
      </xdr:nvSpPr>
      <xdr:spPr>
        <a:xfrm>
          <a:off x="15266044" y="10214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135890</xdr:rowOff>
    </xdr:from>
    <xdr:to>
      <xdr:col>76</xdr:col>
      <xdr:colOff>165100</xdr:colOff>
      <xdr:row>59</xdr:row>
      <xdr:rowOff>66040</xdr:rowOff>
    </xdr:to>
    <xdr:sp macro="" textlink="">
      <xdr:nvSpPr>
        <xdr:cNvPr id="540" name="フローチャート: 判断 539">
          <a:extLst>
            <a:ext uri="{FF2B5EF4-FFF2-40B4-BE49-F238E27FC236}">
              <a16:creationId xmlns:a16="http://schemas.microsoft.com/office/drawing/2014/main" id="{03BF3604-FFB1-4D2A-B6D8-80D341951C4C}"/>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59</xdr:row>
      <xdr:rowOff>57167</xdr:rowOff>
    </xdr:from>
    <xdr:ext cx="405111" cy="259045"/>
    <xdr:sp macro="" textlink="">
      <xdr:nvSpPr>
        <xdr:cNvPr id="541" name="n_2aveValue【保健センター・保健所】&#10;有形固定資産減価償却率">
          <a:extLst>
            <a:ext uri="{FF2B5EF4-FFF2-40B4-BE49-F238E27FC236}">
              <a16:creationId xmlns:a16="http://schemas.microsoft.com/office/drawing/2014/main" id="{95B308EC-BB2E-4AE0-A9FD-1B22341820EE}"/>
            </a:ext>
          </a:extLst>
        </xdr:cNvPr>
        <xdr:cNvSpPr txBox="1"/>
      </xdr:nvSpPr>
      <xdr:spPr>
        <a:xfrm>
          <a:off x="14389744" y="1017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766F676E-CFD5-49B9-B89B-C197B0047085}"/>
            </a:ext>
          </a:extLst>
        </xdr:cNvPr>
        <xdr:cNvSpPr/>
      </xdr:nvSpPr>
      <xdr:spPr>
        <a:xfrm>
          <a:off x="13652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59</xdr:row>
      <xdr:rowOff>36212</xdr:rowOff>
    </xdr:from>
    <xdr:ext cx="405111" cy="259045"/>
    <xdr:sp macro="" textlink="">
      <xdr:nvSpPr>
        <xdr:cNvPr id="543" name="n_3aveValue【保健センター・保健所】&#10;有形固定資産減価償却率">
          <a:extLst>
            <a:ext uri="{FF2B5EF4-FFF2-40B4-BE49-F238E27FC236}">
              <a16:creationId xmlns:a16="http://schemas.microsoft.com/office/drawing/2014/main" id="{6418C280-4574-4274-BC9E-BFA7A8254C23}"/>
            </a:ext>
          </a:extLst>
        </xdr:cNvPr>
        <xdr:cNvSpPr txBox="1"/>
      </xdr:nvSpPr>
      <xdr:spPr>
        <a:xfrm>
          <a:off x="13500744" y="10151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55880</xdr:rowOff>
    </xdr:from>
    <xdr:to>
      <xdr:col>67</xdr:col>
      <xdr:colOff>101600</xdr:colOff>
      <xdr:row>58</xdr:row>
      <xdr:rowOff>157480</xdr:rowOff>
    </xdr:to>
    <xdr:sp macro="" textlink="">
      <xdr:nvSpPr>
        <xdr:cNvPr id="544" name="フローチャート: 判断 543">
          <a:extLst>
            <a:ext uri="{FF2B5EF4-FFF2-40B4-BE49-F238E27FC236}">
              <a16:creationId xmlns:a16="http://schemas.microsoft.com/office/drawing/2014/main" id="{6A75EEAB-BAC9-4E07-A5EA-A7D20B4CCA7A}"/>
            </a:ext>
          </a:extLst>
        </xdr:cNvPr>
        <xdr:cNvSpPr/>
      </xdr:nvSpPr>
      <xdr:spPr>
        <a:xfrm>
          <a:off x="127635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58</xdr:row>
      <xdr:rowOff>148607</xdr:rowOff>
    </xdr:from>
    <xdr:ext cx="405111" cy="259045"/>
    <xdr:sp macro="" textlink="">
      <xdr:nvSpPr>
        <xdr:cNvPr id="545" name="n_4aveValue【保健センター・保健所】&#10;有形固定資産減価償却率">
          <a:extLst>
            <a:ext uri="{FF2B5EF4-FFF2-40B4-BE49-F238E27FC236}">
              <a16:creationId xmlns:a16="http://schemas.microsoft.com/office/drawing/2014/main" id="{3CCE7293-5527-4BA6-AC9D-0D753A0011BF}"/>
            </a:ext>
          </a:extLst>
        </xdr:cNvPr>
        <xdr:cNvSpPr txBox="1"/>
      </xdr:nvSpPr>
      <xdr:spPr>
        <a:xfrm>
          <a:off x="12611744" y="1009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8F2BBCC2-340A-4BFB-BFE2-A792CA3A978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7CFBC7C2-631A-4C51-B7F4-FBF636D68034}"/>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2D72D08C-39A1-406C-A7FC-A1AAD0B517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E56BCEA-AEDA-4BCE-888A-4EBF2DFF832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D6C3012A-1EDA-4E3A-B137-143FE77AB6E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90170</xdr:rowOff>
    </xdr:from>
    <xdr:to>
      <xdr:col>85</xdr:col>
      <xdr:colOff>177800</xdr:colOff>
      <xdr:row>59</xdr:row>
      <xdr:rowOff>20320</xdr:rowOff>
    </xdr:to>
    <xdr:sp macro="" textlink="">
      <xdr:nvSpPr>
        <xdr:cNvPr id="551" name="楕円 550">
          <a:extLst>
            <a:ext uri="{FF2B5EF4-FFF2-40B4-BE49-F238E27FC236}">
              <a16:creationId xmlns:a16="http://schemas.microsoft.com/office/drawing/2014/main" id="{6DCE6AB2-1FC9-488C-BE75-0EAC87AD02DF}"/>
            </a:ext>
          </a:extLst>
        </xdr:cNvPr>
        <xdr:cNvSpPr/>
      </xdr:nvSpPr>
      <xdr:spPr>
        <a:xfrm>
          <a:off x="16268700" y="100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113047</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3B65436-3479-43AB-8542-F4062C98B789}"/>
            </a:ext>
          </a:extLst>
        </xdr:cNvPr>
        <xdr:cNvSpPr txBox="1"/>
      </xdr:nvSpPr>
      <xdr:spPr>
        <a:xfrm>
          <a:off x="16357600" y="988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61595</xdr:rowOff>
    </xdr:from>
    <xdr:to>
      <xdr:col>81</xdr:col>
      <xdr:colOff>101600</xdr:colOff>
      <xdr:row>58</xdr:row>
      <xdr:rowOff>163195</xdr:rowOff>
    </xdr:to>
    <xdr:sp macro="" textlink="">
      <xdr:nvSpPr>
        <xdr:cNvPr id="553" name="楕円 552">
          <a:extLst>
            <a:ext uri="{FF2B5EF4-FFF2-40B4-BE49-F238E27FC236}">
              <a16:creationId xmlns:a16="http://schemas.microsoft.com/office/drawing/2014/main" id="{9C61A20D-7DE4-4823-A7D2-963DC60C85F8}"/>
            </a:ext>
          </a:extLst>
        </xdr:cNvPr>
        <xdr:cNvSpPr/>
      </xdr:nvSpPr>
      <xdr:spPr>
        <a:xfrm>
          <a:off x="15430500" y="1000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112395</xdr:rowOff>
    </xdr:from>
    <xdr:to>
      <xdr:col>85</xdr:col>
      <xdr:colOff>127000</xdr:colOff>
      <xdr:row>58</xdr:row>
      <xdr:rowOff>140970</xdr:rowOff>
    </xdr:to>
    <xdr:cxnSp macro="">
      <xdr:nvCxnSpPr>
        <xdr:cNvPr id="554" name="直線コネクタ 553">
          <a:extLst>
            <a:ext uri="{FF2B5EF4-FFF2-40B4-BE49-F238E27FC236}">
              <a16:creationId xmlns:a16="http://schemas.microsoft.com/office/drawing/2014/main" id="{021D556F-F7DF-424F-8F18-D4FE772A1B1E}"/>
            </a:ext>
          </a:extLst>
        </xdr:cNvPr>
        <xdr:cNvCxnSpPr/>
      </xdr:nvCxnSpPr>
      <xdr:spPr>
        <a:xfrm>
          <a:off x="15481300" y="1005649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21590</xdr:rowOff>
    </xdr:from>
    <xdr:to>
      <xdr:col>76</xdr:col>
      <xdr:colOff>165100</xdr:colOff>
      <xdr:row>58</xdr:row>
      <xdr:rowOff>123190</xdr:rowOff>
    </xdr:to>
    <xdr:sp macro="" textlink="">
      <xdr:nvSpPr>
        <xdr:cNvPr id="555" name="楕円 554">
          <a:extLst>
            <a:ext uri="{FF2B5EF4-FFF2-40B4-BE49-F238E27FC236}">
              <a16:creationId xmlns:a16="http://schemas.microsoft.com/office/drawing/2014/main" id="{C5279C21-5D52-420D-A41C-25EDC029D8CC}"/>
            </a:ext>
          </a:extLst>
        </xdr:cNvPr>
        <xdr:cNvSpPr/>
      </xdr:nvSpPr>
      <xdr:spPr>
        <a:xfrm>
          <a:off x="14541500" y="996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72390</xdr:rowOff>
    </xdr:from>
    <xdr:to>
      <xdr:col>81</xdr:col>
      <xdr:colOff>50800</xdr:colOff>
      <xdr:row>58</xdr:row>
      <xdr:rowOff>112395</xdr:rowOff>
    </xdr:to>
    <xdr:cxnSp macro="">
      <xdr:nvCxnSpPr>
        <xdr:cNvPr id="556" name="直線コネクタ 555">
          <a:extLst>
            <a:ext uri="{FF2B5EF4-FFF2-40B4-BE49-F238E27FC236}">
              <a16:creationId xmlns:a16="http://schemas.microsoft.com/office/drawing/2014/main" id="{F921B544-3FD8-4021-BFF6-5FBDA48A4D0E}"/>
            </a:ext>
          </a:extLst>
        </xdr:cNvPr>
        <xdr:cNvCxnSpPr/>
      </xdr:nvCxnSpPr>
      <xdr:spPr>
        <a:xfrm>
          <a:off x="14592300" y="1001649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xdr:rowOff>
    </xdr:from>
    <xdr:to>
      <xdr:col>72</xdr:col>
      <xdr:colOff>38100</xdr:colOff>
      <xdr:row>58</xdr:row>
      <xdr:rowOff>102235</xdr:rowOff>
    </xdr:to>
    <xdr:sp macro="" textlink="">
      <xdr:nvSpPr>
        <xdr:cNvPr id="557" name="楕円 556">
          <a:extLst>
            <a:ext uri="{FF2B5EF4-FFF2-40B4-BE49-F238E27FC236}">
              <a16:creationId xmlns:a16="http://schemas.microsoft.com/office/drawing/2014/main" id="{F35F8700-CA58-4D5F-81C4-37EEF457B6F2}"/>
            </a:ext>
          </a:extLst>
        </xdr:cNvPr>
        <xdr:cNvSpPr/>
      </xdr:nvSpPr>
      <xdr:spPr>
        <a:xfrm>
          <a:off x="13652500" y="994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51435</xdr:rowOff>
    </xdr:from>
    <xdr:to>
      <xdr:col>76</xdr:col>
      <xdr:colOff>114300</xdr:colOff>
      <xdr:row>58</xdr:row>
      <xdr:rowOff>72390</xdr:rowOff>
    </xdr:to>
    <xdr:cxnSp macro="">
      <xdr:nvCxnSpPr>
        <xdr:cNvPr id="558" name="直線コネクタ 557">
          <a:extLst>
            <a:ext uri="{FF2B5EF4-FFF2-40B4-BE49-F238E27FC236}">
              <a16:creationId xmlns:a16="http://schemas.microsoft.com/office/drawing/2014/main" id="{7E3137EF-BAFC-461C-BE07-ED66C2F211E5}"/>
            </a:ext>
          </a:extLst>
        </xdr:cNvPr>
        <xdr:cNvCxnSpPr/>
      </xdr:nvCxnSpPr>
      <xdr:spPr>
        <a:xfrm>
          <a:off x="13703300" y="999553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143510</xdr:rowOff>
    </xdr:from>
    <xdr:to>
      <xdr:col>67</xdr:col>
      <xdr:colOff>101600</xdr:colOff>
      <xdr:row>58</xdr:row>
      <xdr:rowOff>73660</xdr:rowOff>
    </xdr:to>
    <xdr:sp macro="" textlink="">
      <xdr:nvSpPr>
        <xdr:cNvPr id="559" name="楕円 558">
          <a:extLst>
            <a:ext uri="{FF2B5EF4-FFF2-40B4-BE49-F238E27FC236}">
              <a16:creationId xmlns:a16="http://schemas.microsoft.com/office/drawing/2014/main" id="{33EB884A-0EC1-4C42-92E1-38602C0E17D3}"/>
            </a:ext>
          </a:extLst>
        </xdr:cNvPr>
        <xdr:cNvSpPr/>
      </xdr:nvSpPr>
      <xdr:spPr>
        <a:xfrm>
          <a:off x="127635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22860</xdr:rowOff>
    </xdr:from>
    <xdr:to>
      <xdr:col>71</xdr:col>
      <xdr:colOff>177800</xdr:colOff>
      <xdr:row>58</xdr:row>
      <xdr:rowOff>51435</xdr:rowOff>
    </xdr:to>
    <xdr:cxnSp macro="">
      <xdr:nvCxnSpPr>
        <xdr:cNvPr id="560" name="直線コネクタ 559">
          <a:extLst>
            <a:ext uri="{FF2B5EF4-FFF2-40B4-BE49-F238E27FC236}">
              <a16:creationId xmlns:a16="http://schemas.microsoft.com/office/drawing/2014/main" id="{15399A27-BE19-46E7-AF60-EA2268C3A70F}"/>
            </a:ext>
          </a:extLst>
        </xdr:cNvPr>
        <xdr:cNvCxnSpPr/>
      </xdr:nvCxnSpPr>
      <xdr:spPr>
        <a:xfrm>
          <a:off x="12814300" y="99669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8272</xdr:rowOff>
    </xdr:from>
    <xdr:ext cx="405111" cy="259045"/>
    <xdr:sp macro="" textlink="">
      <xdr:nvSpPr>
        <xdr:cNvPr id="561" name="n_1mainValue【保健センター・保健所】&#10;有形固定資産減価償却率">
          <a:extLst>
            <a:ext uri="{FF2B5EF4-FFF2-40B4-BE49-F238E27FC236}">
              <a16:creationId xmlns:a16="http://schemas.microsoft.com/office/drawing/2014/main" id="{66B1241A-49E3-4E8F-82C8-BA05E4C3340E}"/>
            </a:ext>
          </a:extLst>
        </xdr:cNvPr>
        <xdr:cNvSpPr txBox="1"/>
      </xdr:nvSpPr>
      <xdr:spPr>
        <a:xfrm>
          <a:off x="152660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139717</xdr:rowOff>
    </xdr:from>
    <xdr:ext cx="405111" cy="259045"/>
    <xdr:sp macro="" textlink="">
      <xdr:nvSpPr>
        <xdr:cNvPr id="562" name="n_2mainValue【保健センター・保健所】&#10;有形固定資産減価償却率">
          <a:extLst>
            <a:ext uri="{FF2B5EF4-FFF2-40B4-BE49-F238E27FC236}">
              <a16:creationId xmlns:a16="http://schemas.microsoft.com/office/drawing/2014/main" id="{0073229F-9314-49BC-99D9-637A84E9F7E4}"/>
            </a:ext>
          </a:extLst>
        </xdr:cNvPr>
        <xdr:cNvSpPr txBox="1"/>
      </xdr:nvSpPr>
      <xdr:spPr>
        <a:xfrm>
          <a:off x="14389744" y="974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118762</xdr:rowOff>
    </xdr:from>
    <xdr:ext cx="405111" cy="259045"/>
    <xdr:sp macro="" textlink="">
      <xdr:nvSpPr>
        <xdr:cNvPr id="563" name="n_3mainValue【保健センター・保健所】&#10;有形固定資産減価償却率">
          <a:extLst>
            <a:ext uri="{FF2B5EF4-FFF2-40B4-BE49-F238E27FC236}">
              <a16:creationId xmlns:a16="http://schemas.microsoft.com/office/drawing/2014/main" id="{FFB8DF02-00F5-46C8-8D62-BADA0858C24B}"/>
            </a:ext>
          </a:extLst>
        </xdr:cNvPr>
        <xdr:cNvSpPr txBox="1"/>
      </xdr:nvSpPr>
      <xdr:spPr>
        <a:xfrm>
          <a:off x="13500744" y="9719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90187</xdr:rowOff>
    </xdr:from>
    <xdr:ext cx="405111" cy="259045"/>
    <xdr:sp macro="" textlink="">
      <xdr:nvSpPr>
        <xdr:cNvPr id="564" name="n_4mainValue【保健センター・保健所】&#10;有形固定資産減価償却率">
          <a:extLst>
            <a:ext uri="{FF2B5EF4-FFF2-40B4-BE49-F238E27FC236}">
              <a16:creationId xmlns:a16="http://schemas.microsoft.com/office/drawing/2014/main" id="{983EFD82-E9CB-4B15-B1C7-17B00052016E}"/>
            </a:ext>
          </a:extLst>
        </xdr:cNvPr>
        <xdr:cNvSpPr txBox="1"/>
      </xdr:nvSpPr>
      <xdr:spPr>
        <a:xfrm>
          <a:off x="12611744" y="9691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a:extLst>
            <a:ext uri="{FF2B5EF4-FFF2-40B4-BE49-F238E27FC236}">
              <a16:creationId xmlns:a16="http://schemas.microsoft.com/office/drawing/2014/main" id="{2153D43E-A9C2-49EF-8F2B-0D5EAFC610F9}"/>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a:extLst>
            <a:ext uri="{FF2B5EF4-FFF2-40B4-BE49-F238E27FC236}">
              <a16:creationId xmlns:a16="http://schemas.microsoft.com/office/drawing/2014/main" id="{ACDAC1EA-2D4C-47CC-B9C6-DBCC1B5EF77F}"/>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a:extLst>
            <a:ext uri="{FF2B5EF4-FFF2-40B4-BE49-F238E27FC236}">
              <a16:creationId xmlns:a16="http://schemas.microsoft.com/office/drawing/2014/main" id="{B697910B-6F3E-41DD-8F52-FA6FDAD5261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a:extLst>
            <a:ext uri="{FF2B5EF4-FFF2-40B4-BE49-F238E27FC236}">
              <a16:creationId xmlns:a16="http://schemas.microsoft.com/office/drawing/2014/main" id="{22EEAE08-A900-4868-94BB-E365B7012C58}"/>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a:extLst>
            <a:ext uri="{FF2B5EF4-FFF2-40B4-BE49-F238E27FC236}">
              <a16:creationId xmlns:a16="http://schemas.microsoft.com/office/drawing/2014/main" id="{4275F0AB-723A-4223-88BC-2572A8EA8DE9}"/>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a:extLst>
            <a:ext uri="{FF2B5EF4-FFF2-40B4-BE49-F238E27FC236}">
              <a16:creationId xmlns:a16="http://schemas.microsoft.com/office/drawing/2014/main" id="{EED5ACCD-80A4-443E-98CE-1633BA53C07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a:extLst>
            <a:ext uri="{FF2B5EF4-FFF2-40B4-BE49-F238E27FC236}">
              <a16:creationId xmlns:a16="http://schemas.microsoft.com/office/drawing/2014/main" id="{29CFD0A7-A53F-4F8D-8AC1-271F6BFCF18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a:extLst>
            <a:ext uri="{FF2B5EF4-FFF2-40B4-BE49-F238E27FC236}">
              <a16:creationId xmlns:a16="http://schemas.microsoft.com/office/drawing/2014/main" id="{0960030D-CCCB-4287-958F-F873793F0D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a:extLst>
            <a:ext uri="{FF2B5EF4-FFF2-40B4-BE49-F238E27FC236}">
              <a16:creationId xmlns:a16="http://schemas.microsoft.com/office/drawing/2014/main" id="{5466F058-8544-4353-8A38-B98F37CED34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a:extLst>
            <a:ext uri="{FF2B5EF4-FFF2-40B4-BE49-F238E27FC236}">
              <a16:creationId xmlns:a16="http://schemas.microsoft.com/office/drawing/2014/main" id="{0B781E89-0EEA-4554-9AC0-B266DBAB83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a:extLst>
            <a:ext uri="{FF2B5EF4-FFF2-40B4-BE49-F238E27FC236}">
              <a16:creationId xmlns:a16="http://schemas.microsoft.com/office/drawing/2014/main" id="{EA228815-B129-4C3E-B5CB-E90BF9008A2C}"/>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a:extLst>
            <a:ext uri="{FF2B5EF4-FFF2-40B4-BE49-F238E27FC236}">
              <a16:creationId xmlns:a16="http://schemas.microsoft.com/office/drawing/2014/main" id="{60FB3BC9-FD93-48D1-8BB6-489DD55FA336}"/>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a:extLst>
            <a:ext uri="{FF2B5EF4-FFF2-40B4-BE49-F238E27FC236}">
              <a16:creationId xmlns:a16="http://schemas.microsoft.com/office/drawing/2014/main" id="{82E277C2-2E8D-442E-9076-661812C1558C}"/>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a:extLst>
            <a:ext uri="{FF2B5EF4-FFF2-40B4-BE49-F238E27FC236}">
              <a16:creationId xmlns:a16="http://schemas.microsoft.com/office/drawing/2014/main" id="{3E0D71C0-F6F2-46BA-8904-2B65686BB7E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a:extLst>
            <a:ext uri="{FF2B5EF4-FFF2-40B4-BE49-F238E27FC236}">
              <a16:creationId xmlns:a16="http://schemas.microsoft.com/office/drawing/2014/main" id="{22A32FF5-D0B0-47F1-AB36-20C0556E289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a:extLst>
            <a:ext uri="{FF2B5EF4-FFF2-40B4-BE49-F238E27FC236}">
              <a16:creationId xmlns:a16="http://schemas.microsoft.com/office/drawing/2014/main" id="{E94C4ECB-57C3-4BEF-A6D8-5112BCFFAED2}"/>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a:extLst>
            <a:ext uri="{FF2B5EF4-FFF2-40B4-BE49-F238E27FC236}">
              <a16:creationId xmlns:a16="http://schemas.microsoft.com/office/drawing/2014/main" id="{E1F1125D-ADAD-417A-8B0C-CE0BA1A988F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a:extLst>
            <a:ext uri="{FF2B5EF4-FFF2-40B4-BE49-F238E27FC236}">
              <a16:creationId xmlns:a16="http://schemas.microsoft.com/office/drawing/2014/main" id="{60258CC3-F505-486E-8D72-D1064A313D0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a:extLst>
            <a:ext uri="{FF2B5EF4-FFF2-40B4-BE49-F238E27FC236}">
              <a16:creationId xmlns:a16="http://schemas.microsoft.com/office/drawing/2014/main" id="{CA8D3918-4981-48D6-A63C-826037857D6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a:extLst>
            <a:ext uri="{FF2B5EF4-FFF2-40B4-BE49-F238E27FC236}">
              <a16:creationId xmlns:a16="http://schemas.microsoft.com/office/drawing/2014/main" id="{0E6490EA-D941-41FF-A7BA-7445A79A819F}"/>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a:extLst>
            <a:ext uri="{FF2B5EF4-FFF2-40B4-BE49-F238E27FC236}">
              <a16:creationId xmlns:a16="http://schemas.microsoft.com/office/drawing/2014/main" id="{372F3301-4D75-45E7-9107-E27969E7E23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6" name="テキスト ボックス 585">
          <a:extLst>
            <a:ext uri="{FF2B5EF4-FFF2-40B4-BE49-F238E27FC236}">
              <a16:creationId xmlns:a16="http://schemas.microsoft.com/office/drawing/2014/main" id="{F2F213E9-2C61-4EEF-900E-E0D9559579B2}"/>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保健センター・保健所】&#10;一人当たり面積グラフ枠">
          <a:extLst>
            <a:ext uri="{FF2B5EF4-FFF2-40B4-BE49-F238E27FC236}">
              <a16:creationId xmlns:a16="http://schemas.microsoft.com/office/drawing/2014/main" id="{8D4F5AED-A4D7-4234-A3EC-E05431D4AD5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88" name="直線コネクタ 587">
          <a:extLst>
            <a:ext uri="{FF2B5EF4-FFF2-40B4-BE49-F238E27FC236}">
              <a16:creationId xmlns:a16="http://schemas.microsoft.com/office/drawing/2014/main" id="{87C24CB8-DF88-448F-97CD-6B6F749DF023}"/>
            </a:ext>
          </a:extLst>
        </xdr:cNvPr>
        <xdr:cNvCxnSpPr/>
      </xdr:nvCxnSpPr>
      <xdr:spPr>
        <a:xfrm flipV="1">
          <a:off x="22160864" y="9448800"/>
          <a:ext cx="0" cy="1588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89" name="【保健センター・保健所】&#10;一人当たり面積最小値テキスト">
          <a:extLst>
            <a:ext uri="{FF2B5EF4-FFF2-40B4-BE49-F238E27FC236}">
              <a16:creationId xmlns:a16="http://schemas.microsoft.com/office/drawing/2014/main" id="{63F9C09E-3FE3-4DCE-A629-D54EECBB9070}"/>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0" name="直線コネクタ 589">
          <a:extLst>
            <a:ext uri="{FF2B5EF4-FFF2-40B4-BE49-F238E27FC236}">
              <a16:creationId xmlns:a16="http://schemas.microsoft.com/office/drawing/2014/main" id="{5CB94D65-68F3-4D4E-8703-B3248E5DE8A4}"/>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1" name="【保健センター・保健所】&#10;一人当たり面積最大値テキスト">
          <a:extLst>
            <a:ext uri="{FF2B5EF4-FFF2-40B4-BE49-F238E27FC236}">
              <a16:creationId xmlns:a16="http://schemas.microsoft.com/office/drawing/2014/main" id="{FEED7BA5-E70E-4EBE-A1A8-E9C2A2932749}"/>
            </a:ext>
          </a:extLst>
        </xdr:cNvPr>
        <xdr:cNvSpPr txBox="1"/>
      </xdr:nvSpPr>
      <xdr:spPr>
        <a:xfrm>
          <a:off x="22199600" y="922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2" name="直線コネクタ 591">
          <a:extLst>
            <a:ext uri="{FF2B5EF4-FFF2-40B4-BE49-F238E27FC236}">
              <a16:creationId xmlns:a16="http://schemas.microsoft.com/office/drawing/2014/main" id="{9075A744-536B-47B1-99A1-E93613954BF5}"/>
            </a:ext>
          </a:extLst>
        </xdr:cNvPr>
        <xdr:cNvCxnSpPr/>
      </xdr:nvCxnSpPr>
      <xdr:spPr>
        <a:xfrm>
          <a:off x="22072600" y="944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3" name="【保健センター・保健所】&#10;一人当たり面積平均値テキスト">
          <a:extLst>
            <a:ext uri="{FF2B5EF4-FFF2-40B4-BE49-F238E27FC236}">
              <a16:creationId xmlns:a16="http://schemas.microsoft.com/office/drawing/2014/main" id="{033124D7-FD22-4167-8391-E244F4893518}"/>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4" name="フローチャート: 判断 593">
          <a:extLst>
            <a:ext uri="{FF2B5EF4-FFF2-40B4-BE49-F238E27FC236}">
              <a16:creationId xmlns:a16="http://schemas.microsoft.com/office/drawing/2014/main" id="{009CA7B9-206E-4BB8-924C-84729D17E6F3}"/>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5" name="フローチャート: 判断 594">
          <a:extLst>
            <a:ext uri="{FF2B5EF4-FFF2-40B4-BE49-F238E27FC236}">
              <a16:creationId xmlns:a16="http://schemas.microsoft.com/office/drawing/2014/main" id="{FEE98AF1-6CDC-4876-8CE7-369514AEDF58}"/>
            </a:ext>
          </a:extLst>
        </xdr:cNvPr>
        <xdr:cNvSpPr/>
      </xdr:nvSpPr>
      <xdr:spPr>
        <a:xfrm>
          <a:off x="21272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62</xdr:row>
      <xdr:rowOff>163847</xdr:rowOff>
    </xdr:from>
    <xdr:ext cx="469744" cy="259045"/>
    <xdr:sp macro="" textlink="">
      <xdr:nvSpPr>
        <xdr:cNvPr id="596" name="n_1aveValue【保健センター・保健所】&#10;一人当たり面積">
          <a:extLst>
            <a:ext uri="{FF2B5EF4-FFF2-40B4-BE49-F238E27FC236}">
              <a16:creationId xmlns:a16="http://schemas.microsoft.com/office/drawing/2014/main" id="{595D6776-762C-486B-8BD3-BF4C9F7943BC}"/>
            </a:ext>
          </a:extLst>
        </xdr:cNvPr>
        <xdr:cNvSpPr txBox="1"/>
      </xdr:nvSpPr>
      <xdr:spPr>
        <a:xfrm>
          <a:off x="210757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71120</xdr:rowOff>
    </xdr:from>
    <xdr:to>
      <xdr:col>107</xdr:col>
      <xdr:colOff>101600</xdr:colOff>
      <xdr:row>63</xdr:row>
      <xdr:rowOff>1270</xdr:rowOff>
    </xdr:to>
    <xdr:sp macro="" textlink="">
      <xdr:nvSpPr>
        <xdr:cNvPr id="597" name="フローチャート: 判断 596">
          <a:extLst>
            <a:ext uri="{FF2B5EF4-FFF2-40B4-BE49-F238E27FC236}">
              <a16:creationId xmlns:a16="http://schemas.microsoft.com/office/drawing/2014/main" id="{8429BA90-5D2A-4670-B7B1-12ACF25A2499}"/>
            </a:ext>
          </a:extLst>
        </xdr:cNvPr>
        <xdr:cNvSpPr/>
      </xdr:nvSpPr>
      <xdr:spPr>
        <a:xfrm>
          <a:off x="203835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62</xdr:row>
      <xdr:rowOff>163847</xdr:rowOff>
    </xdr:from>
    <xdr:ext cx="469744" cy="259045"/>
    <xdr:sp macro="" textlink="">
      <xdr:nvSpPr>
        <xdr:cNvPr id="598" name="n_2aveValue【保健センター・保健所】&#10;一人当たり面積">
          <a:extLst>
            <a:ext uri="{FF2B5EF4-FFF2-40B4-BE49-F238E27FC236}">
              <a16:creationId xmlns:a16="http://schemas.microsoft.com/office/drawing/2014/main" id="{B9F6838F-8802-4E0A-A78E-F7E50E83AF46}"/>
            </a:ext>
          </a:extLst>
        </xdr:cNvPr>
        <xdr:cNvSpPr txBox="1"/>
      </xdr:nvSpPr>
      <xdr:spPr>
        <a:xfrm>
          <a:off x="20199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8AB44CBA-6A41-4B70-B4E4-8DC5E7961884}"/>
            </a:ext>
          </a:extLst>
        </xdr:cNvPr>
        <xdr:cNvSpPr/>
      </xdr:nvSpPr>
      <xdr:spPr>
        <a:xfrm>
          <a:off x="19494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62</xdr:row>
      <xdr:rowOff>167657</xdr:rowOff>
    </xdr:from>
    <xdr:ext cx="469744" cy="259045"/>
    <xdr:sp macro="" textlink="">
      <xdr:nvSpPr>
        <xdr:cNvPr id="600" name="n_3aveValue【保健センター・保健所】&#10;一人当たり面積">
          <a:extLst>
            <a:ext uri="{FF2B5EF4-FFF2-40B4-BE49-F238E27FC236}">
              <a16:creationId xmlns:a16="http://schemas.microsoft.com/office/drawing/2014/main" id="{3CDB71FC-C587-405D-994B-0B008E6CAF68}"/>
            </a:ext>
          </a:extLst>
        </xdr:cNvPr>
        <xdr:cNvSpPr txBox="1"/>
      </xdr:nvSpPr>
      <xdr:spPr>
        <a:xfrm>
          <a:off x="19310427" y="1079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62</xdr:row>
      <xdr:rowOff>48260</xdr:rowOff>
    </xdr:from>
    <xdr:to>
      <xdr:col>98</xdr:col>
      <xdr:colOff>38100</xdr:colOff>
      <xdr:row>62</xdr:row>
      <xdr:rowOff>149860</xdr:rowOff>
    </xdr:to>
    <xdr:sp macro="" textlink="">
      <xdr:nvSpPr>
        <xdr:cNvPr id="601" name="フローチャート: 判断 600">
          <a:extLst>
            <a:ext uri="{FF2B5EF4-FFF2-40B4-BE49-F238E27FC236}">
              <a16:creationId xmlns:a16="http://schemas.microsoft.com/office/drawing/2014/main" id="{08A00524-5E49-4AD4-90E4-AC25A908EF5A}"/>
            </a:ext>
          </a:extLst>
        </xdr:cNvPr>
        <xdr:cNvSpPr/>
      </xdr:nvSpPr>
      <xdr:spPr>
        <a:xfrm>
          <a:off x="18605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62</xdr:row>
      <xdr:rowOff>140987</xdr:rowOff>
    </xdr:from>
    <xdr:ext cx="469744" cy="259045"/>
    <xdr:sp macro="" textlink="">
      <xdr:nvSpPr>
        <xdr:cNvPr id="602" name="n_4aveValue【保健センター・保健所】&#10;一人当たり面積">
          <a:extLst>
            <a:ext uri="{FF2B5EF4-FFF2-40B4-BE49-F238E27FC236}">
              <a16:creationId xmlns:a16="http://schemas.microsoft.com/office/drawing/2014/main" id="{6BBFB4E3-20FD-4378-8608-1E1DAEEBBCB3}"/>
            </a:ext>
          </a:extLst>
        </xdr:cNvPr>
        <xdr:cNvSpPr txBox="1"/>
      </xdr:nvSpPr>
      <xdr:spPr>
        <a:xfrm>
          <a:off x="184214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5476648-B041-4165-9AE3-B34ECFF92628}"/>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B88029C-2804-416E-AA88-9264C488F68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9552CCF2-1953-4DD7-8F96-0AF55D25FDF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98204C30-7243-4A89-90B4-96730C7F0795}"/>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F8001736-D0E1-4D95-8B19-191CED7F7D9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147320</xdr:rowOff>
    </xdr:from>
    <xdr:to>
      <xdr:col>116</xdr:col>
      <xdr:colOff>114300</xdr:colOff>
      <xdr:row>61</xdr:row>
      <xdr:rowOff>77470</xdr:rowOff>
    </xdr:to>
    <xdr:sp macro="" textlink="">
      <xdr:nvSpPr>
        <xdr:cNvPr id="608" name="楕円 607">
          <a:extLst>
            <a:ext uri="{FF2B5EF4-FFF2-40B4-BE49-F238E27FC236}">
              <a16:creationId xmlns:a16="http://schemas.microsoft.com/office/drawing/2014/main" id="{0C6DE5FE-993B-4B7F-B04B-21B4FE23995E}"/>
            </a:ext>
          </a:extLst>
        </xdr:cNvPr>
        <xdr:cNvSpPr/>
      </xdr:nvSpPr>
      <xdr:spPr>
        <a:xfrm>
          <a:off x="221107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170197</xdr:rowOff>
    </xdr:from>
    <xdr:ext cx="469744" cy="259045"/>
    <xdr:sp macro="" textlink="">
      <xdr:nvSpPr>
        <xdr:cNvPr id="609" name="【保健センター・保健所】&#10;一人当たり面積該当値テキスト">
          <a:extLst>
            <a:ext uri="{FF2B5EF4-FFF2-40B4-BE49-F238E27FC236}">
              <a16:creationId xmlns:a16="http://schemas.microsoft.com/office/drawing/2014/main" id="{4B49E2CD-F850-476D-A832-41987A9B8D3D}"/>
            </a:ext>
          </a:extLst>
        </xdr:cNvPr>
        <xdr:cNvSpPr txBox="1"/>
      </xdr:nvSpPr>
      <xdr:spPr>
        <a:xfrm>
          <a:off x="221996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154940</xdr:rowOff>
    </xdr:from>
    <xdr:to>
      <xdr:col>112</xdr:col>
      <xdr:colOff>38100</xdr:colOff>
      <xdr:row>61</xdr:row>
      <xdr:rowOff>85090</xdr:rowOff>
    </xdr:to>
    <xdr:sp macro="" textlink="">
      <xdr:nvSpPr>
        <xdr:cNvPr id="610" name="楕円 609">
          <a:extLst>
            <a:ext uri="{FF2B5EF4-FFF2-40B4-BE49-F238E27FC236}">
              <a16:creationId xmlns:a16="http://schemas.microsoft.com/office/drawing/2014/main" id="{3EF92398-06AD-4550-8187-00822F4346EA}"/>
            </a:ext>
          </a:extLst>
        </xdr:cNvPr>
        <xdr:cNvSpPr/>
      </xdr:nvSpPr>
      <xdr:spPr>
        <a:xfrm>
          <a:off x="21272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26670</xdr:rowOff>
    </xdr:from>
    <xdr:to>
      <xdr:col>116</xdr:col>
      <xdr:colOff>63500</xdr:colOff>
      <xdr:row>61</xdr:row>
      <xdr:rowOff>34290</xdr:rowOff>
    </xdr:to>
    <xdr:cxnSp macro="">
      <xdr:nvCxnSpPr>
        <xdr:cNvPr id="611" name="直線コネクタ 610">
          <a:extLst>
            <a:ext uri="{FF2B5EF4-FFF2-40B4-BE49-F238E27FC236}">
              <a16:creationId xmlns:a16="http://schemas.microsoft.com/office/drawing/2014/main" id="{DD43F2E4-0000-4960-BCEE-C719C525059C}"/>
            </a:ext>
          </a:extLst>
        </xdr:cNvPr>
        <xdr:cNvCxnSpPr/>
      </xdr:nvCxnSpPr>
      <xdr:spPr>
        <a:xfrm flipV="1">
          <a:off x="21323300" y="104851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162560</xdr:rowOff>
    </xdr:from>
    <xdr:to>
      <xdr:col>107</xdr:col>
      <xdr:colOff>101600</xdr:colOff>
      <xdr:row>61</xdr:row>
      <xdr:rowOff>92710</xdr:rowOff>
    </xdr:to>
    <xdr:sp macro="" textlink="">
      <xdr:nvSpPr>
        <xdr:cNvPr id="612" name="楕円 611">
          <a:extLst>
            <a:ext uri="{FF2B5EF4-FFF2-40B4-BE49-F238E27FC236}">
              <a16:creationId xmlns:a16="http://schemas.microsoft.com/office/drawing/2014/main" id="{107EBDD3-599D-446E-AAAC-A40B59310AAF}"/>
            </a:ext>
          </a:extLst>
        </xdr:cNvPr>
        <xdr:cNvSpPr/>
      </xdr:nvSpPr>
      <xdr:spPr>
        <a:xfrm>
          <a:off x="20383500" y="10449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34290</xdr:rowOff>
    </xdr:from>
    <xdr:to>
      <xdr:col>111</xdr:col>
      <xdr:colOff>177800</xdr:colOff>
      <xdr:row>61</xdr:row>
      <xdr:rowOff>41910</xdr:rowOff>
    </xdr:to>
    <xdr:cxnSp macro="">
      <xdr:nvCxnSpPr>
        <xdr:cNvPr id="613" name="直線コネクタ 612">
          <a:extLst>
            <a:ext uri="{FF2B5EF4-FFF2-40B4-BE49-F238E27FC236}">
              <a16:creationId xmlns:a16="http://schemas.microsoft.com/office/drawing/2014/main" id="{4BECE138-8035-4373-90E3-8C7E40A6C9AD}"/>
            </a:ext>
          </a:extLst>
        </xdr:cNvPr>
        <xdr:cNvCxnSpPr/>
      </xdr:nvCxnSpPr>
      <xdr:spPr>
        <a:xfrm flipV="1">
          <a:off x="20434300" y="104927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2540</xdr:rowOff>
    </xdr:from>
    <xdr:to>
      <xdr:col>102</xdr:col>
      <xdr:colOff>165100</xdr:colOff>
      <xdr:row>61</xdr:row>
      <xdr:rowOff>104140</xdr:rowOff>
    </xdr:to>
    <xdr:sp macro="" textlink="">
      <xdr:nvSpPr>
        <xdr:cNvPr id="614" name="楕円 613">
          <a:extLst>
            <a:ext uri="{FF2B5EF4-FFF2-40B4-BE49-F238E27FC236}">
              <a16:creationId xmlns:a16="http://schemas.microsoft.com/office/drawing/2014/main" id="{C2C36211-C31A-4ED1-B39E-455098E0487B}"/>
            </a:ext>
          </a:extLst>
        </xdr:cNvPr>
        <xdr:cNvSpPr/>
      </xdr:nvSpPr>
      <xdr:spPr>
        <a:xfrm>
          <a:off x="19494500" y="1046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41910</xdr:rowOff>
    </xdr:from>
    <xdr:to>
      <xdr:col>107</xdr:col>
      <xdr:colOff>50800</xdr:colOff>
      <xdr:row>61</xdr:row>
      <xdr:rowOff>53340</xdr:rowOff>
    </xdr:to>
    <xdr:cxnSp macro="">
      <xdr:nvCxnSpPr>
        <xdr:cNvPr id="615" name="直線コネクタ 614">
          <a:extLst>
            <a:ext uri="{FF2B5EF4-FFF2-40B4-BE49-F238E27FC236}">
              <a16:creationId xmlns:a16="http://schemas.microsoft.com/office/drawing/2014/main" id="{3F708152-3E49-4B60-8039-B64BA222DD01}"/>
            </a:ext>
          </a:extLst>
        </xdr:cNvPr>
        <xdr:cNvCxnSpPr/>
      </xdr:nvCxnSpPr>
      <xdr:spPr>
        <a:xfrm flipV="1">
          <a:off x="19545300" y="1050036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10160</xdr:rowOff>
    </xdr:from>
    <xdr:to>
      <xdr:col>98</xdr:col>
      <xdr:colOff>38100</xdr:colOff>
      <xdr:row>61</xdr:row>
      <xdr:rowOff>111760</xdr:rowOff>
    </xdr:to>
    <xdr:sp macro="" textlink="">
      <xdr:nvSpPr>
        <xdr:cNvPr id="616" name="楕円 615">
          <a:extLst>
            <a:ext uri="{FF2B5EF4-FFF2-40B4-BE49-F238E27FC236}">
              <a16:creationId xmlns:a16="http://schemas.microsoft.com/office/drawing/2014/main" id="{AE8FFEA2-E67A-4F65-BBEC-0679A30DEC4E}"/>
            </a:ext>
          </a:extLst>
        </xdr:cNvPr>
        <xdr:cNvSpPr/>
      </xdr:nvSpPr>
      <xdr:spPr>
        <a:xfrm>
          <a:off x="18605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53340</xdr:rowOff>
    </xdr:from>
    <xdr:to>
      <xdr:col>102</xdr:col>
      <xdr:colOff>114300</xdr:colOff>
      <xdr:row>61</xdr:row>
      <xdr:rowOff>60960</xdr:rowOff>
    </xdr:to>
    <xdr:cxnSp macro="">
      <xdr:nvCxnSpPr>
        <xdr:cNvPr id="617" name="直線コネクタ 616">
          <a:extLst>
            <a:ext uri="{FF2B5EF4-FFF2-40B4-BE49-F238E27FC236}">
              <a16:creationId xmlns:a16="http://schemas.microsoft.com/office/drawing/2014/main" id="{55C9BB03-DB7C-489D-AB98-EA29D3239C4E}"/>
            </a:ext>
          </a:extLst>
        </xdr:cNvPr>
        <xdr:cNvCxnSpPr/>
      </xdr:nvCxnSpPr>
      <xdr:spPr>
        <a:xfrm flipV="1">
          <a:off x="18656300" y="105117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101617</xdr:rowOff>
    </xdr:from>
    <xdr:ext cx="469744" cy="259045"/>
    <xdr:sp macro="" textlink="">
      <xdr:nvSpPr>
        <xdr:cNvPr id="618" name="n_1mainValue【保健センター・保健所】&#10;一人当たり面積">
          <a:extLst>
            <a:ext uri="{FF2B5EF4-FFF2-40B4-BE49-F238E27FC236}">
              <a16:creationId xmlns:a16="http://schemas.microsoft.com/office/drawing/2014/main" id="{CD27004B-7E6D-483A-93BE-513E9F5F6CF8}"/>
            </a:ext>
          </a:extLst>
        </xdr:cNvPr>
        <xdr:cNvSpPr txBox="1"/>
      </xdr:nvSpPr>
      <xdr:spPr>
        <a:xfrm>
          <a:off x="210757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109237</xdr:rowOff>
    </xdr:from>
    <xdr:ext cx="469744" cy="259045"/>
    <xdr:sp macro="" textlink="">
      <xdr:nvSpPr>
        <xdr:cNvPr id="619" name="n_2mainValue【保健センター・保健所】&#10;一人当たり面積">
          <a:extLst>
            <a:ext uri="{FF2B5EF4-FFF2-40B4-BE49-F238E27FC236}">
              <a16:creationId xmlns:a16="http://schemas.microsoft.com/office/drawing/2014/main" id="{F7F91539-E05E-450E-B35E-039D094139FE}"/>
            </a:ext>
          </a:extLst>
        </xdr:cNvPr>
        <xdr:cNvSpPr txBox="1"/>
      </xdr:nvSpPr>
      <xdr:spPr>
        <a:xfrm>
          <a:off x="20199427" y="10224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120667</xdr:rowOff>
    </xdr:from>
    <xdr:ext cx="469744" cy="259045"/>
    <xdr:sp macro="" textlink="">
      <xdr:nvSpPr>
        <xdr:cNvPr id="620" name="n_3mainValue【保健センター・保健所】&#10;一人当たり面積">
          <a:extLst>
            <a:ext uri="{FF2B5EF4-FFF2-40B4-BE49-F238E27FC236}">
              <a16:creationId xmlns:a16="http://schemas.microsoft.com/office/drawing/2014/main" id="{7EC1AE97-D2C9-4AF9-88CD-44F2AB28A6E5}"/>
            </a:ext>
          </a:extLst>
        </xdr:cNvPr>
        <xdr:cNvSpPr txBox="1"/>
      </xdr:nvSpPr>
      <xdr:spPr>
        <a:xfrm>
          <a:off x="19310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128287</xdr:rowOff>
    </xdr:from>
    <xdr:ext cx="469744" cy="259045"/>
    <xdr:sp macro="" textlink="">
      <xdr:nvSpPr>
        <xdr:cNvPr id="621" name="n_4mainValue【保健センター・保健所】&#10;一人当たり面積">
          <a:extLst>
            <a:ext uri="{FF2B5EF4-FFF2-40B4-BE49-F238E27FC236}">
              <a16:creationId xmlns:a16="http://schemas.microsoft.com/office/drawing/2014/main" id="{42931195-8110-4994-B2C5-AC1A4B2A381B}"/>
            </a:ext>
          </a:extLst>
        </xdr:cNvPr>
        <xdr:cNvSpPr txBox="1"/>
      </xdr:nvSpPr>
      <xdr:spPr>
        <a:xfrm>
          <a:off x="184214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a:extLst>
            <a:ext uri="{FF2B5EF4-FFF2-40B4-BE49-F238E27FC236}">
              <a16:creationId xmlns:a16="http://schemas.microsoft.com/office/drawing/2014/main" id="{62A74F35-AD5D-4AF4-BE6F-E3B8AC8C3013}"/>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a:extLst>
            <a:ext uri="{FF2B5EF4-FFF2-40B4-BE49-F238E27FC236}">
              <a16:creationId xmlns:a16="http://schemas.microsoft.com/office/drawing/2014/main" id="{F9922766-277D-4A2F-91F2-1D00ADBF0FD4}"/>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a:extLst>
            <a:ext uri="{FF2B5EF4-FFF2-40B4-BE49-F238E27FC236}">
              <a16:creationId xmlns:a16="http://schemas.microsoft.com/office/drawing/2014/main" id="{0573B944-23D5-4B3A-A9EB-CFCABFF0799D}"/>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a:extLst>
            <a:ext uri="{FF2B5EF4-FFF2-40B4-BE49-F238E27FC236}">
              <a16:creationId xmlns:a16="http://schemas.microsoft.com/office/drawing/2014/main" id="{8EAF80A5-82E6-408A-8FF9-28049F125CB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a:extLst>
            <a:ext uri="{FF2B5EF4-FFF2-40B4-BE49-F238E27FC236}">
              <a16:creationId xmlns:a16="http://schemas.microsoft.com/office/drawing/2014/main" id="{E1BCCC05-9C01-49EF-94BB-BA9988BB240D}"/>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a:extLst>
            <a:ext uri="{FF2B5EF4-FFF2-40B4-BE49-F238E27FC236}">
              <a16:creationId xmlns:a16="http://schemas.microsoft.com/office/drawing/2014/main" id="{DCFD1303-FFC5-43F8-B8E9-93A9FA02E73F}"/>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a:extLst>
            <a:ext uri="{FF2B5EF4-FFF2-40B4-BE49-F238E27FC236}">
              <a16:creationId xmlns:a16="http://schemas.microsoft.com/office/drawing/2014/main" id="{7EEF2A1C-B7F1-419B-9E9D-F744B1C13A4F}"/>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a:extLst>
            <a:ext uri="{FF2B5EF4-FFF2-40B4-BE49-F238E27FC236}">
              <a16:creationId xmlns:a16="http://schemas.microsoft.com/office/drawing/2014/main" id="{FB8DE914-1FB7-467B-B137-779450CD3B5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a:extLst>
            <a:ext uri="{FF2B5EF4-FFF2-40B4-BE49-F238E27FC236}">
              <a16:creationId xmlns:a16="http://schemas.microsoft.com/office/drawing/2014/main" id="{85B737AA-AF68-40A4-B6FC-0576A3D6269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a:extLst>
            <a:ext uri="{FF2B5EF4-FFF2-40B4-BE49-F238E27FC236}">
              <a16:creationId xmlns:a16="http://schemas.microsoft.com/office/drawing/2014/main" id="{EDF8CB9A-0438-490D-81D5-8D973AA61C1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a:extLst>
            <a:ext uri="{FF2B5EF4-FFF2-40B4-BE49-F238E27FC236}">
              <a16:creationId xmlns:a16="http://schemas.microsoft.com/office/drawing/2014/main" id="{678BE5DD-F921-44CF-BBF4-5B2A1F8053E4}"/>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3" name="直線コネクタ 632">
          <a:extLst>
            <a:ext uri="{FF2B5EF4-FFF2-40B4-BE49-F238E27FC236}">
              <a16:creationId xmlns:a16="http://schemas.microsoft.com/office/drawing/2014/main" id="{59E15EC7-BF1D-4F26-923A-C5BC16C3151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4" name="テキスト ボックス 633">
          <a:extLst>
            <a:ext uri="{FF2B5EF4-FFF2-40B4-BE49-F238E27FC236}">
              <a16:creationId xmlns:a16="http://schemas.microsoft.com/office/drawing/2014/main" id="{C10E88BA-249A-4C1C-A0B6-24D9A11BE513}"/>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5" name="直線コネクタ 634">
          <a:extLst>
            <a:ext uri="{FF2B5EF4-FFF2-40B4-BE49-F238E27FC236}">
              <a16:creationId xmlns:a16="http://schemas.microsoft.com/office/drawing/2014/main" id="{615BF408-36FA-4653-A3CC-DD5FB922D4D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6" name="テキスト ボックス 635">
          <a:extLst>
            <a:ext uri="{FF2B5EF4-FFF2-40B4-BE49-F238E27FC236}">
              <a16:creationId xmlns:a16="http://schemas.microsoft.com/office/drawing/2014/main" id="{7C34DD02-EF4B-4993-BA9D-0A30AD93E594}"/>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7" name="直線コネクタ 636">
          <a:extLst>
            <a:ext uri="{FF2B5EF4-FFF2-40B4-BE49-F238E27FC236}">
              <a16:creationId xmlns:a16="http://schemas.microsoft.com/office/drawing/2014/main" id="{2DF07BB7-B699-447B-9A71-EBBAD0B971E1}"/>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8" name="テキスト ボックス 637">
          <a:extLst>
            <a:ext uri="{FF2B5EF4-FFF2-40B4-BE49-F238E27FC236}">
              <a16:creationId xmlns:a16="http://schemas.microsoft.com/office/drawing/2014/main" id="{1670FD2B-7304-4781-8302-1C51F50C7BA6}"/>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9" name="直線コネクタ 638">
          <a:extLst>
            <a:ext uri="{FF2B5EF4-FFF2-40B4-BE49-F238E27FC236}">
              <a16:creationId xmlns:a16="http://schemas.microsoft.com/office/drawing/2014/main" id="{6546DA73-7C0A-4051-AB7A-980AAF2FAD61}"/>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0" name="テキスト ボックス 639">
          <a:extLst>
            <a:ext uri="{FF2B5EF4-FFF2-40B4-BE49-F238E27FC236}">
              <a16:creationId xmlns:a16="http://schemas.microsoft.com/office/drawing/2014/main" id="{EAFA092F-D380-448D-8EC6-3C24C688E73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1" name="直線コネクタ 640">
          <a:extLst>
            <a:ext uri="{FF2B5EF4-FFF2-40B4-BE49-F238E27FC236}">
              <a16:creationId xmlns:a16="http://schemas.microsoft.com/office/drawing/2014/main" id="{A990AABF-29B6-446C-9893-D1D3AD66A273}"/>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2" name="テキスト ボックス 641">
          <a:extLst>
            <a:ext uri="{FF2B5EF4-FFF2-40B4-BE49-F238E27FC236}">
              <a16:creationId xmlns:a16="http://schemas.microsoft.com/office/drawing/2014/main" id="{CAA9FB60-C162-4821-9648-D5DEF8C6F83E}"/>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3" name="直線コネクタ 642">
          <a:extLst>
            <a:ext uri="{FF2B5EF4-FFF2-40B4-BE49-F238E27FC236}">
              <a16:creationId xmlns:a16="http://schemas.microsoft.com/office/drawing/2014/main" id="{C8483B16-F68D-424C-9A22-9AEF93AD89D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4" name="テキスト ボックス 643">
          <a:extLst>
            <a:ext uri="{FF2B5EF4-FFF2-40B4-BE49-F238E27FC236}">
              <a16:creationId xmlns:a16="http://schemas.microsoft.com/office/drawing/2014/main" id="{649EA69E-BC06-47B9-9AB9-1B1F49F65A16}"/>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5" name="【消防施設】&#10;有形固定資産減価償却率グラフ枠">
          <a:extLst>
            <a:ext uri="{FF2B5EF4-FFF2-40B4-BE49-F238E27FC236}">
              <a16:creationId xmlns:a16="http://schemas.microsoft.com/office/drawing/2014/main" id="{28FD6A59-CD42-49FE-B9C7-CA6EE6F34CC9}"/>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6" name="直線コネクタ 645">
          <a:extLst>
            <a:ext uri="{FF2B5EF4-FFF2-40B4-BE49-F238E27FC236}">
              <a16:creationId xmlns:a16="http://schemas.microsoft.com/office/drawing/2014/main" id="{6260926F-FEB3-4FA0-8EF4-17A5A6110721}"/>
            </a:ext>
          </a:extLst>
        </xdr:cNvPr>
        <xdr:cNvCxnSpPr/>
      </xdr:nvCxnSpPr>
      <xdr:spPr>
        <a:xfrm flipV="1">
          <a:off x="16318864" y="1324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7" name="【消防施設】&#10;有形固定資産減価償却率最小値テキスト">
          <a:extLst>
            <a:ext uri="{FF2B5EF4-FFF2-40B4-BE49-F238E27FC236}">
              <a16:creationId xmlns:a16="http://schemas.microsoft.com/office/drawing/2014/main" id="{0A0C2A76-0E82-4FAE-AEDE-CE3579311B1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8" name="直線コネクタ 647">
          <a:extLst>
            <a:ext uri="{FF2B5EF4-FFF2-40B4-BE49-F238E27FC236}">
              <a16:creationId xmlns:a16="http://schemas.microsoft.com/office/drawing/2014/main" id="{DC1AD256-2997-4CC1-BE6E-0638F9BA94AE}"/>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49" name="【消防施設】&#10;有形固定資産減価償却率最大値テキスト">
          <a:extLst>
            <a:ext uri="{FF2B5EF4-FFF2-40B4-BE49-F238E27FC236}">
              <a16:creationId xmlns:a16="http://schemas.microsoft.com/office/drawing/2014/main" id="{D25BAB83-09B3-480B-A143-2107FD4BE335}"/>
            </a:ext>
          </a:extLst>
        </xdr:cNvPr>
        <xdr:cNvSpPr txBox="1"/>
      </xdr:nvSpPr>
      <xdr:spPr>
        <a:xfrm>
          <a:off x="16357600"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0" name="直線コネクタ 649">
          <a:extLst>
            <a:ext uri="{FF2B5EF4-FFF2-40B4-BE49-F238E27FC236}">
              <a16:creationId xmlns:a16="http://schemas.microsoft.com/office/drawing/2014/main" id="{9BB68502-2F4E-4B80-9F08-26DB1444A5A3}"/>
            </a:ext>
          </a:extLst>
        </xdr:cNvPr>
        <xdr:cNvCxnSpPr/>
      </xdr:nvCxnSpPr>
      <xdr:spPr>
        <a:xfrm>
          <a:off x="16230600" y="1324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1" name="【消防施設】&#10;有形固定資産減価償却率平均値テキスト">
          <a:extLst>
            <a:ext uri="{FF2B5EF4-FFF2-40B4-BE49-F238E27FC236}">
              <a16:creationId xmlns:a16="http://schemas.microsoft.com/office/drawing/2014/main" id="{ACA86AB6-2F3C-439C-8CCF-E5A188D6F182}"/>
            </a:ext>
          </a:extLst>
        </xdr:cNvPr>
        <xdr:cNvSpPr txBox="1"/>
      </xdr:nvSpPr>
      <xdr:spPr>
        <a:xfrm>
          <a:off x="16357600" y="140760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2" name="フローチャート: 判断 651">
          <a:extLst>
            <a:ext uri="{FF2B5EF4-FFF2-40B4-BE49-F238E27FC236}">
              <a16:creationId xmlns:a16="http://schemas.microsoft.com/office/drawing/2014/main" id="{D456A3AA-2423-4CFF-8188-05E628FB7D66}"/>
            </a:ext>
          </a:extLst>
        </xdr:cNvPr>
        <xdr:cNvSpPr/>
      </xdr:nvSpPr>
      <xdr:spPr>
        <a:xfrm>
          <a:off x="16268700" y="140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3" name="フローチャート: 判断 652">
          <a:extLst>
            <a:ext uri="{FF2B5EF4-FFF2-40B4-BE49-F238E27FC236}">
              <a16:creationId xmlns:a16="http://schemas.microsoft.com/office/drawing/2014/main" id="{901CA1B5-594F-4CB5-9FF7-13F59F573F85}"/>
            </a:ext>
          </a:extLst>
        </xdr:cNvPr>
        <xdr:cNvSpPr/>
      </xdr:nvSpPr>
      <xdr:spPr>
        <a:xfrm>
          <a:off x="154305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82</xdr:row>
      <xdr:rowOff>106697</xdr:rowOff>
    </xdr:from>
    <xdr:ext cx="405111" cy="259045"/>
    <xdr:sp macro="" textlink="">
      <xdr:nvSpPr>
        <xdr:cNvPr id="654" name="n_1aveValue【消防施設】&#10;有形固定資産減価償却率">
          <a:extLst>
            <a:ext uri="{FF2B5EF4-FFF2-40B4-BE49-F238E27FC236}">
              <a16:creationId xmlns:a16="http://schemas.microsoft.com/office/drawing/2014/main" id="{1CADAA44-D4C1-407C-9DC6-7D883596842E}"/>
            </a:ext>
          </a:extLst>
        </xdr:cNvPr>
        <xdr:cNvSpPr txBox="1"/>
      </xdr:nvSpPr>
      <xdr:spPr>
        <a:xfrm>
          <a:off x="15266044" y="1416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81</xdr:row>
      <xdr:rowOff>168275</xdr:rowOff>
    </xdr:from>
    <xdr:to>
      <xdr:col>76</xdr:col>
      <xdr:colOff>165100</xdr:colOff>
      <xdr:row>82</xdr:row>
      <xdr:rowOff>98425</xdr:rowOff>
    </xdr:to>
    <xdr:sp macro="" textlink="">
      <xdr:nvSpPr>
        <xdr:cNvPr id="655" name="フローチャート: 判断 654">
          <a:extLst>
            <a:ext uri="{FF2B5EF4-FFF2-40B4-BE49-F238E27FC236}">
              <a16:creationId xmlns:a16="http://schemas.microsoft.com/office/drawing/2014/main" id="{DD71A5CB-E6BD-45CF-A43A-C657050C640D}"/>
            </a:ext>
          </a:extLst>
        </xdr:cNvPr>
        <xdr:cNvSpPr/>
      </xdr:nvSpPr>
      <xdr:spPr>
        <a:xfrm>
          <a:off x="14541500" y="1405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82</xdr:row>
      <xdr:rowOff>89552</xdr:rowOff>
    </xdr:from>
    <xdr:ext cx="405111" cy="259045"/>
    <xdr:sp macro="" textlink="">
      <xdr:nvSpPr>
        <xdr:cNvPr id="656" name="n_2aveValue【消防施設】&#10;有形固定資産減価償却率">
          <a:extLst>
            <a:ext uri="{FF2B5EF4-FFF2-40B4-BE49-F238E27FC236}">
              <a16:creationId xmlns:a16="http://schemas.microsoft.com/office/drawing/2014/main" id="{F1F24224-4C40-44ED-8B3F-2B80FF89C7AE}"/>
            </a:ext>
          </a:extLst>
        </xdr:cNvPr>
        <xdr:cNvSpPr txBox="1"/>
      </xdr:nvSpPr>
      <xdr:spPr>
        <a:xfrm>
          <a:off x="14389744" y="1414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CECE1CA4-27F7-4A8B-B09B-91C0D167A64B}"/>
            </a:ext>
          </a:extLst>
        </xdr:cNvPr>
        <xdr:cNvSpPr/>
      </xdr:nvSpPr>
      <xdr:spPr>
        <a:xfrm>
          <a:off x="13652500" y="1405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82</xdr:row>
      <xdr:rowOff>93363</xdr:rowOff>
    </xdr:from>
    <xdr:ext cx="405111" cy="259045"/>
    <xdr:sp macro="" textlink="">
      <xdr:nvSpPr>
        <xdr:cNvPr id="658" name="n_3aveValue【消防施設】&#10;有形固定資産減価償却率">
          <a:extLst>
            <a:ext uri="{FF2B5EF4-FFF2-40B4-BE49-F238E27FC236}">
              <a16:creationId xmlns:a16="http://schemas.microsoft.com/office/drawing/2014/main" id="{764DD217-FC3B-47F5-AF0F-32910E8AE2EE}"/>
            </a:ext>
          </a:extLst>
        </xdr:cNvPr>
        <xdr:cNvSpPr txBox="1"/>
      </xdr:nvSpPr>
      <xdr:spPr>
        <a:xfrm>
          <a:off x="13500744" y="14152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82</xdr:row>
      <xdr:rowOff>17780</xdr:rowOff>
    </xdr:from>
    <xdr:to>
      <xdr:col>67</xdr:col>
      <xdr:colOff>101600</xdr:colOff>
      <xdr:row>82</xdr:row>
      <xdr:rowOff>119380</xdr:rowOff>
    </xdr:to>
    <xdr:sp macro="" textlink="">
      <xdr:nvSpPr>
        <xdr:cNvPr id="659" name="フローチャート: 判断 658">
          <a:extLst>
            <a:ext uri="{FF2B5EF4-FFF2-40B4-BE49-F238E27FC236}">
              <a16:creationId xmlns:a16="http://schemas.microsoft.com/office/drawing/2014/main" id="{5FCB404C-61FE-46BA-8318-165E11056ECB}"/>
            </a:ext>
          </a:extLst>
        </xdr:cNvPr>
        <xdr:cNvSpPr/>
      </xdr:nvSpPr>
      <xdr:spPr>
        <a:xfrm>
          <a:off x="12763500" y="1407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82</xdr:row>
      <xdr:rowOff>110507</xdr:rowOff>
    </xdr:from>
    <xdr:ext cx="405111" cy="259045"/>
    <xdr:sp macro="" textlink="">
      <xdr:nvSpPr>
        <xdr:cNvPr id="660" name="n_4aveValue【消防施設】&#10;有形固定資産減価償却率">
          <a:extLst>
            <a:ext uri="{FF2B5EF4-FFF2-40B4-BE49-F238E27FC236}">
              <a16:creationId xmlns:a16="http://schemas.microsoft.com/office/drawing/2014/main" id="{A98ADF17-3F8C-4EBE-AB97-0B9434825DCE}"/>
            </a:ext>
          </a:extLst>
        </xdr:cNvPr>
        <xdr:cNvSpPr txBox="1"/>
      </xdr:nvSpPr>
      <xdr:spPr>
        <a:xfrm>
          <a:off x="12611744" y="1416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49C0CC2A-56FD-40E2-B12E-06F73C4FD483}"/>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CDB51BE1-C778-4D92-8A58-3A44DC7A1023}"/>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BA774A06-5C39-40E1-A125-ED7C7A1ABCD7}"/>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ACA59221-537C-4743-A324-757652080F3D}"/>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C31A84D5-B616-4597-A445-98D29022447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132080</xdr:rowOff>
    </xdr:from>
    <xdr:to>
      <xdr:col>85</xdr:col>
      <xdr:colOff>177800</xdr:colOff>
      <xdr:row>80</xdr:row>
      <xdr:rowOff>62230</xdr:rowOff>
    </xdr:to>
    <xdr:sp macro="" textlink="">
      <xdr:nvSpPr>
        <xdr:cNvPr id="666" name="楕円 665">
          <a:extLst>
            <a:ext uri="{FF2B5EF4-FFF2-40B4-BE49-F238E27FC236}">
              <a16:creationId xmlns:a16="http://schemas.microsoft.com/office/drawing/2014/main" id="{A2B21697-2171-441C-A34E-C65768C3FD20}"/>
            </a:ext>
          </a:extLst>
        </xdr:cNvPr>
        <xdr:cNvSpPr/>
      </xdr:nvSpPr>
      <xdr:spPr>
        <a:xfrm>
          <a:off x="16268700" y="13676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154957</xdr:rowOff>
    </xdr:from>
    <xdr:ext cx="405111" cy="259045"/>
    <xdr:sp macro="" textlink="">
      <xdr:nvSpPr>
        <xdr:cNvPr id="667" name="【消防施設】&#10;有形固定資産減価償却率該当値テキスト">
          <a:extLst>
            <a:ext uri="{FF2B5EF4-FFF2-40B4-BE49-F238E27FC236}">
              <a16:creationId xmlns:a16="http://schemas.microsoft.com/office/drawing/2014/main" id="{00154240-1B50-4BAF-B616-21B7881C6823}"/>
            </a:ext>
          </a:extLst>
        </xdr:cNvPr>
        <xdr:cNvSpPr txBox="1"/>
      </xdr:nvSpPr>
      <xdr:spPr>
        <a:xfrm>
          <a:off x="16357600" y="13528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90170</xdr:rowOff>
    </xdr:from>
    <xdr:to>
      <xdr:col>81</xdr:col>
      <xdr:colOff>101600</xdr:colOff>
      <xdr:row>80</xdr:row>
      <xdr:rowOff>20320</xdr:rowOff>
    </xdr:to>
    <xdr:sp macro="" textlink="">
      <xdr:nvSpPr>
        <xdr:cNvPr id="668" name="楕円 667">
          <a:extLst>
            <a:ext uri="{FF2B5EF4-FFF2-40B4-BE49-F238E27FC236}">
              <a16:creationId xmlns:a16="http://schemas.microsoft.com/office/drawing/2014/main" id="{76004E6C-95D0-4F93-B13B-E0B79455E34E}"/>
            </a:ext>
          </a:extLst>
        </xdr:cNvPr>
        <xdr:cNvSpPr/>
      </xdr:nvSpPr>
      <xdr:spPr>
        <a:xfrm>
          <a:off x="15430500" y="1363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140970</xdr:rowOff>
    </xdr:from>
    <xdr:to>
      <xdr:col>85</xdr:col>
      <xdr:colOff>127000</xdr:colOff>
      <xdr:row>80</xdr:row>
      <xdr:rowOff>11430</xdr:rowOff>
    </xdr:to>
    <xdr:cxnSp macro="">
      <xdr:nvCxnSpPr>
        <xdr:cNvPr id="669" name="直線コネクタ 668">
          <a:extLst>
            <a:ext uri="{FF2B5EF4-FFF2-40B4-BE49-F238E27FC236}">
              <a16:creationId xmlns:a16="http://schemas.microsoft.com/office/drawing/2014/main" id="{D5DE2D2D-95EA-4386-A723-820C0D0D719B}"/>
            </a:ext>
          </a:extLst>
        </xdr:cNvPr>
        <xdr:cNvCxnSpPr/>
      </xdr:nvCxnSpPr>
      <xdr:spPr>
        <a:xfrm>
          <a:off x="15481300" y="1368552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52070</xdr:rowOff>
    </xdr:from>
    <xdr:to>
      <xdr:col>76</xdr:col>
      <xdr:colOff>165100</xdr:colOff>
      <xdr:row>79</xdr:row>
      <xdr:rowOff>153670</xdr:rowOff>
    </xdr:to>
    <xdr:sp macro="" textlink="">
      <xdr:nvSpPr>
        <xdr:cNvPr id="670" name="楕円 669">
          <a:extLst>
            <a:ext uri="{FF2B5EF4-FFF2-40B4-BE49-F238E27FC236}">
              <a16:creationId xmlns:a16="http://schemas.microsoft.com/office/drawing/2014/main" id="{D75D4103-90A0-4B09-9A93-33FCC7BB4520}"/>
            </a:ext>
          </a:extLst>
        </xdr:cNvPr>
        <xdr:cNvSpPr/>
      </xdr:nvSpPr>
      <xdr:spPr>
        <a:xfrm>
          <a:off x="14541500" y="1359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102870</xdr:rowOff>
    </xdr:from>
    <xdr:to>
      <xdr:col>81</xdr:col>
      <xdr:colOff>50800</xdr:colOff>
      <xdr:row>79</xdr:row>
      <xdr:rowOff>140970</xdr:rowOff>
    </xdr:to>
    <xdr:cxnSp macro="">
      <xdr:nvCxnSpPr>
        <xdr:cNvPr id="671" name="直線コネクタ 670">
          <a:extLst>
            <a:ext uri="{FF2B5EF4-FFF2-40B4-BE49-F238E27FC236}">
              <a16:creationId xmlns:a16="http://schemas.microsoft.com/office/drawing/2014/main" id="{62712A87-C9A6-48D6-846D-794D8023DDB3}"/>
            </a:ext>
          </a:extLst>
        </xdr:cNvPr>
        <xdr:cNvCxnSpPr/>
      </xdr:nvCxnSpPr>
      <xdr:spPr>
        <a:xfrm>
          <a:off x="14592300" y="13647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55880</xdr:rowOff>
    </xdr:from>
    <xdr:to>
      <xdr:col>72</xdr:col>
      <xdr:colOff>38100</xdr:colOff>
      <xdr:row>79</xdr:row>
      <xdr:rowOff>157480</xdr:rowOff>
    </xdr:to>
    <xdr:sp macro="" textlink="">
      <xdr:nvSpPr>
        <xdr:cNvPr id="672" name="楕円 671">
          <a:extLst>
            <a:ext uri="{FF2B5EF4-FFF2-40B4-BE49-F238E27FC236}">
              <a16:creationId xmlns:a16="http://schemas.microsoft.com/office/drawing/2014/main" id="{D8839450-5D59-485B-A7BB-4C767DA752C2}"/>
            </a:ext>
          </a:extLst>
        </xdr:cNvPr>
        <xdr:cNvSpPr/>
      </xdr:nvSpPr>
      <xdr:spPr>
        <a:xfrm>
          <a:off x="13652500" y="1360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102870</xdr:rowOff>
    </xdr:from>
    <xdr:to>
      <xdr:col>76</xdr:col>
      <xdr:colOff>114300</xdr:colOff>
      <xdr:row>79</xdr:row>
      <xdr:rowOff>106680</xdr:rowOff>
    </xdr:to>
    <xdr:cxnSp macro="">
      <xdr:nvCxnSpPr>
        <xdr:cNvPr id="673" name="直線コネクタ 672">
          <a:extLst>
            <a:ext uri="{FF2B5EF4-FFF2-40B4-BE49-F238E27FC236}">
              <a16:creationId xmlns:a16="http://schemas.microsoft.com/office/drawing/2014/main" id="{1B29B308-AB9B-427D-8FF6-CE6E6E4B6547}"/>
            </a:ext>
          </a:extLst>
        </xdr:cNvPr>
        <xdr:cNvCxnSpPr/>
      </xdr:nvCxnSpPr>
      <xdr:spPr>
        <a:xfrm flipV="1">
          <a:off x="13703300" y="13647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4445</xdr:rowOff>
    </xdr:from>
    <xdr:to>
      <xdr:col>67</xdr:col>
      <xdr:colOff>101600</xdr:colOff>
      <xdr:row>79</xdr:row>
      <xdr:rowOff>106045</xdr:rowOff>
    </xdr:to>
    <xdr:sp macro="" textlink="">
      <xdr:nvSpPr>
        <xdr:cNvPr id="674" name="楕円 673">
          <a:extLst>
            <a:ext uri="{FF2B5EF4-FFF2-40B4-BE49-F238E27FC236}">
              <a16:creationId xmlns:a16="http://schemas.microsoft.com/office/drawing/2014/main" id="{CBCBD391-4137-48A1-884A-5E0D193ED147}"/>
            </a:ext>
          </a:extLst>
        </xdr:cNvPr>
        <xdr:cNvSpPr/>
      </xdr:nvSpPr>
      <xdr:spPr>
        <a:xfrm>
          <a:off x="12763500" y="13548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55245</xdr:rowOff>
    </xdr:from>
    <xdr:to>
      <xdr:col>71</xdr:col>
      <xdr:colOff>177800</xdr:colOff>
      <xdr:row>79</xdr:row>
      <xdr:rowOff>106680</xdr:rowOff>
    </xdr:to>
    <xdr:cxnSp macro="">
      <xdr:nvCxnSpPr>
        <xdr:cNvPr id="675" name="直線コネクタ 674">
          <a:extLst>
            <a:ext uri="{FF2B5EF4-FFF2-40B4-BE49-F238E27FC236}">
              <a16:creationId xmlns:a16="http://schemas.microsoft.com/office/drawing/2014/main" id="{90D08298-5549-4A1C-9B22-372161CC65E2}"/>
            </a:ext>
          </a:extLst>
        </xdr:cNvPr>
        <xdr:cNvCxnSpPr/>
      </xdr:nvCxnSpPr>
      <xdr:spPr>
        <a:xfrm>
          <a:off x="12814300" y="135997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78</xdr:row>
      <xdr:rowOff>36847</xdr:rowOff>
    </xdr:from>
    <xdr:ext cx="405111" cy="259045"/>
    <xdr:sp macro="" textlink="">
      <xdr:nvSpPr>
        <xdr:cNvPr id="676" name="n_1mainValue【消防施設】&#10;有形固定資産減価償却率">
          <a:extLst>
            <a:ext uri="{FF2B5EF4-FFF2-40B4-BE49-F238E27FC236}">
              <a16:creationId xmlns:a16="http://schemas.microsoft.com/office/drawing/2014/main" id="{8E122BE8-0937-4E57-9BC4-3D06A36046B1}"/>
            </a:ext>
          </a:extLst>
        </xdr:cNvPr>
        <xdr:cNvSpPr txBox="1"/>
      </xdr:nvSpPr>
      <xdr:spPr>
        <a:xfrm>
          <a:off x="15266044" y="1340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170197</xdr:rowOff>
    </xdr:from>
    <xdr:ext cx="405111" cy="259045"/>
    <xdr:sp macro="" textlink="">
      <xdr:nvSpPr>
        <xdr:cNvPr id="677" name="n_2mainValue【消防施設】&#10;有形固定資産減価償却率">
          <a:extLst>
            <a:ext uri="{FF2B5EF4-FFF2-40B4-BE49-F238E27FC236}">
              <a16:creationId xmlns:a16="http://schemas.microsoft.com/office/drawing/2014/main" id="{D93CD616-98E7-4922-95C6-1F2156B87FCD}"/>
            </a:ext>
          </a:extLst>
        </xdr:cNvPr>
        <xdr:cNvSpPr txBox="1"/>
      </xdr:nvSpPr>
      <xdr:spPr>
        <a:xfrm>
          <a:off x="14389744" y="1337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2557</xdr:rowOff>
    </xdr:from>
    <xdr:ext cx="405111" cy="259045"/>
    <xdr:sp macro="" textlink="">
      <xdr:nvSpPr>
        <xdr:cNvPr id="678" name="n_3mainValue【消防施設】&#10;有形固定資産減価償却率">
          <a:extLst>
            <a:ext uri="{FF2B5EF4-FFF2-40B4-BE49-F238E27FC236}">
              <a16:creationId xmlns:a16="http://schemas.microsoft.com/office/drawing/2014/main" id="{93CD8371-BA2F-42AC-A733-32E2D6547D9E}"/>
            </a:ext>
          </a:extLst>
        </xdr:cNvPr>
        <xdr:cNvSpPr txBox="1"/>
      </xdr:nvSpPr>
      <xdr:spPr>
        <a:xfrm>
          <a:off x="13500744" y="1337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122572</xdr:rowOff>
    </xdr:from>
    <xdr:ext cx="405111" cy="259045"/>
    <xdr:sp macro="" textlink="">
      <xdr:nvSpPr>
        <xdr:cNvPr id="679" name="n_4mainValue【消防施設】&#10;有形固定資産減価償却率">
          <a:extLst>
            <a:ext uri="{FF2B5EF4-FFF2-40B4-BE49-F238E27FC236}">
              <a16:creationId xmlns:a16="http://schemas.microsoft.com/office/drawing/2014/main" id="{C1C7544A-35ED-45CE-81EB-27FB6F378CB6}"/>
            </a:ext>
          </a:extLst>
        </xdr:cNvPr>
        <xdr:cNvSpPr txBox="1"/>
      </xdr:nvSpPr>
      <xdr:spPr>
        <a:xfrm>
          <a:off x="12611744" y="13324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0" name="正方形/長方形 679">
          <a:extLst>
            <a:ext uri="{FF2B5EF4-FFF2-40B4-BE49-F238E27FC236}">
              <a16:creationId xmlns:a16="http://schemas.microsoft.com/office/drawing/2014/main" id="{806D3343-E9D0-42D8-84E1-C411FDE832C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1" name="正方形/長方形 680">
          <a:extLst>
            <a:ext uri="{FF2B5EF4-FFF2-40B4-BE49-F238E27FC236}">
              <a16:creationId xmlns:a16="http://schemas.microsoft.com/office/drawing/2014/main" id="{45DCF95A-C419-4E71-8616-9B510F63A12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2" name="正方形/長方形 681">
          <a:extLst>
            <a:ext uri="{FF2B5EF4-FFF2-40B4-BE49-F238E27FC236}">
              <a16:creationId xmlns:a16="http://schemas.microsoft.com/office/drawing/2014/main" id="{C688A875-CE18-4E1A-885C-EECDE081D33B}"/>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3" name="正方形/長方形 682">
          <a:extLst>
            <a:ext uri="{FF2B5EF4-FFF2-40B4-BE49-F238E27FC236}">
              <a16:creationId xmlns:a16="http://schemas.microsoft.com/office/drawing/2014/main" id="{81939B19-4489-410E-A373-9A3697B84E2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4" name="正方形/長方形 683">
          <a:extLst>
            <a:ext uri="{FF2B5EF4-FFF2-40B4-BE49-F238E27FC236}">
              <a16:creationId xmlns:a16="http://schemas.microsoft.com/office/drawing/2014/main" id="{5598373C-7123-45E4-8601-DF5967ECB824}"/>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5" name="正方形/長方形 684">
          <a:extLst>
            <a:ext uri="{FF2B5EF4-FFF2-40B4-BE49-F238E27FC236}">
              <a16:creationId xmlns:a16="http://schemas.microsoft.com/office/drawing/2014/main" id="{62D6C771-0D89-4A89-9386-536FD21E6EF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6" name="正方形/長方形 685">
          <a:extLst>
            <a:ext uri="{FF2B5EF4-FFF2-40B4-BE49-F238E27FC236}">
              <a16:creationId xmlns:a16="http://schemas.microsoft.com/office/drawing/2014/main" id="{52C5ED9A-3AC1-4501-95DB-7A540F54773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7" name="正方形/長方形 686">
          <a:extLst>
            <a:ext uri="{FF2B5EF4-FFF2-40B4-BE49-F238E27FC236}">
              <a16:creationId xmlns:a16="http://schemas.microsoft.com/office/drawing/2014/main" id="{4C965588-9EA7-4DEA-B886-C127ED877D67}"/>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8" name="テキスト ボックス 687">
          <a:extLst>
            <a:ext uri="{FF2B5EF4-FFF2-40B4-BE49-F238E27FC236}">
              <a16:creationId xmlns:a16="http://schemas.microsoft.com/office/drawing/2014/main" id="{FBBAF37B-96EE-4D62-AC4E-EDAB51987002}"/>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9" name="直線コネクタ 688">
          <a:extLst>
            <a:ext uri="{FF2B5EF4-FFF2-40B4-BE49-F238E27FC236}">
              <a16:creationId xmlns:a16="http://schemas.microsoft.com/office/drawing/2014/main" id="{0ABAC990-3BAF-4ECC-A075-9A151FB5B7F5}"/>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0" name="直線コネクタ 689">
          <a:extLst>
            <a:ext uri="{FF2B5EF4-FFF2-40B4-BE49-F238E27FC236}">
              <a16:creationId xmlns:a16="http://schemas.microsoft.com/office/drawing/2014/main" id="{B0503C98-F5AA-40A5-93A9-9D3EF7923DCF}"/>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1" name="テキスト ボックス 690">
          <a:extLst>
            <a:ext uri="{FF2B5EF4-FFF2-40B4-BE49-F238E27FC236}">
              <a16:creationId xmlns:a16="http://schemas.microsoft.com/office/drawing/2014/main" id="{20BABEA3-2A7E-42C9-AEDC-B5A6D159AB7E}"/>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2" name="直線コネクタ 691">
          <a:extLst>
            <a:ext uri="{FF2B5EF4-FFF2-40B4-BE49-F238E27FC236}">
              <a16:creationId xmlns:a16="http://schemas.microsoft.com/office/drawing/2014/main" id="{B073E13E-D179-4E49-9436-1DB653AC7A24}"/>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3" name="テキスト ボックス 692">
          <a:extLst>
            <a:ext uri="{FF2B5EF4-FFF2-40B4-BE49-F238E27FC236}">
              <a16:creationId xmlns:a16="http://schemas.microsoft.com/office/drawing/2014/main" id="{C8AD2DD1-E30B-47DF-9B43-7069C964325C}"/>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4" name="直線コネクタ 693">
          <a:extLst>
            <a:ext uri="{FF2B5EF4-FFF2-40B4-BE49-F238E27FC236}">
              <a16:creationId xmlns:a16="http://schemas.microsoft.com/office/drawing/2014/main" id="{20055D90-E859-4F3F-A307-A2A5EE784944}"/>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5" name="テキスト ボックス 694">
          <a:extLst>
            <a:ext uri="{FF2B5EF4-FFF2-40B4-BE49-F238E27FC236}">
              <a16:creationId xmlns:a16="http://schemas.microsoft.com/office/drawing/2014/main" id="{2078A619-76B5-4A4C-ACFF-CA1B7205431C}"/>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6" name="直線コネクタ 695">
          <a:extLst>
            <a:ext uri="{FF2B5EF4-FFF2-40B4-BE49-F238E27FC236}">
              <a16:creationId xmlns:a16="http://schemas.microsoft.com/office/drawing/2014/main" id="{B80E2A74-ED21-4B08-8C66-27AEACCBC7F7}"/>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7" name="テキスト ボックス 696">
          <a:extLst>
            <a:ext uri="{FF2B5EF4-FFF2-40B4-BE49-F238E27FC236}">
              <a16:creationId xmlns:a16="http://schemas.microsoft.com/office/drawing/2014/main" id="{653F9F3A-8635-493D-9E7D-DD0B10689DF5}"/>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8" name="直線コネクタ 697">
          <a:extLst>
            <a:ext uri="{FF2B5EF4-FFF2-40B4-BE49-F238E27FC236}">
              <a16:creationId xmlns:a16="http://schemas.microsoft.com/office/drawing/2014/main" id="{052913AF-A4AF-4963-9BED-F306A15B7D75}"/>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9" name="テキスト ボックス 698">
          <a:extLst>
            <a:ext uri="{FF2B5EF4-FFF2-40B4-BE49-F238E27FC236}">
              <a16:creationId xmlns:a16="http://schemas.microsoft.com/office/drawing/2014/main" id="{626DCAFA-AC18-4F98-83D3-3E632BB2DA42}"/>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0" name="直線コネクタ 699">
          <a:extLst>
            <a:ext uri="{FF2B5EF4-FFF2-40B4-BE49-F238E27FC236}">
              <a16:creationId xmlns:a16="http://schemas.microsoft.com/office/drawing/2014/main" id="{3F75A26B-91BB-4C6E-8F5B-AAE76D1908DD}"/>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1" name="テキスト ボックス 700">
          <a:extLst>
            <a:ext uri="{FF2B5EF4-FFF2-40B4-BE49-F238E27FC236}">
              <a16:creationId xmlns:a16="http://schemas.microsoft.com/office/drawing/2014/main" id="{E672CC71-CA64-4E5D-B818-0CF24C11825E}"/>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2" name="直線コネクタ 701">
          <a:extLst>
            <a:ext uri="{FF2B5EF4-FFF2-40B4-BE49-F238E27FC236}">
              <a16:creationId xmlns:a16="http://schemas.microsoft.com/office/drawing/2014/main" id="{221C1EA3-B362-4B75-8275-8283331D5E3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3" name="テキスト ボックス 702">
          <a:extLst>
            <a:ext uri="{FF2B5EF4-FFF2-40B4-BE49-F238E27FC236}">
              <a16:creationId xmlns:a16="http://schemas.microsoft.com/office/drawing/2014/main" id="{872B87E4-AB5C-40F2-BAC9-E30D941BB85C}"/>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4" name="【消防施設】&#10;一人当たり面積グラフ枠">
          <a:extLst>
            <a:ext uri="{FF2B5EF4-FFF2-40B4-BE49-F238E27FC236}">
              <a16:creationId xmlns:a16="http://schemas.microsoft.com/office/drawing/2014/main" id="{B0321A02-468D-4E84-B312-8E03AB390E3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5" name="直線コネクタ 704">
          <a:extLst>
            <a:ext uri="{FF2B5EF4-FFF2-40B4-BE49-F238E27FC236}">
              <a16:creationId xmlns:a16="http://schemas.microsoft.com/office/drawing/2014/main" id="{04439E8D-E37C-470E-A473-9523FEDE442F}"/>
            </a:ext>
          </a:extLst>
        </xdr:cNvPr>
        <xdr:cNvCxnSpPr/>
      </xdr:nvCxnSpPr>
      <xdr:spPr>
        <a:xfrm flipV="1">
          <a:off x="22160864" y="13292001"/>
          <a:ext cx="0" cy="15789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6" name="【消防施設】&#10;一人当たり面積最小値テキスト">
          <a:extLst>
            <a:ext uri="{FF2B5EF4-FFF2-40B4-BE49-F238E27FC236}">
              <a16:creationId xmlns:a16="http://schemas.microsoft.com/office/drawing/2014/main" id="{ED742E89-7667-424F-B7BB-67A5F2273D15}"/>
            </a:ext>
          </a:extLst>
        </xdr:cNvPr>
        <xdr:cNvSpPr txBox="1"/>
      </xdr:nvSpPr>
      <xdr:spPr>
        <a:xfrm>
          <a:off x="22199600" y="1487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7" name="直線コネクタ 706">
          <a:extLst>
            <a:ext uri="{FF2B5EF4-FFF2-40B4-BE49-F238E27FC236}">
              <a16:creationId xmlns:a16="http://schemas.microsoft.com/office/drawing/2014/main" id="{340F1DEA-088C-4634-8AB3-005B7565AD9F}"/>
            </a:ext>
          </a:extLst>
        </xdr:cNvPr>
        <xdr:cNvCxnSpPr/>
      </xdr:nvCxnSpPr>
      <xdr:spPr>
        <a:xfrm>
          <a:off x="22072600" y="1487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08" name="【消防施設】&#10;一人当たり面積最大値テキスト">
          <a:extLst>
            <a:ext uri="{FF2B5EF4-FFF2-40B4-BE49-F238E27FC236}">
              <a16:creationId xmlns:a16="http://schemas.microsoft.com/office/drawing/2014/main" id="{1A3A1D61-69B0-487F-BC87-D0CC170970A9}"/>
            </a:ext>
          </a:extLst>
        </xdr:cNvPr>
        <xdr:cNvSpPr txBox="1"/>
      </xdr:nvSpPr>
      <xdr:spPr>
        <a:xfrm>
          <a:off x="22199600" y="13067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09" name="直線コネクタ 708">
          <a:extLst>
            <a:ext uri="{FF2B5EF4-FFF2-40B4-BE49-F238E27FC236}">
              <a16:creationId xmlns:a16="http://schemas.microsoft.com/office/drawing/2014/main" id="{F7871260-3CF2-4C2C-AD8B-7D0DC87DC4E5}"/>
            </a:ext>
          </a:extLst>
        </xdr:cNvPr>
        <xdr:cNvCxnSpPr/>
      </xdr:nvCxnSpPr>
      <xdr:spPr>
        <a:xfrm>
          <a:off x="22072600" y="1329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xdr:rowOff>
    </xdr:from>
    <xdr:ext cx="469744" cy="259045"/>
    <xdr:sp macro="" textlink="">
      <xdr:nvSpPr>
        <xdr:cNvPr id="710" name="【消防施設】&#10;一人当たり面積平均値テキスト">
          <a:extLst>
            <a:ext uri="{FF2B5EF4-FFF2-40B4-BE49-F238E27FC236}">
              <a16:creationId xmlns:a16="http://schemas.microsoft.com/office/drawing/2014/main" id="{A7F022AB-51E5-4595-B46B-3BBC840A7FB5}"/>
            </a:ext>
          </a:extLst>
        </xdr:cNvPr>
        <xdr:cNvSpPr txBox="1"/>
      </xdr:nvSpPr>
      <xdr:spPr>
        <a:xfrm>
          <a:off x="22199600" y="145732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1" name="フローチャート: 判断 710">
          <a:extLst>
            <a:ext uri="{FF2B5EF4-FFF2-40B4-BE49-F238E27FC236}">
              <a16:creationId xmlns:a16="http://schemas.microsoft.com/office/drawing/2014/main" id="{FBB32F98-BB68-4B02-93AD-A1608CDAC26E}"/>
            </a:ext>
          </a:extLst>
        </xdr:cNvPr>
        <xdr:cNvSpPr/>
      </xdr:nvSpPr>
      <xdr:spPr>
        <a:xfrm>
          <a:off x="22110700" y="1459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2" name="フローチャート: 判断 711">
          <a:extLst>
            <a:ext uri="{FF2B5EF4-FFF2-40B4-BE49-F238E27FC236}">
              <a16:creationId xmlns:a16="http://schemas.microsoft.com/office/drawing/2014/main" id="{012A6B64-DF57-46D1-9668-63367BFEDC23}"/>
            </a:ext>
          </a:extLst>
        </xdr:cNvPr>
        <xdr:cNvSpPr/>
      </xdr:nvSpPr>
      <xdr:spPr>
        <a:xfrm>
          <a:off x="21272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85</xdr:row>
      <xdr:rowOff>122482</xdr:rowOff>
    </xdr:from>
    <xdr:ext cx="469744" cy="259045"/>
    <xdr:sp macro="" textlink="">
      <xdr:nvSpPr>
        <xdr:cNvPr id="713" name="n_1aveValue【消防施設】&#10;一人当たり面積">
          <a:extLst>
            <a:ext uri="{FF2B5EF4-FFF2-40B4-BE49-F238E27FC236}">
              <a16:creationId xmlns:a16="http://schemas.microsoft.com/office/drawing/2014/main" id="{2FD4B2DE-4B4F-4AD5-8C6C-E68D30876F89}"/>
            </a:ext>
          </a:extLst>
        </xdr:cNvPr>
        <xdr:cNvSpPr txBox="1"/>
      </xdr:nvSpPr>
      <xdr:spPr>
        <a:xfrm>
          <a:off x="210757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29755</xdr:rowOff>
    </xdr:from>
    <xdr:to>
      <xdr:col>107</xdr:col>
      <xdr:colOff>101600</xdr:colOff>
      <xdr:row>85</xdr:row>
      <xdr:rowOff>131355</xdr:rowOff>
    </xdr:to>
    <xdr:sp macro="" textlink="">
      <xdr:nvSpPr>
        <xdr:cNvPr id="714" name="フローチャート: 判断 713">
          <a:extLst>
            <a:ext uri="{FF2B5EF4-FFF2-40B4-BE49-F238E27FC236}">
              <a16:creationId xmlns:a16="http://schemas.microsoft.com/office/drawing/2014/main" id="{4FB9296D-D8B6-4CE0-8EB1-18A2BE76B587}"/>
            </a:ext>
          </a:extLst>
        </xdr:cNvPr>
        <xdr:cNvSpPr/>
      </xdr:nvSpPr>
      <xdr:spPr>
        <a:xfrm>
          <a:off x="20383500" y="14603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85</xdr:row>
      <xdr:rowOff>122482</xdr:rowOff>
    </xdr:from>
    <xdr:ext cx="469744" cy="259045"/>
    <xdr:sp macro="" textlink="">
      <xdr:nvSpPr>
        <xdr:cNvPr id="715" name="n_2aveValue【消防施設】&#10;一人当たり面積">
          <a:extLst>
            <a:ext uri="{FF2B5EF4-FFF2-40B4-BE49-F238E27FC236}">
              <a16:creationId xmlns:a16="http://schemas.microsoft.com/office/drawing/2014/main" id="{036FE2B4-8F19-43AE-810E-F3E81C18020C}"/>
            </a:ext>
          </a:extLst>
        </xdr:cNvPr>
        <xdr:cNvSpPr txBox="1"/>
      </xdr:nvSpPr>
      <xdr:spPr>
        <a:xfrm>
          <a:off x="20199427" y="14695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594D7342-8C86-4745-947F-BC5289B42A1B}"/>
            </a:ext>
          </a:extLst>
        </xdr:cNvPr>
        <xdr:cNvSpPr/>
      </xdr:nvSpPr>
      <xdr:spPr>
        <a:xfrm>
          <a:off x="19494500" y="14629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85</xdr:row>
      <xdr:rowOff>148607</xdr:rowOff>
    </xdr:from>
    <xdr:ext cx="469744" cy="259045"/>
    <xdr:sp macro="" textlink="">
      <xdr:nvSpPr>
        <xdr:cNvPr id="717" name="n_3aveValue【消防施設】&#10;一人当たり面積">
          <a:extLst>
            <a:ext uri="{FF2B5EF4-FFF2-40B4-BE49-F238E27FC236}">
              <a16:creationId xmlns:a16="http://schemas.microsoft.com/office/drawing/2014/main" id="{AAEFCBC9-AFFC-4874-94E1-C37B30719F59}"/>
            </a:ext>
          </a:extLst>
        </xdr:cNvPr>
        <xdr:cNvSpPr txBox="1"/>
      </xdr:nvSpPr>
      <xdr:spPr>
        <a:xfrm>
          <a:off x="19310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85</xdr:row>
      <xdr:rowOff>67311</xdr:rowOff>
    </xdr:from>
    <xdr:to>
      <xdr:col>98</xdr:col>
      <xdr:colOff>38100</xdr:colOff>
      <xdr:row>85</xdr:row>
      <xdr:rowOff>168911</xdr:rowOff>
    </xdr:to>
    <xdr:sp macro="" textlink="">
      <xdr:nvSpPr>
        <xdr:cNvPr id="718" name="フローチャート: 判断 717">
          <a:extLst>
            <a:ext uri="{FF2B5EF4-FFF2-40B4-BE49-F238E27FC236}">
              <a16:creationId xmlns:a16="http://schemas.microsoft.com/office/drawing/2014/main" id="{C46EF61F-FE7A-45A6-9142-75774A77116F}"/>
            </a:ext>
          </a:extLst>
        </xdr:cNvPr>
        <xdr:cNvSpPr/>
      </xdr:nvSpPr>
      <xdr:spPr>
        <a:xfrm>
          <a:off x="18605500" y="14640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85</xdr:row>
      <xdr:rowOff>160038</xdr:rowOff>
    </xdr:from>
    <xdr:ext cx="469744" cy="259045"/>
    <xdr:sp macro="" textlink="">
      <xdr:nvSpPr>
        <xdr:cNvPr id="719" name="n_4aveValue【消防施設】&#10;一人当たり面積">
          <a:extLst>
            <a:ext uri="{FF2B5EF4-FFF2-40B4-BE49-F238E27FC236}">
              <a16:creationId xmlns:a16="http://schemas.microsoft.com/office/drawing/2014/main" id="{65601F17-97EF-420A-8C12-522CEFC914C6}"/>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DCA37329-6DA5-4E3A-93D0-79AECE2E6298}"/>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8BA86F25-823E-4290-8CE4-1677B0112E5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5012EBEC-8F8B-473A-ADAA-A0F7A8893CDF}"/>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C0A9505F-1249-47CB-B4A2-9D0BB656F78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8F76DC59-4F8F-4818-B607-891124BA6113}"/>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155484</xdr:rowOff>
    </xdr:from>
    <xdr:to>
      <xdr:col>116</xdr:col>
      <xdr:colOff>114300</xdr:colOff>
      <xdr:row>85</xdr:row>
      <xdr:rowOff>85634</xdr:rowOff>
    </xdr:to>
    <xdr:sp macro="" textlink="">
      <xdr:nvSpPr>
        <xdr:cNvPr id="725" name="楕円 724">
          <a:extLst>
            <a:ext uri="{FF2B5EF4-FFF2-40B4-BE49-F238E27FC236}">
              <a16:creationId xmlns:a16="http://schemas.microsoft.com/office/drawing/2014/main" id="{91605F4C-4C33-4DE8-80A1-5A5B784159A4}"/>
            </a:ext>
          </a:extLst>
        </xdr:cNvPr>
        <xdr:cNvSpPr/>
      </xdr:nvSpPr>
      <xdr:spPr>
        <a:xfrm>
          <a:off x="22110700" y="1455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6911</xdr:rowOff>
    </xdr:from>
    <xdr:ext cx="469744" cy="259045"/>
    <xdr:sp macro="" textlink="">
      <xdr:nvSpPr>
        <xdr:cNvPr id="726" name="【消防施設】&#10;一人当たり面積該当値テキスト">
          <a:extLst>
            <a:ext uri="{FF2B5EF4-FFF2-40B4-BE49-F238E27FC236}">
              <a16:creationId xmlns:a16="http://schemas.microsoft.com/office/drawing/2014/main" id="{5C0CB036-4C5B-4CA7-9E76-7DA54009C993}"/>
            </a:ext>
          </a:extLst>
        </xdr:cNvPr>
        <xdr:cNvSpPr txBox="1"/>
      </xdr:nvSpPr>
      <xdr:spPr>
        <a:xfrm>
          <a:off x="22199600" y="14408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126093</xdr:rowOff>
    </xdr:from>
    <xdr:to>
      <xdr:col>112</xdr:col>
      <xdr:colOff>38100</xdr:colOff>
      <xdr:row>85</xdr:row>
      <xdr:rowOff>56243</xdr:rowOff>
    </xdr:to>
    <xdr:sp macro="" textlink="">
      <xdr:nvSpPr>
        <xdr:cNvPr id="727" name="楕円 726">
          <a:extLst>
            <a:ext uri="{FF2B5EF4-FFF2-40B4-BE49-F238E27FC236}">
              <a16:creationId xmlns:a16="http://schemas.microsoft.com/office/drawing/2014/main" id="{2C9C89E9-E24D-4FBA-91AD-CC6AFECA6A7A}"/>
            </a:ext>
          </a:extLst>
        </xdr:cNvPr>
        <xdr:cNvSpPr/>
      </xdr:nvSpPr>
      <xdr:spPr>
        <a:xfrm>
          <a:off x="21272500" y="145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5443</xdr:rowOff>
    </xdr:from>
    <xdr:to>
      <xdr:col>116</xdr:col>
      <xdr:colOff>63500</xdr:colOff>
      <xdr:row>85</xdr:row>
      <xdr:rowOff>34834</xdr:rowOff>
    </xdr:to>
    <xdr:cxnSp macro="">
      <xdr:nvCxnSpPr>
        <xdr:cNvPr id="728" name="直線コネクタ 727">
          <a:extLst>
            <a:ext uri="{FF2B5EF4-FFF2-40B4-BE49-F238E27FC236}">
              <a16:creationId xmlns:a16="http://schemas.microsoft.com/office/drawing/2014/main" id="{D845EB8A-1906-4DF9-B126-2DC1A76BAF17}"/>
            </a:ext>
          </a:extLst>
        </xdr:cNvPr>
        <xdr:cNvCxnSpPr/>
      </xdr:nvCxnSpPr>
      <xdr:spPr>
        <a:xfrm>
          <a:off x="21323300" y="14578693"/>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124461</xdr:rowOff>
    </xdr:from>
    <xdr:to>
      <xdr:col>107</xdr:col>
      <xdr:colOff>101600</xdr:colOff>
      <xdr:row>85</xdr:row>
      <xdr:rowOff>54611</xdr:rowOff>
    </xdr:to>
    <xdr:sp macro="" textlink="">
      <xdr:nvSpPr>
        <xdr:cNvPr id="729" name="楕円 728">
          <a:extLst>
            <a:ext uri="{FF2B5EF4-FFF2-40B4-BE49-F238E27FC236}">
              <a16:creationId xmlns:a16="http://schemas.microsoft.com/office/drawing/2014/main" id="{E066D18F-74B0-40A2-82E5-4A5023512BCF}"/>
            </a:ext>
          </a:extLst>
        </xdr:cNvPr>
        <xdr:cNvSpPr/>
      </xdr:nvSpPr>
      <xdr:spPr>
        <a:xfrm>
          <a:off x="20383500" y="1452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3811</xdr:rowOff>
    </xdr:from>
    <xdr:to>
      <xdr:col>111</xdr:col>
      <xdr:colOff>177800</xdr:colOff>
      <xdr:row>85</xdr:row>
      <xdr:rowOff>5443</xdr:rowOff>
    </xdr:to>
    <xdr:cxnSp macro="">
      <xdr:nvCxnSpPr>
        <xdr:cNvPr id="730" name="直線コネクタ 729">
          <a:extLst>
            <a:ext uri="{FF2B5EF4-FFF2-40B4-BE49-F238E27FC236}">
              <a16:creationId xmlns:a16="http://schemas.microsoft.com/office/drawing/2014/main" id="{5EF9A588-F76E-410B-841A-DFDD1CE4B002}"/>
            </a:ext>
          </a:extLst>
        </xdr:cNvPr>
        <xdr:cNvCxnSpPr/>
      </xdr:nvCxnSpPr>
      <xdr:spPr>
        <a:xfrm>
          <a:off x="20434300" y="14577061"/>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78739</xdr:rowOff>
    </xdr:from>
    <xdr:to>
      <xdr:col>102</xdr:col>
      <xdr:colOff>165100</xdr:colOff>
      <xdr:row>85</xdr:row>
      <xdr:rowOff>8889</xdr:rowOff>
    </xdr:to>
    <xdr:sp macro="" textlink="">
      <xdr:nvSpPr>
        <xdr:cNvPr id="731" name="楕円 730">
          <a:extLst>
            <a:ext uri="{FF2B5EF4-FFF2-40B4-BE49-F238E27FC236}">
              <a16:creationId xmlns:a16="http://schemas.microsoft.com/office/drawing/2014/main" id="{C2E8576F-205B-4AE8-88AD-B8C39DE33703}"/>
            </a:ext>
          </a:extLst>
        </xdr:cNvPr>
        <xdr:cNvSpPr/>
      </xdr:nvSpPr>
      <xdr:spPr>
        <a:xfrm>
          <a:off x="194945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129539</xdr:rowOff>
    </xdr:from>
    <xdr:to>
      <xdr:col>107</xdr:col>
      <xdr:colOff>50800</xdr:colOff>
      <xdr:row>85</xdr:row>
      <xdr:rowOff>3811</xdr:rowOff>
    </xdr:to>
    <xdr:cxnSp macro="">
      <xdr:nvCxnSpPr>
        <xdr:cNvPr id="732" name="直線コネクタ 731">
          <a:extLst>
            <a:ext uri="{FF2B5EF4-FFF2-40B4-BE49-F238E27FC236}">
              <a16:creationId xmlns:a16="http://schemas.microsoft.com/office/drawing/2014/main" id="{9EB02AA9-A4B9-4662-85E3-1408D436100D}"/>
            </a:ext>
          </a:extLst>
        </xdr:cNvPr>
        <xdr:cNvCxnSpPr/>
      </xdr:nvCxnSpPr>
      <xdr:spPr>
        <a:xfrm>
          <a:off x="19545300" y="14531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83638</xdr:rowOff>
    </xdr:from>
    <xdr:to>
      <xdr:col>98</xdr:col>
      <xdr:colOff>38100</xdr:colOff>
      <xdr:row>85</xdr:row>
      <xdr:rowOff>13788</xdr:rowOff>
    </xdr:to>
    <xdr:sp macro="" textlink="">
      <xdr:nvSpPr>
        <xdr:cNvPr id="733" name="楕円 732">
          <a:extLst>
            <a:ext uri="{FF2B5EF4-FFF2-40B4-BE49-F238E27FC236}">
              <a16:creationId xmlns:a16="http://schemas.microsoft.com/office/drawing/2014/main" id="{6C97CC5C-35E3-47E1-AE19-31D2541291A9}"/>
            </a:ext>
          </a:extLst>
        </xdr:cNvPr>
        <xdr:cNvSpPr/>
      </xdr:nvSpPr>
      <xdr:spPr>
        <a:xfrm>
          <a:off x="18605500" y="14485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129539</xdr:rowOff>
    </xdr:from>
    <xdr:to>
      <xdr:col>102</xdr:col>
      <xdr:colOff>114300</xdr:colOff>
      <xdr:row>84</xdr:row>
      <xdr:rowOff>134438</xdr:rowOff>
    </xdr:to>
    <xdr:cxnSp macro="">
      <xdr:nvCxnSpPr>
        <xdr:cNvPr id="734" name="直線コネクタ 733">
          <a:extLst>
            <a:ext uri="{FF2B5EF4-FFF2-40B4-BE49-F238E27FC236}">
              <a16:creationId xmlns:a16="http://schemas.microsoft.com/office/drawing/2014/main" id="{75C4D7ED-B1FA-460C-8B6B-F6C74C43A2E4}"/>
            </a:ext>
          </a:extLst>
        </xdr:cNvPr>
        <xdr:cNvCxnSpPr/>
      </xdr:nvCxnSpPr>
      <xdr:spPr>
        <a:xfrm flipV="1">
          <a:off x="18656300" y="14531339"/>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72770</xdr:rowOff>
    </xdr:from>
    <xdr:ext cx="469744" cy="259045"/>
    <xdr:sp macro="" textlink="">
      <xdr:nvSpPr>
        <xdr:cNvPr id="735" name="n_1mainValue【消防施設】&#10;一人当たり面積">
          <a:extLst>
            <a:ext uri="{FF2B5EF4-FFF2-40B4-BE49-F238E27FC236}">
              <a16:creationId xmlns:a16="http://schemas.microsoft.com/office/drawing/2014/main" id="{45789730-0C1F-47A4-9093-8E80A4897463}"/>
            </a:ext>
          </a:extLst>
        </xdr:cNvPr>
        <xdr:cNvSpPr txBox="1"/>
      </xdr:nvSpPr>
      <xdr:spPr>
        <a:xfrm>
          <a:off x="21075727" y="1430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71138</xdr:rowOff>
    </xdr:from>
    <xdr:ext cx="469744" cy="259045"/>
    <xdr:sp macro="" textlink="">
      <xdr:nvSpPr>
        <xdr:cNvPr id="736" name="n_2mainValue【消防施設】&#10;一人当たり面積">
          <a:extLst>
            <a:ext uri="{FF2B5EF4-FFF2-40B4-BE49-F238E27FC236}">
              <a16:creationId xmlns:a16="http://schemas.microsoft.com/office/drawing/2014/main" id="{85CC99DD-7256-4240-BEBC-5FFDABAD358A}"/>
            </a:ext>
          </a:extLst>
        </xdr:cNvPr>
        <xdr:cNvSpPr txBox="1"/>
      </xdr:nvSpPr>
      <xdr:spPr>
        <a:xfrm>
          <a:off x="20199427" y="1430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25416</xdr:rowOff>
    </xdr:from>
    <xdr:ext cx="469744" cy="259045"/>
    <xdr:sp macro="" textlink="">
      <xdr:nvSpPr>
        <xdr:cNvPr id="737" name="n_3mainValue【消防施設】&#10;一人当たり面積">
          <a:extLst>
            <a:ext uri="{FF2B5EF4-FFF2-40B4-BE49-F238E27FC236}">
              <a16:creationId xmlns:a16="http://schemas.microsoft.com/office/drawing/2014/main" id="{AEC651AC-4172-4F3F-834B-137FEBEB7F39}"/>
            </a:ext>
          </a:extLst>
        </xdr:cNvPr>
        <xdr:cNvSpPr txBox="1"/>
      </xdr:nvSpPr>
      <xdr:spPr>
        <a:xfrm>
          <a:off x="19310427" y="14255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30315</xdr:rowOff>
    </xdr:from>
    <xdr:ext cx="469744" cy="259045"/>
    <xdr:sp macro="" textlink="">
      <xdr:nvSpPr>
        <xdr:cNvPr id="738" name="n_4mainValue【消防施設】&#10;一人当たり面積">
          <a:extLst>
            <a:ext uri="{FF2B5EF4-FFF2-40B4-BE49-F238E27FC236}">
              <a16:creationId xmlns:a16="http://schemas.microsoft.com/office/drawing/2014/main" id="{7D38F648-CE8D-40E6-9E49-01C2C1F86340}"/>
            </a:ext>
          </a:extLst>
        </xdr:cNvPr>
        <xdr:cNvSpPr txBox="1"/>
      </xdr:nvSpPr>
      <xdr:spPr>
        <a:xfrm>
          <a:off x="18421427" y="14260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9" name="正方形/長方形 738">
          <a:extLst>
            <a:ext uri="{FF2B5EF4-FFF2-40B4-BE49-F238E27FC236}">
              <a16:creationId xmlns:a16="http://schemas.microsoft.com/office/drawing/2014/main" id="{743C16D8-0EF7-4213-BD94-7868DDF1803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0" name="正方形/長方形 739">
          <a:extLst>
            <a:ext uri="{FF2B5EF4-FFF2-40B4-BE49-F238E27FC236}">
              <a16:creationId xmlns:a16="http://schemas.microsoft.com/office/drawing/2014/main" id="{90BBCCDB-E59D-4806-BE7B-23E6712BE01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1" name="正方形/長方形 740">
          <a:extLst>
            <a:ext uri="{FF2B5EF4-FFF2-40B4-BE49-F238E27FC236}">
              <a16:creationId xmlns:a16="http://schemas.microsoft.com/office/drawing/2014/main" id="{DADCF40F-079D-4DD3-BCCE-0B1952089867}"/>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2" name="正方形/長方形 741">
          <a:extLst>
            <a:ext uri="{FF2B5EF4-FFF2-40B4-BE49-F238E27FC236}">
              <a16:creationId xmlns:a16="http://schemas.microsoft.com/office/drawing/2014/main" id="{F2900883-8BA7-4401-84D6-4DC555A8FA5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3" name="正方形/長方形 742">
          <a:extLst>
            <a:ext uri="{FF2B5EF4-FFF2-40B4-BE49-F238E27FC236}">
              <a16:creationId xmlns:a16="http://schemas.microsoft.com/office/drawing/2014/main" id="{4615EE7A-AE0E-4B1D-B9B0-DAA31421B6C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4" name="正方形/長方形 743">
          <a:extLst>
            <a:ext uri="{FF2B5EF4-FFF2-40B4-BE49-F238E27FC236}">
              <a16:creationId xmlns:a16="http://schemas.microsoft.com/office/drawing/2014/main" id="{A0DCC46B-A2B8-46B3-8D45-7A1E97DAA0D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5" name="正方形/長方形 744">
          <a:extLst>
            <a:ext uri="{FF2B5EF4-FFF2-40B4-BE49-F238E27FC236}">
              <a16:creationId xmlns:a16="http://schemas.microsoft.com/office/drawing/2014/main" id="{83BC5D85-D24A-43F9-B580-51114DBFBE1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6" name="正方形/長方形 745">
          <a:extLst>
            <a:ext uri="{FF2B5EF4-FFF2-40B4-BE49-F238E27FC236}">
              <a16:creationId xmlns:a16="http://schemas.microsoft.com/office/drawing/2014/main" id="{9A7F944E-831B-4C80-9911-71AE8D81E771}"/>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7" name="テキスト ボックス 746">
          <a:extLst>
            <a:ext uri="{FF2B5EF4-FFF2-40B4-BE49-F238E27FC236}">
              <a16:creationId xmlns:a16="http://schemas.microsoft.com/office/drawing/2014/main" id="{F3EC1099-4EDB-4DCB-8223-1854778EA0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8" name="直線コネクタ 747">
          <a:extLst>
            <a:ext uri="{FF2B5EF4-FFF2-40B4-BE49-F238E27FC236}">
              <a16:creationId xmlns:a16="http://schemas.microsoft.com/office/drawing/2014/main" id="{05EB75E8-8663-4CB0-BABE-2FC79A85B92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9" name="テキスト ボックス 748">
          <a:extLst>
            <a:ext uri="{FF2B5EF4-FFF2-40B4-BE49-F238E27FC236}">
              <a16:creationId xmlns:a16="http://schemas.microsoft.com/office/drawing/2014/main" id="{8171AA6C-286A-4A57-A82E-66AC81AEA3A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0" name="直線コネクタ 749">
          <a:extLst>
            <a:ext uri="{FF2B5EF4-FFF2-40B4-BE49-F238E27FC236}">
              <a16:creationId xmlns:a16="http://schemas.microsoft.com/office/drawing/2014/main" id="{F288B452-35A8-46DF-BB2F-C1746BD17F4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1" name="テキスト ボックス 750">
          <a:extLst>
            <a:ext uri="{FF2B5EF4-FFF2-40B4-BE49-F238E27FC236}">
              <a16:creationId xmlns:a16="http://schemas.microsoft.com/office/drawing/2014/main" id="{02161175-6C80-4C8E-9985-7ABF1EDCCBC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2" name="直線コネクタ 751">
          <a:extLst>
            <a:ext uri="{FF2B5EF4-FFF2-40B4-BE49-F238E27FC236}">
              <a16:creationId xmlns:a16="http://schemas.microsoft.com/office/drawing/2014/main" id="{21E607E5-7D78-4687-BCA5-FB07B94C77F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3" name="テキスト ボックス 752">
          <a:extLst>
            <a:ext uri="{FF2B5EF4-FFF2-40B4-BE49-F238E27FC236}">
              <a16:creationId xmlns:a16="http://schemas.microsoft.com/office/drawing/2014/main" id="{BD993526-A848-4E4A-A810-0A342FE7BF5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4" name="直線コネクタ 753">
          <a:extLst>
            <a:ext uri="{FF2B5EF4-FFF2-40B4-BE49-F238E27FC236}">
              <a16:creationId xmlns:a16="http://schemas.microsoft.com/office/drawing/2014/main" id="{84CE15BD-34DE-433B-BB2E-97F031972BAF}"/>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5" name="テキスト ボックス 754">
          <a:extLst>
            <a:ext uri="{FF2B5EF4-FFF2-40B4-BE49-F238E27FC236}">
              <a16:creationId xmlns:a16="http://schemas.microsoft.com/office/drawing/2014/main" id="{CEF44E3F-F27D-49ED-B38C-C20C261F63AD}"/>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6" name="直線コネクタ 755">
          <a:extLst>
            <a:ext uri="{FF2B5EF4-FFF2-40B4-BE49-F238E27FC236}">
              <a16:creationId xmlns:a16="http://schemas.microsoft.com/office/drawing/2014/main" id="{CC5FFD4A-62F8-403D-8864-A49C110D155B}"/>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7" name="テキスト ボックス 756">
          <a:extLst>
            <a:ext uri="{FF2B5EF4-FFF2-40B4-BE49-F238E27FC236}">
              <a16:creationId xmlns:a16="http://schemas.microsoft.com/office/drawing/2014/main" id="{0C7C8741-06FE-4D48-B8A6-FB2D5E7871C5}"/>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8" name="直線コネクタ 757">
          <a:extLst>
            <a:ext uri="{FF2B5EF4-FFF2-40B4-BE49-F238E27FC236}">
              <a16:creationId xmlns:a16="http://schemas.microsoft.com/office/drawing/2014/main" id="{F9B3E833-3C16-42FF-833F-7F94B5E0DA2C}"/>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9" name="テキスト ボックス 758">
          <a:extLst>
            <a:ext uri="{FF2B5EF4-FFF2-40B4-BE49-F238E27FC236}">
              <a16:creationId xmlns:a16="http://schemas.microsoft.com/office/drawing/2014/main" id="{51618D4C-A15C-41ED-AA05-C6A3C8BB8525}"/>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0" name="直線コネクタ 759">
          <a:extLst>
            <a:ext uri="{FF2B5EF4-FFF2-40B4-BE49-F238E27FC236}">
              <a16:creationId xmlns:a16="http://schemas.microsoft.com/office/drawing/2014/main" id="{98FDDDFE-5025-45AA-906F-92C8143B04DF}"/>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1" name="【庁舎】&#10;有形固定資産減価償却率グラフ枠">
          <a:extLst>
            <a:ext uri="{FF2B5EF4-FFF2-40B4-BE49-F238E27FC236}">
              <a16:creationId xmlns:a16="http://schemas.microsoft.com/office/drawing/2014/main" id="{521557DB-707A-49F5-93E4-118CA6EB48C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2" name="直線コネクタ 761">
          <a:extLst>
            <a:ext uri="{FF2B5EF4-FFF2-40B4-BE49-F238E27FC236}">
              <a16:creationId xmlns:a16="http://schemas.microsoft.com/office/drawing/2014/main" id="{DC5E4584-46D7-4541-A5CB-3AA1C1F1EAF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3" name="【庁舎】&#10;有形固定資産減価償却率最小値テキスト">
          <a:extLst>
            <a:ext uri="{FF2B5EF4-FFF2-40B4-BE49-F238E27FC236}">
              <a16:creationId xmlns:a16="http://schemas.microsoft.com/office/drawing/2014/main" id="{D6FF044B-EA56-4CFB-AF3B-A38E65575948}"/>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4" name="直線コネクタ 763">
          <a:extLst>
            <a:ext uri="{FF2B5EF4-FFF2-40B4-BE49-F238E27FC236}">
              <a16:creationId xmlns:a16="http://schemas.microsoft.com/office/drawing/2014/main" id="{67A607CB-F2E9-4A0B-849B-23FCCC8F67A4}"/>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5" name="【庁舎】&#10;有形固定資産減価償却率最大値テキスト">
          <a:extLst>
            <a:ext uri="{FF2B5EF4-FFF2-40B4-BE49-F238E27FC236}">
              <a16:creationId xmlns:a16="http://schemas.microsoft.com/office/drawing/2014/main" id="{BC3093FB-E724-4103-9363-055ED52F06FA}"/>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6" name="直線コネクタ 765">
          <a:extLst>
            <a:ext uri="{FF2B5EF4-FFF2-40B4-BE49-F238E27FC236}">
              <a16:creationId xmlns:a16="http://schemas.microsoft.com/office/drawing/2014/main" id="{615D5D80-A066-45D9-B2E5-C94124313595}"/>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7" name="【庁舎】&#10;有形固定資産減価償却率平均値テキスト">
          <a:extLst>
            <a:ext uri="{FF2B5EF4-FFF2-40B4-BE49-F238E27FC236}">
              <a16:creationId xmlns:a16="http://schemas.microsoft.com/office/drawing/2014/main" id="{6B28308E-E9FE-457B-9E14-51FC557FFA6B}"/>
            </a:ext>
          </a:extLst>
        </xdr:cNvPr>
        <xdr:cNvSpPr txBox="1"/>
      </xdr:nvSpPr>
      <xdr:spPr>
        <a:xfrm>
          <a:off x="16357600" y="17693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68" name="フローチャート: 判断 767">
          <a:extLst>
            <a:ext uri="{FF2B5EF4-FFF2-40B4-BE49-F238E27FC236}">
              <a16:creationId xmlns:a16="http://schemas.microsoft.com/office/drawing/2014/main" id="{C7E3D085-DC12-4B07-97A0-604ADF751CE3}"/>
            </a:ext>
          </a:extLst>
        </xdr:cNvPr>
        <xdr:cNvSpPr/>
      </xdr:nvSpPr>
      <xdr:spPr>
        <a:xfrm>
          <a:off x="162687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69" name="フローチャート: 判断 768">
          <a:extLst>
            <a:ext uri="{FF2B5EF4-FFF2-40B4-BE49-F238E27FC236}">
              <a16:creationId xmlns:a16="http://schemas.microsoft.com/office/drawing/2014/main" id="{4CB0705C-92F9-40C6-A4F4-2559EBCBA109}"/>
            </a:ext>
          </a:extLst>
        </xdr:cNvPr>
        <xdr:cNvSpPr/>
      </xdr:nvSpPr>
      <xdr:spPr>
        <a:xfrm>
          <a:off x="15430500" y="17720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153688</xdr:rowOff>
    </xdr:from>
    <xdr:ext cx="405111" cy="259045"/>
    <xdr:sp macro="" textlink="">
      <xdr:nvSpPr>
        <xdr:cNvPr id="770" name="n_1aveValue【庁舎】&#10;有形固定資産減価償却率">
          <a:extLst>
            <a:ext uri="{FF2B5EF4-FFF2-40B4-BE49-F238E27FC236}">
              <a16:creationId xmlns:a16="http://schemas.microsoft.com/office/drawing/2014/main" id="{85362B0D-E628-467A-BBB2-6F7412CADFD3}"/>
            </a:ext>
          </a:extLst>
        </xdr:cNvPr>
        <xdr:cNvSpPr txBox="1"/>
      </xdr:nvSpPr>
      <xdr:spPr>
        <a:xfrm>
          <a:off x="15266044" y="17813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55880</xdr:rowOff>
    </xdr:from>
    <xdr:to>
      <xdr:col>76</xdr:col>
      <xdr:colOff>165100</xdr:colOff>
      <xdr:row>103</xdr:row>
      <xdr:rowOff>157480</xdr:rowOff>
    </xdr:to>
    <xdr:sp macro="" textlink="">
      <xdr:nvSpPr>
        <xdr:cNvPr id="771" name="フローチャート: 判断 770">
          <a:extLst>
            <a:ext uri="{FF2B5EF4-FFF2-40B4-BE49-F238E27FC236}">
              <a16:creationId xmlns:a16="http://schemas.microsoft.com/office/drawing/2014/main" id="{DA410888-0ED6-40AB-8A9A-F128ED2B08B2}"/>
            </a:ext>
          </a:extLst>
        </xdr:cNvPr>
        <xdr:cNvSpPr/>
      </xdr:nvSpPr>
      <xdr:spPr>
        <a:xfrm>
          <a:off x="14541500" y="1771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148607</xdr:rowOff>
    </xdr:from>
    <xdr:ext cx="405111" cy="259045"/>
    <xdr:sp macro="" textlink="">
      <xdr:nvSpPr>
        <xdr:cNvPr id="772" name="n_2aveValue【庁舎】&#10;有形固定資産減価償却率">
          <a:extLst>
            <a:ext uri="{FF2B5EF4-FFF2-40B4-BE49-F238E27FC236}">
              <a16:creationId xmlns:a16="http://schemas.microsoft.com/office/drawing/2014/main" id="{A98EE77A-D10F-4E54-AE24-82E8ECC0EC1B}"/>
            </a:ext>
          </a:extLst>
        </xdr:cNvPr>
        <xdr:cNvSpPr txBox="1"/>
      </xdr:nvSpPr>
      <xdr:spPr>
        <a:xfrm>
          <a:off x="14389744" y="17807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881585C3-F956-4C12-866C-C5C89A2BCB0C}"/>
            </a:ext>
          </a:extLst>
        </xdr:cNvPr>
        <xdr:cNvSpPr/>
      </xdr:nvSpPr>
      <xdr:spPr>
        <a:xfrm>
          <a:off x="13652500" y="1774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165744</xdr:colOff>
      <xdr:row>104</xdr:row>
      <xdr:rowOff>2557</xdr:rowOff>
    </xdr:from>
    <xdr:ext cx="405111" cy="259045"/>
    <xdr:sp macro="" textlink="">
      <xdr:nvSpPr>
        <xdr:cNvPr id="774" name="n_3aveValue【庁舎】&#10;有形固定資産減価償却率">
          <a:extLst>
            <a:ext uri="{FF2B5EF4-FFF2-40B4-BE49-F238E27FC236}">
              <a16:creationId xmlns:a16="http://schemas.microsoft.com/office/drawing/2014/main" id="{88B9C199-BEB3-4D18-B535-F193B1315BEF}"/>
            </a:ext>
          </a:extLst>
        </xdr:cNvPr>
        <xdr:cNvSpPr txBox="1"/>
      </xdr:nvSpPr>
      <xdr:spPr>
        <a:xfrm>
          <a:off x="13500744" y="1783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103</xdr:row>
      <xdr:rowOff>87630</xdr:rowOff>
    </xdr:from>
    <xdr:to>
      <xdr:col>67</xdr:col>
      <xdr:colOff>101600</xdr:colOff>
      <xdr:row>104</xdr:row>
      <xdr:rowOff>17780</xdr:rowOff>
    </xdr:to>
    <xdr:sp macro="" textlink="">
      <xdr:nvSpPr>
        <xdr:cNvPr id="775" name="フローチャート: 判断 774">
          <a:extLst>
            <a:ext uri="{FF2B5EF4-FFF2-40B4-BE49-F238E27FC236}">
              <a16:creationId xmlns:a16="http://schemas.microsoft.com/office/drawing/2014/main" id="{6A4D0CFF-3A40-449B-820F-2C5FDF768A42}"/>
            </a:ext>
          </a:extLst>
        </xdr:cNvPr>
        <xdr:cNvSpPr/>
      </xdr:nvSpPr>
      <xdr:spPr>
        <a:xfrm>
          <a:off x="12763500" y="1774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38744</xdr:colOff>
      <xdr:row>104</xdr:row>
      <xdr:rowOff>8907</xdr:rowOff>
    </xdr:from>
    <xdr:ext cx="405111" cy="259045"/>
    <xdr:sp macro="" textlink="">
      <xdr:nvSpPr>
        <xdr:cNvPr id="776" name="n_4aveValue【庁舎】&#10;有形固定資産減価償却率">
          <a:extLst>
            <a:ext uri="{FF2B5EF4-FFF2-40B4-BE49-F238E27FC236}">
              <a16:creationId xmlns:a16="http://schemas.microsoft.com/office/drawing/2014/main" id="{89A65CCD-4CAA-497D-A641-2994F0EB7227}"/>
            </a:ext>
          </a:extLst>
        </xdr:cNvPr>
        <xdr:cNvSpPr txBox="1"/>
      </xdr:nvSpPr>
      <xdr:spPr>
        <a:xfrm>
          <a:off x="12611744" y="17839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5F150BCD-2D9F-434C-8B65-C9BBE46B033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BB43FEAC-75AA-4498-9A56-FD4BF8B6262D}"/>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EA0AE6E-FB20-48A0-9400-1398E71AA74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FC738C5E-2382-4FB6-A02B-44FB030FB6A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A4F68C8D-7829-4899-9487-8D9EBEE23C4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91439</xdr:rowOff>
    </xdr:from>
    <xdr:to>
      <xdr:col>85</xdr:col>
      <xdr:colOff>177800</xdr:colOff>
      <xdr:row>102</xdr:row>
      <xdr:rowOff>21589</xdr:rowOff>
    </xdr:to>
    <xdr:sp macro="" textlink="">
      <xdr:nvSpPr>
        <xdr:cNvPr id="782" name="楕円 781">
          <a:extLst>
            <a:ext uri="{FF2B5EF4-FFF2-40B4-BE49-F238E27FC236}">
              <a16:creationId xmlns:a16="http://schemas.microsoft.com/office/drawing/2014/main" id="{230FB662-0371-4537-973C-146A0A6A9089}"/>
            </a:ext>
          </a:extLst>
        </xdr:cNvPr>
        <xdr:cNvSpPr/>
      </xdr:nvSpPr>
      <xdr:spPr>
        <a:xfrm>
          <a:off x="16268700" y="174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114316</xdr:rowOff>
    </xdr:from>
    <xdr:ext cx="405111" cy="259045"/>
    <xdr:sp macro="" textlink="">
      <xdr:nvSpPr>
        <xdr:cNvPr id="783" name="【庁舎】&#10;有形固定資産減価償却率該当値テキスト">
          <a:extLst>
            <a:ext uri="{FF2B5EF4-FFF2-40B4-BE49-F238E27FC236}">
              <a16:creationId xmlns:a16="http://schemas.microsoft.com/office/drawing/2014/main" id="{EC51326E-4679-4D86-AC46-F0312D36B5DD}"/>
            </a:ext>
          </a:extLst>
        </xdr:cNvPr>
        <xdr:cNvSpPr txBox="1"/>
      </xdr:nvSpPr>
      <xdr:spPr>
        <a:xfrm>
          <a:off x="16357600" y="17259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7620</xdr:rowOff>
    </xdr:from>
    <xdr:to>
      <xdr:col>81</xdr:col>
      <xdr:colOff>101600</xdr:colOff>
      <xdr:row>102</xdr:row>
      <xdr:rowOff>109220</xdr:rowOff>
    </xdr:to>
    <xdr:sp macro="" textlink="">
      <xdr:nvSpPr>
        <xdr:cNvPr id="784" name="楕円 783">
          <a:extLst>
            <a:ext uri="{FF2B5EF4-FFF2-40B4-BE49-F238E27FC236}">
              <a16:creationId xmlns:a16="http://schemas.microsoft.com/office/drawing/2014/main" id="{17D5775C-95D9-48CB-844F-5F643EB5FDF2}"/>
            </a:ext>
          </a:extLst>
        </xdr:cNvPr>
        <xdr:cNvSpPr/>
      </xdr:nvSpPr>
      <xdr:spPr>
        <a:xfrm>
          <a:off x="15430500" y="1749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142239</xdr:rowOff>
    </xdr:from>
    <xdr:to>
      <xdr:col>85</xdr:col>
      <xdr:colOff>127000</xdr:colOff>
      <xdr:row>102</xdr:row>
      <xdr:rowOff>58420</xdr:rowOff>
    </xdr:to>
    <xdr:cxnSp macro="">
      <xdr:nvCxnSpPr>
        <xdr:cNvPr id="785" name="直線コネクタ 784">
          <a:extLst>
            <a:ext uri="{FF2B5EF4-FFF2-40B4-BE49-F238E27FC236}">
              <a16:creationId xmlns:a16="http://schemas.microsoft.com/office/drawing/2014/main" id="{7CF4C0D4-D35F-476E-B724-1ABE064762BA}"/>
            </a:ext>
          </a:extLst>
        </xdr:cNvPr>
        <xdr:cNvCxnSpPr/>
      </xdr:nvCxnSpPr>
      <xdr:spPr>
        <a:xfrm flipV="1">
          <a:off x="15481300" y="17458689"/>
          <a:ext cx="8382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165100</xdr:rowOff>
    </xdr:from>
    <xdr:to>
      <xdr:col>76</xdr:col>
      <xdr:colOff>165100</xdr:colOff>
      <xdr:row>102</xdr:row>
      <xdr:rowOff>95250</xdr:rowOff>
    </xdr:to>
    <xdr:sp macro="" textlink="">
      <xdr:nvSpPr>
        <xdr:cNvPr id="786" name="楕円 785">
          <a:extLst>
            <a:ext uri="{FF2B5EF4-FFF2-40B4-BE49-F238E27FC236}">
              <a16:creationId xmlns:a16="http://schemas.microsoft.com/office/drawing/2014/main" id="{BE0496CF-AFB5-4951-978B-F9112AE96CBB}"/>
            </a:ext>
          </a:extLst>
        </xdr:cNvPr>
        <xdr:cNvSpPr/>
      </xdr:nvSpPr>
      <xdr:spPr>
        <a:xfrm>
          <a:off x="14541500" y="17481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44450</xdr:rowOff>
    </xdr:from>
    <xdr:to>
      <xdr:col>81</xdr:col>
      <xdr:colOff>50800</xdr:colOff>
      <xdr:row>102</xdr:row>
      <xdr:rowOff>58420</xdr:rowOff>
    </xdr:to>
    <xdr:cxnSp macro="">
      <xdr:nvCxnSpPr>
        <xdr:cNvPr id="787" name="直線コネクタ 786">
          <a:extLst>
            <a:ext uri="{FF2B5EF4-FFF2-40B4-BE49-F238E27FC236}">
              <a16:creationId xmlns:a16="http://schemas.microsoft.com/office/drawing/2014/main" id="{A96AB068-E33F-4129-A5C6-49CADCB50445}"/>
            </a:ext>
          </a:extLst>
        </xdr:cNvPr>
        <xdr:cNvCxnSpPr/>
      </xdr:nvCxnSpPr>
      <xdr:spPr>
        <a:xfrm>
          <a:off x="14592300" y="17532350"/>
          <a:ext cx="889000"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104139</xdr:rowOff>
    </xdr:from>
    <xdr:to>
      <xdr:col>72</xdr:col>
      <xdr:colOff>38100</xdr:colOff>
      <xdr:row>103</xdr:row>
      <xdr:rowOff>34289</xdr:rowOff>
    </xdr:to>
    <xdr:sp macro="" textlink="">
      <xdr:nvSpPr>
        <xdr:cNvPr id="788" name="楕円 787">
          <a:extLst>
            <a:ext uri="{FF2B5EF4-FFF2-40B4-BE49-F238E27FC236}">
              <a16:creationId xmlns:a16="http://schemas.microsoft.com/office/drawing/2014/main" id="{C6F7EC0F-7BE0-4CDA-A242-99246BABFB09}"/>
            </a:ext>
          </a:extLst>
        </xdr:cNvPr>
        <xdr:cNvSpPr/>
      </xdr:nvSpPr>
      <xdr:spPr>
        <a:xfrm>
          <a:off x="13652500" y="1759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44450</xdr:rowOff>
    </xdr:from>
    <xdr:to>
      <xdr:col>76</xdr:col>
      <xdr:colOff>114300</xdr:colOff>
      <xdr:row>102</xdr:row>
      <xdr:rowOff>154939</xdr:rowOff>
    </xdr:to>
    <xdr:cxnSp macro="">
      <xdr:nvCxnSpPr>
        <xdr:cNvPr id="789" name="直線コネクタ 788">
          <a:extLst>
            <a:ext uri="{FF2B5EF4-FFF2-40B4-BE49-F238E27FC236}">
              <a16:creationId xmlns:a16="http://schemas.microsoft.com/office/drawing/2014/main" id="{DC3D18B9-2930-41A3-A953-179F0950F053}"/>
            </a:ext>
          </a:extLst>
        </xdr:cNvPr>
        <xdr:cNvCxnSpPr/>
      </xdr:nvCxnSpPr>
      <xdr:spPr>
        <a:xfrm flipV="1">
          <a:off x="13703300" y="1753235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102</xdr:row>
      <xdr:rowOff>59689</xdr:rowOff>
    </xdr:from>
    <xdr:to>
      <xdr:col>67</xdr:col>
      <xdr:colOff>101600</xdr:colOff>
      <xdr:row>102</xdr:row>
      <xdr:rowOff>161289</xdr:rowOff>
    </xdr:to>
    <xdr:sp macro="" textlink="">
      <xdr:nvSpPr>
        <xdr:cNvPr id="790" name="楕円 789">
          <a:extLst>
            <a:ext uri="{FF2B5EF4-FFF2-40B4-BE49-F238E27FC236}">
              <a16:creationId xmlns:a16="http://schemas.microsoft.com/office/drawing/2014/main" id="{6FF5FDDB-D97D-4DC1-92F4-53ADA5445F80}"/>
            </a:ext>
          </a:extLst>
        </xdr:cNvPr>
        <xdr:cNvSpPr/>
      </xdr:nvSpPr>
      <xdr:spPr>
        <a:xfrm>
          <a:off x="12763500" y="17547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110489</xdr:rowOff>
    </xdr:from>
    <xdr:to>
      <xdr:col>71</xdr:col>
      <xdr:colOff>177800</xdr:colOff>
      <xdr:row>102</xdr:row>
      <xdr:rowOff>154939</xdr:rowOff>
    </xdr:to>
    <xdr:cxnSp macro="">
      <xdr:nvCxnSpPr>
        <xdr:cNvPr id="791" name="直線コネクタ 790">
          <a:extLst>
            <a:ext uri="{FF2B5EF4-FFF2-40B4-BE49-F238E27FC236}">
              <a16:creationId xmlns:a16="http://schemas.microsoft.com/office/drawing/2014/main" id="{4ED6C720-4A19-4341-AC09-3ADCE2CE9CC3}"/>
            </a:ext>
          </a:extLst>
        </xdr:cNvPr>
        <xdr:cNvCxnSpPr/>
      </xdr:nvCxnSpPr>
      <xdr:spPr>
        <a:xfrm>
          <a:off x="12814300" y="17598389"/>
          <a:ext cx="889000" cy="44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100</xdr:row>
      <xdr:rowOff>125747</xdr:rowOff>
    </xdr:from>
    <xdr:ext cx="405111" cy="259045"/>
    <xdr:sp macro="" textlink="">
      <xdr:nvSpPr>
        <xdr:cNvPr id="792" name="n_1mainValue【庁舎】&#10;有形固定資産減価償却率">
          <a:extLst>
            <a:ext uri="{FF2B5EF4-FFF2-40B4-BE49-F238E27FC236}">
              <a16:creationId xmlns:a16="http://schemas.microsoft.com/office/drawing/2014/main" id="{CC8D7B3D-35C9-4784-98EA-1F27CBF60488}"/>
            </a:ext>
          </a:extLst>
        </xdr:cNvPr>
        <xdr:cNvSpPr txBox="1"/>
      </xdr:nvSpPr>
      <xdr:spPr>
        <a:xfrm>
          <a:off x="15266044" y="17270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111777</xdr:rowOff>
    </xdr:from>
    <xdr:ext cx="405111" cy="259045"/>
    <xdr:sp macro="" textlink="">
      <xdr:nvSpPr>
        <xdr:cNvPr id="793" name="n_2mainValue【庁舎】&#10;有形固定資産減価償却率">
          <a:extLst>
            <a:ext uri="{FF2B5EF4-FFF2-40B4-BE49-F238E27FC236}">
              <a16:creationId xmlns:a16="http://schemas.microsoft.com/office/drawing/2014/main" id="{F4DEE4B1-751E-4424-A435-2D69CA2D9550}"/>
            </a:ext>
          </a:extLst>
        </xdr:cNvPr>
        <xdr:cNvSpPr txBox="1"/>
      </xdr:nvSpPr>
      <xdr:spPr>
        <a:xfrm>
          <a:off x="14389744" y="17256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50816</xdr:rowOff>
    </xdr:from>
    <xdr:ext cx="405111" cy="259045"/>
    <xdr:sp macro="" textlink="">
      <xdr:nvSpPr>
        <xdr:cNvPr id="794" name="n_3mainValue【庁舎】&#10;有形固定資産減価償却率">
          <a:extLst>
            <a:ext uri="{FF2B5EF4-FFF2-40B4-BE49-F238E27FC236}">
              <a16:creationId xmlns:a16="http://schemas.microsoft.com/office/drawing/2014/main" id="{0A23FA4D-4295-4B27-9BA9-7F14211C19A7}"/>
            </a:ext>
          </a:extLst>
        </xdr:cNvPr>
        <xdr:cNvSpPr txBox="1"/>
      </xdr:nvSpPr>
      <xdr:spPr>
        <a:xfrm>
          <a:off x="13500744" y="17367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6366</xdr:rowOff>
    </xdr:from>
    <xdr:ext cx="405111" cy="259045"/>
    <xdr:sp macro="" textlink="">
      <xdr:nvSpPr>
        <xdr:cNvPr id="795" name="n_4mainValue【庁舎】&#10;有形固定資産減価償却率">
          <a:extLst>
            <a:ext uri="{FF2B5EF4-FFF2-40B4-BE49-F238E27FC236}">
              <a16:creationId xmlns:a16="http://schemas.microsoft.com/office/drawing/2014/main" id="{80C1D8D9-9390-4114-B254-B468E5B391B7}"/>
            </a:ext>
          </a:extLst>
        </xdr:cNvPr>
        <xdr:cNvSpPr txBox="1"/>
      </xdr:nvSpPr>
      <xdr:spPr>
        <a:xfrm>
          <a:off x="12611744" y="17322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a:extLst>
            <a:ext uri="{FF2B5EF4-FFF2-40B4-BE49-F238E27FC236}">
              <a16:creationId xmlns:a16="http://schemas.microsoft.com/office/drawing/2014/main" id="{DD87908F-C0F3-427A-8F87-A9B5FCF9EAEB}"/>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a:extLst>
            <a:ext uri="{FF2B5EF4-FFF2-40B4-BE49-F238E27FC236}">
              <a16:creationId xmlns:a16="http://schemas.microsoft.com/office/drawing/2014/main" id="{A2C7F536-6E98-4704-AB77-58B516E3B64B}"/>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a:extLst>
            <a:ext uri="{FF2B5EF4-FFF2-40B4-BE49-F238E27FC236}">
              <a16:creationId xmlns:a16="http://schemas.microsoft.com/office/drawing/2014/main" id="{E68FBB12-4FE8-4A15-89CA-0731911E644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a:extLst>
            <a:ext uri="{FF2B5EF4-FFF2-40B4-BE49-F238E27FC236}">
              <a16:creationId xmlns:a16="http://schemas.microsoft.com/office/drawing/2014/main" id="{CBDDE826-E9E0-4F00-A7C2-D030AAD3C206}"/>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a:extLst>
            <a:ext uri="{FF2B5EF4-FFF2-40B4-BE49-F238E27FC236}">
              <a16:creationId xmlns:a16="http://schemas.microsoft.com/office/drawing/2014/main" id="{8BB0FE06-1692-4AD2-ACFD-9278E130674E}"/>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a:extLst>
            <a:ext uri="{FF2B5EF4-FFF2-40B4-BE49-F238E27FC236}">
              <a16:creationId xmlns:a16="http://schemas.microsoft.com/office/drawing/2014/main" id="{D581EDDA-342E-4A32-AF02-DAEE1B7CD2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a:extLst>
            <a:ext uri="{FF2B5EF4-FFF2-40B4-BE49-F238E27FC236}">
              <a16:creationId xmlns:a16="http://schemas.microsoft.com/office/drawing/2014/main" id="{D2574640-E054-4785-80F9-55B39B44FED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a:extLst>
            <a:ext uri="{FF2B5EF4-FFF2-40B4-BE49-F238E27FC236}">
              <a16:creationId xmlns:a16="http://schemas.microsoft.com/office/drawing/2014/main" id="{4E60E278-0434-4866-A72A-AFDC725000B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a:extLst>
            <a:ext uri="{FF2B5EF4-FFF2-40B4-BE49-F238E27FC236}">
              <a16:creationId xmlns:a16="http://schemas.microsoft.com/office/drawing/2014/main" id="{DFC34757-A8FB-40C2-A4A6-A91A124AB47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a:extLst>
            <a:ext uri="{FF2B5EF4-FFF2-40B4-BE49-F238E27FC236}">
              <a16:creationId xmlns:a16="http://schemas.microsoft.com/office/drawing/2014/main" id="{844BD728-C5E2-4AE4-B3B5-585538E6E8E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6" name="直線コネクタ 805">
          <a:extLst>
            <a:ext uri="{FF2B5EF4-FFF2-40B4-BE49-F238E27FC236}">
              <a16:creationId xmlns:a16="http://schemas.microsoft.com/office/drawing/2014/main" id="{47B6C597-62BB-4635-A15A-07976216531F}"/>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7" name="テキスト ボックス 806">
          <a:extLst>
            <a:ext uri="{FF2B5EF4-FFF2-40B4-BE49-F238E27FC236}">
              <a16:creationId xmlns:a16="http://schemas.microsoft.com/office/drawing/2014/main" id="{33229EB4-6222-491C-90F8-06E5EC343062}"/>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8" name="直線コネクタ 807">
          <a:extLst>
            <a:ext uri="{FF2B5EF4-FFF2-40B4-BE49-F238E27FC236}">
              <a16:creationId xmlns:a16="http://schemas.microsoft.com/office/drawing/2014/main" id="{50CDF194-11D1-4FA2-8CC5-2DEE27AEF08F}"/>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9" name="テキスト ボックス 808">
          <a:extLst>
            <a:ext uri="{FF2B5EF4-FFF2-40B4-BE49-F238E27FC236}">
              <a16:creationId xmlns:a16="http://schemas.microsoft.com/office/drawing/2014/main" id="{87FD886C-BE37-40C9-9861-1911CBD81A8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0" name="直線コネクタ 809">
          <a:extLst>
            <a:ext uri="{FF2B5EF4-FFF2-40B4-BE49-F238E27FC236}">
              <a16:creationId xmlns:a16="http://schemas.microsoft.com/office/drawing/2014/main" id="{4020E2E4-D63D-4780-A731-DB6EF4D42247}"/>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1" name="テキスト ボックス 810">
          <a:extLst>
            <a:ext uri="{FF2B5EF4-FFF2-40B4-BE49-F238E27FC236}">
              <a16:creationId xmlns:a16="http://schemas.microsoft.com/office/drawing/2014/main" id="{AA68C499-1489-4E44-9FF1-FF33696A6C19}"/>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2" name="直線コネクタ 811">
          <a:extLst>
            <a:ext uri="{FF2B5EF4-FFF2-40B4-BE49-F238E27FC236}">
              <a16:creationId xmlns:a16="http://schemas.microsoft.com/office/drawing/2014/main" id="{98CB1AC4-1250-4989-A2C1-9180EF3C196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3" name="テキスト ボックス 812">
          <a:extLst>
            <a:ext uri="{FF2B5EF4-FFF2-40B4-BE49-F238E27FC236}">
              <a16:creationId xmlns:a16="http://schemas.microsoft.com/office/drawing/2014/main" id="{C28223FE-D8B0-4102-9BF5-23BCF43042B1}"/>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4" name="直線コネクタ 813">
          <a:extLst>
            <a:ext uri="{FF2B5EF4-FFF2-40B4-BE49-F238E27FC236}">
              <a16:creationId xmlns:a16="http://schemas.microsoft.com/office/drawing/2014/main" id="{D03233F1-FA20-4926-96DE-EB40A477ECB7}"/>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5" name="テキスト ボックス 814">
          <a:extLst>
            <a:ext uri="{FF2B5EF4-FFF2-40B4-BE49-F238E27FC236}">
              <a16:creationId xmlns:a16="http://schemas.microsoft.com/office/drawing/2014/main" id="{CC1D33A4-8125-466D-ADA7-7CCC922D43B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B741F310-A75C-41A3-8772-C0F2B3A05F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94350F3D-CE52-41E9-934B-8A9255566F0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庁舎】&#10;一人当たり面積グラフ枠">
          <a:extLst>
            <a:ext uri="{FF2B5EF4-FFF2-40B4-BE49-F238E27FC236}">
              <a16:creationId xmlns:a16="http://schemas.microsoft.com/office/drawing/2014/main" id="{F377363F-168F-4FB4-B8AF-62A91CDC145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19" name="直線コネクタ 818">
          <a:extLst>
            <a:ext uri="{FF2B5EF4-FFF2-40B4-BE49-F238E27FC236}">
              <a16:creationId xmlns:a16="http://schemas.microsoft.com/office/drawing/2014/main" id="{373D9CE8-8919-4C5B-A4EC-F7FB434BB651}"/>
            </a:ext>
          </a:extLst>
        </xdr:cNvPr>
        <xdr:cNvCxnSpPr/>
      </xdr:nvCxnSpPr>
      <xdr:spPr>
        <a:xfrm flipV="1">
          <a:off x="22160864" y="17209770"/>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0" name="【庁舎】&#10;一人当たり面積最小値テキスト">
          <a:extLst>
            <a:ext uri="{FF2B5EF4-FFF2-40B4-BE49-F238E27FC236}">
              <a16:creationId xmlns:a16="http://schemas.microsoft.com/office/drawing/2014/main" id="{28F110C8-3FB1-4181-BB59-5600DB2063CB}"/>
            </a:ext>
          </a:extLst>
        </xdr:cNvPr>
        <xdr:cNvSpPr txBox="1"/>
      </xdr:nvSpPr>
      <xdr:spPr>
        <a:xfrm>
          <a:off x="22199600" y="1850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1" name="直線コネクタ 820">
          <a:extLst>
            <a:ext uri="{FF2B5EF4-FFF2-40B4-BE49-F238E27FC236}">
              <a16:creationId xmlns:a16="http://schemas.microsoft.com/office/drawing/2014/main" id="{5A713C69-315A-49EF-AD2E-EA30564FA4B0}"/>
            </a:ext>
          </a:extLst>
        </xdr:cNvPr>
        <xdr:cNvCxnSpPr/>
      </xdr:nvCxnSpPr>
      <xdr:spPr>
        <a:xfrm>
          <a:off x="22072600" y="18503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2" name="【庁舎】&#10;一人当たり面積最大値テキスト">
          <a:extLst>
            <a:ext uri="{FF2B5EF4-FFF2-40B4-BE49-F238E27FC236}">
              <a16:creationId xmlns:a16="http://schemas.microsoft.com/office/drawing/2014/main" id="{D360AB5E-22AD-436B-841C-0A28FD6CA39F}"/>
            </a:ext>
          </a:extLst>
        </xdr:cNvPr>
        <xdr:cNvSpPr txBox="1"/>
      </xdr:nvSpPr>
      <xdr:spPr>
        <a:xfrm>
          <a:off x="22199600" y="16984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3" name="直線コネクタ 822">
          <a:extLst>
            <a:ext uri="{FF2B5EF4-FFF2-40B4-BE49-F238E27FC236}">
              <a16:creationId xmlns:a16="http://schemas.microsoft.com/office/drawing/2014/main" id="{61BA99CD-0DB8-422F-B7F5-507CC09A6F08}"/>
            </a:ext>
          </a:extLst>
        </xdr:cNvPr>
        <xdr:cNvCxnSpPr/>
      </xdr:nvCxnSpPr>
      <xdr:spPr>
        <a:xfrm>
          <a:off x="22072600" y="1720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4" name="【庁舎】&#10;一人当たり面積平均値テキスト">
          <a:extLst>
            <a:ext uri="{FF2B5EF4-FFF2-40B4-BE49-F238E27FC236}">
              <a16:creationId xmlns:a16="http://schemas.microsoft.com/office/drawing/2014/main" id="{A48A5339-50D5-49F7-918F-6570214B4D15}"/>
            </a:ext>
          </a:extLst>
        </xdr:cNvPr>
        <xdr:cNvSpPr txBox="1"/>
      </xdr:nvSpPr>
      <xdr:spPr>
        <a:xfrm>
          <a:off x="22199600" y="180911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5" name="フローチャート: 判断 824">
          <a:extLst>
            <a:ext uri="{FF2B5EF4-FFF2-40B4-BE49-F238E27FC236}">
              <a16:creationId xmlns:a16="http://schemas.microsoft.com/office/drawing/2014/main" id="{B71675D6-58B6-4DBE-A6B5-BBAEBD61994E}"/>
            </a:ext>
          </a:extLst>
        </xdr:cNvPr>
        <xdr:cNvSpPr/>
      </xdr:nvSpPr>
      <xdr:spPr>
        <a:xfrm>
          <a:off x="22110700" y="1811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6" name="フローチャート: 判断 825">
          <a:extLst>
            <a:ext uri="{FF2B5EF4-FFF2-40B4-BE49-F238E27FC236}">
              <a16:creationId xmlns:a16="http://schemas.microsoft.com/office/drawing/2014/main" id="{E9C2A9EC-26E0-49DE-BB56-F9F946A47922}"/>
            </a:ext>
          </a:extLst>
        </xdr:cNvPr>
        <xdr:cNvSpPr/>
      </xdr:nvSpPr>
      <xdr:spPr>
        <a:xfrm>
          <a:off x="21272500" y="1812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39388</xdr:rowOff>
    </xdr:from>
    <xdr:ext cx="469744" cy="259045"/>
    <xdr:sp macro="" textlink="">
      <xdr:nvSpPr>
        <xdr:cNvPr id="827" name="n_1aveValue【庁舎】&#10;一人当たり面積">
          <a:extLst>
            <a:ext uri="{FF2B5EF4-FFF2-40B4-BE49-F238E27FC236}">
              <a16:creationId xmlns:a16="http://schemas.microsoft.com/office/drawing/2014/main" id="{66D27074-023E-4640-907B-83A0D921DE6F}"/>
            </a:ext>
          </a:extLst>
        </xdr:cNvPr>
        <xdr:cNvSpPr txBox="1"/>
      </xdr:nvSpPr>
      <xdr:spPr>
        <a:xfrm>
          <a:off x="21075727" y="18213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105</xdr:row>
      <xdr:rowOff>134620</xdr:rowOff>
    </xdr:from>
    <xdr:to>
      <xdr:col>107</xdr:col>
      <xdr:colOff>101600</xdr:colOff>
      <xdr:row>106</xdr:row>
      <xdr:rowOff>64770</xdr:rowOff>
    </xdr:to>
    <xdr:sp macro="" textlink="">
      <xdr:nvSpPr>
        <xdr:cNvPr id="828" name="フローチャート: 判断 827">
          <a:extLst>
            <a:ext uri="{FF2B5EF4-FFF2-40B4-BE49-F238E27FC236}">
              <a16:creationId xmlns:a16="http://schemas.microsoft.com/office/drawing/2014/main" id="{A9550F3E-1F18-44F1-889E-F52F438149F2}"/>
            </a:ext>
          </a:extLst>
        </xdr:cNvPr>
        <xdr:cNvSpPr/>
      </xdr:nvSpPr>
      <xdr:spPr>
        <a:xfrm>
          <a:off x="20383500" y="1813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106</xdr:row>
      <xdr:rowOff>55897</xdr:rowOff>
    </xdr:from>
    <xdr:ext cx="469744" cy="259045"/>
    <xdr:sp macro="" textlink="">
      <xdr:nvSpPr>
        <xdr:cNvPr id="829" name="n_2aveValue【庁舎】&#10;一人当たり面積">
          <a:extLst>
            <a:ext uri="{FF2B5EF4-FFF2-40B4-BE49-F238E27FC236}">
              <a16:creationId xmlns:a16="http://schemas.microsoft.com/office/drawing/2014/main" id="{1CEC8A6B-01DF-45D0-967C-8829A23E817A}"/>
            </a:ext>
          </a:extLst>
        </xdr:cNvPr>
        <xdr:cNvSpPr txBox="1"/>
      </xdr:nvSpPr>
      <xdr:spPr>
        <a:xfrm>
          <a:off x="20199427" y="1822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0519E919-69A2-4FE9-A8DB-13B24237FE7E}"/>
            </a:ext>
          </a:extLst>
        </xdr:cNvPr>
        <xdr:cNvSpPr/>
      </xdr:nvSpPr>
      <xdr:spPr>
        <a:xfrm>
          <a:off x="19494500" y="1814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69927</xdr:colOff>
      <xdr:row>106</xdr:row>
      <xdr:rowOff>63516</xdr:rowOff>
    </xdr:from>
    <xdr:ext cx="469744" cy="259045"/>
    <xdr:sp macro="" textlink="">
      <xdr:nvSpPr>
        <xdr:cNvPr id="831" name="n_3aveValue【庁舎】&#10;一人当たり面積">
          <a:extLst>
            <a:ext uri="{FF2B5EF4-FFF2-40B4-BE49-F238E27FC236}">
              <a16:creationId xmlns:a16="http://schemas.microsoft.com/office/drawing/2014/main" id="{4D8AAEFD-5494-4903-8D24-1BAAAD74FE83}"/>
            </a:ext>
          </a:extLst>
        </xdr:cNvPr>
        <xdr:cNvSpPr txBox="1"/>
      </xdr:nvSpPr>
      <xdr:spPr>
        <a:xfrm>
          <a:off x="19310427" y="18237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105</xdr:row>
      <xdr:rowOff>135889</xdr:rowOff>
    </xdr:from>
    <xdr:to>
      <xdr:col>98</xdr:col>
      <xdr:colOff>38100</xdr:colOff>
      <xdr:row>106</xdr:row>
      <xdr:rowOff>66039</xdr:rowOff>
    </xdr:to>
    <xdr:sp macro="" textlink="">
      <xdr:nvSpPr>
        <xdr:cNvPr id="832" name="フローチャート: 判断 831">
          <a:extLst>
            <a:ext uri="{FF2B5EF4-FFF2-40B4-BE49-F238E27FC236}">
              <a16:creationId xmlns:a16="http://schemas.microsoft.com/office/drawing/2014/main" id="{EE6EF5F7-C7BB-4C85-81CD-8A46935771B6}"/>
            </a:ext>
          </a:extLst>
        </xdr:cNvPr>
        <xdr:cNvSpPr/>
      </xdr:nvSpPr>
      <xdr:spPr>
        <a:xfrm>
          <a:off x="18605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133427</xdr:colOff>
      <xdr:row>106</xdr:row>
      <xdr:rowOff>57166</xdr:rowOff>
    </xdr:from>
    <xdr:ext cx="469744" cy="259045"/>
    <xdr:sp macro="" textlink="">
      <xdr:nvSpPr>
        <xdr:cNvPr id="833" name="n_4aveValue【庁舎】&#10;一人当たり面積">
          <a:extLst>
            <a:ext uri="{FF2B5EF4-FFF2-40B4-BE49-F238E27FC236}">
              <a16:creationId xmlns:a16="http://schemas.microsoft.com/office/drawing/2014/main" id="{B7445D0E-90BF-45A1-A805-D53FE6431C83}"/>
            </a:ext>
          </a:extLst>
        </xdr:cNvPr>
        <xdr:cNvSpPr txBox="1"/>
      </xdr:nvSpPr>
      <xdr:spPr>
        <a:xfrm>
          <a:off x="184214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6BA7839-CD5D-447E-85A9-28DEECC06B4E}"/>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8A464825-406C-4E67-89E1-64676E62B3C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97B2AEC-650E-4C05-B59F-247DE10D477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5E5ABA8A-7676-457F-946C-EBA7926E4D52}"/>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01C8F239-E2BB-46AD-A505-4B45F067BA7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124461</xdr:rowOff>
    </xdr:from>
    <xdr:to>
      <xdr:col>116</xdr:col>
      <xdr:colOff>114300</xdr:colOff>
      <xdr:row>105</xdr:row>
      <xdr:rowOff>54611</xdr:rowOff>
    </xdr:to>
    <xdr:sp macro="" textlink="">
      <xdr:nvSpPr>
        <xdr:cNvPr id="839" name="楕円 838">
          <a:extLst>
            <a:ext uri="{FF2B5EF4-FFF2-40B4-BE49-F238E27FC236}">
              <a16:creationId xmlns:a16="http://schemas.microsoft.com/office/drawing/2014/main" id="{68D4985A-8BE9-4FAE-BCCB-9C567B43B853}"/>
            </a:ext>
          </a:extLst>
        </xdr:cNvPr>
        <xdr:cNvSpPr/>
      </xdr:nvSpPr>
      <xdr:spPr>
        <a:xfrm>
          <a:off x="22110700" y="17955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147338</xdr:rowOff>
    </xdr:from>
    <xdr:ext cx="469744" cy="259045"/>
    <xdr:sp macro="" textlink="">
      <xdr:nvSpPr>
        <xdr:cNvPr id="840" name="【庁舎】&#10;一人当たり面積該当値テキスト">
          <a:extLst>
            <a:ext uri="{FF2B5EF4-FFF2-40B4-BE49-F238E27FC236}">
              <a16:creationId xmlns:a16="http://schemas.microsoft.com/office/drawing/2014/main" id="{E38199DB-0D6C-484E-BFA7-47C1FCFD5CB1}"/>
            </a:ext>
          </a:extLst>
        </xdr:cNvPr>
        <xdr:cNvSpPr txBox="1"/>
      </xdr:nvSpPr>
      <xdr:spPr>
        <a:xfrm>
          <a:off x="22199600" y="17806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19050</xdr:rowOff>
    </xdr:from>
    <xdr:to>
      <xdr:col>112</xdr:col>
      <xdr:colOff>38100</xdr:colOff>
      <xdr:row>104</xdr:row>
      <xdr:rowOff>120650</xdr:rowOff>
    </xdr:to>
    <xdr:sp macro="" textlink="">
      <xdr:nvSpPr>
        <xdr:cNvPr id="841" name="楕円 840">
          <a:extLst>
            <a:ext uri="{FF2B5EF4-FFF2-40B4-BE49-F238E27FC236}">
              <a16:creationId xmlns:a16="http://schemas.microsoft.com/office/drawing/2014/main" id="{5D07225B-3246-4E63-89F5-55C7D3E1C692}"/>
            </a:ext>
          </a:extLst>
        </xdr:cNvPr>
        <xdr:cNvSpPr/>
      </xdr:nvSpPr>
      <xdr:spPr>
        <a:xfrm>
          <a:off x="21272500" y="1784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69850</xdr:rowOff>
    </xdr:from>
    <xdr:to>
      <xdr:col>116</xdr:col>
      <xdr:colOff>63500</xdr:colOff>
      <xdr:row>105</xdr:row>
      <xdr:rowOff>3811</xdr:rowOff>
    </xdr:to>
    <xdr:cxnSp macro="">
      <xdr:nvCxnSpPr>
        <xdr:cNvPr id="842" name="直線コネクタ 841">
          <a:extLst>
            <a:ext uri="{FF2B5EF4-FFF2-40B4-BE49-F238E27FC236}">
              <a16:creationId xmlns:a16="http://schemas.microsoft.com/office/drawing/2014/main" id="{C27FB004-9C79-4553-909D-543891CEE88A}"/>
            </a:ext>
          </a:extLst>
        </xdr:cNvPr>
        <xdr:cNvCxnSpPr/>
      </xdr:nvCxnSpPr>
      <xdr:spPr>
        <a:xfrm>
          <a:off x="21323300" y="17900650"/>
          <a:ext cx="838200" cy="105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59689</xdr:rowOff>
    </xdr:from>
    <xdr:to>
      <xdr:col>107</xdr:col>
      <xdr:colOff>101600</xdr:colOff>
      <xdr:row>104</xdr:row>
      <xdr:rowOff>161289</xdr:rowOff>
    </xdr:to>
    <xdr:sp macro="" textlink="">
      <xdr:nvSpPr>
        <xdr:cNvPr id="843" name="楕円 842">
          <a:extLst>
            <a:ext uri="{FF2B5EF4-FFF2-40B4-BE49-F238E27FC236}">
              <a16:creationId xmlns:a16="http://schemas.microsoft.com/office/drawing/2014/main" id="{DB0B7783-0232-4597-AA85-D1572E19148C}"/>
            </a:ext>
          </a:extLst>
        </xdr:cNvPr>
        <xdr:cNvSpPr/>
      </xdr:nvSpPr>
      <xdr:spPr>
        <a:xfrm>
          <a:off x="20383500" y="1789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69850</xdr:rowOff>
    </xdr:from>
    <xdr:to>
      <xdr:col>111</xdr:col>
      <xdr:colOff>177800</xdr:colOff>
      <xdr:row>104</xdr:row>
      <xdr:rowOff>110489</xdr:rowOff>
    </xdr:to>
    <xdr:cxnSp macro="">
      <xdr:nvCxnSpPr>
        <xdr:cNvPr id="844" name="直線コネクタ 843">
          <a:extLst>
            <a:ext uri="{FF2B5EF4-FFF2-40B4-BE49-F238E27FC236}">
              <a16:creationId xmlns:a16="http://schemas.microsoft.com/office/drawing/2014/main" id="{2FBDA517-D030-4581-9A19-15AC12F2828F}"/>
            </a:ext>
          </a:extLst>
        </xdr:cNvPr>
        <xdr:cNvCxnSpPr/>
      </xdr:nvCxnSpPr>
      <xdr:spPr>
        <a:xfrm flipV="1">
          <a:off x="20434300" y="17900650"/>
          <a:ext cx="889000"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20320</xdr:rowOff>
    </xdr:from>
    <xdr:to>
      <xdr:col>102</xdr:col>
      <xdr:colOff>165100</xdr:colOff>
      <xdr:row>104</xdr:row>
      <xdr:rowOff>121920</xdr:rowOff>
    </xdr:to>
    <xdr:sp macro="" textlink="">
      <xdr:nvSpPr>
        <xdr:cNvPr id="845" name="楕円 844">
          <a:extLst>
            <a:ext uri="{FF2B5EF4-FFF2-40B4-BE49-F238E27FC236}">
              <a16:creationId xmlns:a16="http://schemas.microsoft.com/office/drawing/2014/main" id="{B06788CD-5275-4992-9FE5-31975727CD5C}"/>
            </a:ext>
          </a:extLst>
        </xdr:cNvPr>
        <xdr:cNvSpPr/>
      </xdr:nvSpPr>
      <xdr:spPr>
        <a:xfrm>
          <a:off x="1949450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71120</xdr:rowOff>
    </xdr:from>
    <xdr:to>
      <xdr:col>107</xdr:col>
      <xdr:colOff>50800</xdr:colOff>
      <xdr:row>104</xdr:row>
      <xdr:rowOff>110489</xdr:rowOff>
    </xdr:to>
    <xdr:cxnSp macro="">
      <xdr:nvCxnSpPr>
        <xdr:cNvPr id="846" name="直線コネクタ 845">
          <a:extLst>
            <a:ext uri="{FF2B5EF4-FFF2-40B4-BE49-F238E27FC236}">
              <a16:creationId xmlns:a16="http://schemas.microsoft.com/office/drawing/2014/main" id="{A6CD072B-7B8F-41DD-8A6C-3D5615C791BB}"/>
            </a:ext>
          </a:extLst>
        </xdr:cNvPr>
        <xdr:cNvCxnSpPr/>
      </xdr:nvCxnSpPr>
      <xdr:spPr>
        <a:xfrm>
          <a:off x="19545300" y="17901920"/>
          <a:ext cx="889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66039</xdr:rowOff>
    </xdr:from>
    <xdr:to>
      <xdr:col>98</xdr:col>
      <xdr:colOff>38100</xdr:colOff>
      <xdr:row>104</xdr:row>
      <xdr:rowOff>167639</xdr:rowOff>
    </xdr:to>
    <xdr:sp macro="" textlink="">
      <xdr:nvSpPr>
        <xdr:cNvPr id="847" name="楕円 846">
          <a:extLst>
            <a:ext uri="{FF2B5EF4-FFF2-40B4-BE49-F238E27FC236}">
              <a16:creationId xmlns:a16="http://schemas.microsoft.com/office/drawing/2014/main" id="{A7A50A88-BFD4-4798-B664-183CB09D531A}"/>
            </a:ext>
          </a:extLst>
        </xdr:cNvPr>
        <xdr:cNvSpPr/>
      </xdr:nvSpPr>
      <xdr:spPr>
        <a:xfrm>
          <a:off x="18605500" y="17896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71120</xdr:rowOff>
    </xdr:from>
    <xdr:to>
      <xdr:col>102</xdr:col>
      <xdr:colOff>114300</xdr:colOff>
      <xdr:row>104</xdr:row>
      <xdr:rowOff>116839</xdr:rowOff>
    </xdr:to>
    <xdr:cxnSp macro="">
      <xdr:nvCxnSpPr>
        <xdr:cNvPr id="848" name="直線コネクタ 847">
          <a:extLst>
            <a:ext uri="{FF2B5EF4-FFF2-40B4-BE49-F238E27FC236}">
              <a16:creationId xmlns:a16="http://schemas.microsoft.com/office/drawing/2014/main" id="{52508AC0-7022-4100-9BB5-939793E5472A}"/>
            </a:ext>
          </a:extLst>
        </xdr:cNvPr>
        <xdr:cNvCxnSpPr/>
      </xdr:nvCxnSpPr>
      <xdr:spPr>
        <a:xfrm flipV="1">
          <a:off x="18656300" y="179019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102</xdr:row>
      <xdr:rowOff>137177</xdr:rowOff>
    </xdr:from>
    <xdr:ext cx="469744" cy="259045"/>
    <xdr:sp macro="" textlink="">
      <xdr:nvSpPr>
        <xdr:cNvPr id="849" name="n_1mainValue【庁舎】&#10;一人当たり面積">
          <a:extLst>
            <a:ext uri="{FF2B5EF4-FFF2-40B4-BE49-F238E27FC236}">
              <a16:creationId xmlns:a16="http://schemas.microsoft.com/office/drawing/2014/main" id="{8CE8275D-8DBE-4F22-BD73-0B568287F16D}"/>
            </a:ext>
          </a:extLst>
        </xdr:cNvPr>
        <xdr:cNvSpPr txBox="1"/>
      </xdr:nvSpPr>
      <xdr:spPr>
        <a:xfrm>
          <a:off x="21075727" y="1762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6366</xdr:rowOff>
    </xdr:from>
    <xdr:ext cx="469744" cy="259045"/>
    <xdr:sp macro="" textlink="">
      <xdr:nvSpPr>
        <xdr:cNvPr id="850" name="n_2mainValue【庁舎】&#10;一人当たり面積">
          <a:extLst>
            <a:ext uri="{FF2B5EF4-FFF2-40B4-BE49-F238E27FC236}">
              <a16:creationId xmlns:a16="http://schemas.microsoft.com/office/drawing/2014/main" id="{C72B385F-85B9-49CC-A8C2-1146209C34E4}"/>
            </a:ext>
          </a:extLst>
        </xdr:cNvPr>
        <xdr:cNvSpPr txBox="1"/>
      </xdr:nvSpPr>
      <xdr:spPr>
        <a:xfrm>
          <a:off x="20199427" y="1766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138447</xdr:rowOff>
    </xdr:from>
    <xdr:ext cx="469744" cy="259045"/>
    <xdr:sp macro="" textlink="">
      <xdr:nvSpPr>
        <xdr:cNvPr id="851" name="n_3mainValue【庁舎】&#10;一人当たり面積">
          <a:extLst>
            <a:ext uri="{FF2B5EF4-FFF2-40B4-BE49-F238E27FC236}">
              <a16:creationId xmlns:a16="http://schemas.microsoft.com/office/drawing/2014/main" id="{048620FB-B4B5-455C-83EF-CE63455CA9CB}"/>
            </a:ext>
          </a:extLst>
        </xdr:cNvPr>
        <xdr:cNvSpPr txBox="1"/>
      </xdr:nvSpPr>
      <xdr:spPr>
        <a:xfrm>
          <a:off x="19310427" y="17626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12716</xdr:rowOff>
    </xdr:from>
    <xdr:ext cx="469744" cy="259045"/>
    <xdr:sp macro="" textlink="">
      <xdr:nvSpPr>
        <xdr:cNvPr id="852" name="n_4mainValue【庁舎】&#10;一人当たり面積">
          <a:extLst>
            <a:ext uri="{FF2B5EF4-FFF2-40B4-BE49-F238E27FC236}">
              <a16:creationId xmlns:a16="http://schemas.microsoft.com/office/drawing/2014/main" id="{26277F93-94DE-40C2-982C-5CD8F8F14A52}"/>
            </a:ext>
          </a:extLst>
        </xdr:cNvPr>
        <xdr:cNvSpPr txBox="1"/>
      </xdr:nvSpPr>
      <xdr:spPr>
        <a:xfrm>
          <a:off x="18421427" y="17672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3C3B36AD-86D2-4FF0-B114-66666DFCC038}"/>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12B52593-983A-4482-BAA2-91B3F49BF9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48AEE9B4-E6EE-4CA7-998D-3427D496750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有形固定資産減価償却率は、全国、県、類似団体を下回っている傾向であることから、今後、減価償却が進むにつれ、建物等の老朽化が顕著となる。</a:t>
          </a:r>
        </a:p>
        <a:p>
          <a:r>
            <a:rPr kumimoji="1" lang="ja-JP" altLang="en-US" sz="1300">
              <a:latin typeface="ＭＳ Ｐゴシック" panose="020B0600070205080204" pitchFamily="50" charset="-128"/>
              <a:ea typeface="ＭＳ Ｐゴシック" panose="020B0600070205080204" pitchFamily="50" charset="-128"/>
            </a:rPr>
            <a:t>　また、老朽化に伴う建替を行った年度の有形固定資産減価償却率は、一時的に低くなっている。</a:t>
          </a:r>
        </a:p>
        <a:p>
          <a:endParaRPr kumimoji="1" lang="ja-JP" altLang="en-US"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人口一人当たりの面積は、全国、県、類似団体の平均を上回っている傾向である。これは、過去の市町合併により多くの施設を継承、居住区域の分散、交通機関の利便性問題が原因と考え、人口規模に対して多くの施設数、保有量を抱えていることにな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の減少や全国平均を上回る高齢化率に加え、離島という地理的に不利な条件により産業立地が困難なことから市内に中心となる産業がないため、財政基盤が非常に弱く、類似団体の平均を大きく下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年度以降も、第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次財政改革プラン（～令和</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年度）に沿った、歳入の確保（市税徴収率の向上、ふるさと納税の推進等）、歳出の抑制（人件費の抑制、公債費の抑制等）に係る取り組みにより更なる歳出削減等に努め、健全で持続可能な財政運営を行っていけるよう財政基盤の強化を図っ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68580</xdr:rowOff>
    </xdr:from>
    <xdr:to>
      <xdr:col>23</xdr:col>
      <xdr:colOff>133350</xdr:colOff>
      <xdr:row>44</xdr:row>
      <xdr:rowOff>68580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76123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63517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092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68580</xdr:rowOff>
    </xdr:from>
    <xdr:to>
      <xdr:col>19</xdr:col>
      <xdr:colOff>133350</xdr:colOff>
      <xdr:row>44</xdr:row>
      <xdr:rowOff>68580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134637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6992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68580</xdr:rowOff>
    </xdr:from>
    <xdr:to>
      <xdr:col>15</xdr:col>
      <xdr:colOff>82550</xdr:colOff>
      <xdr:row>44</xdr:row>
      <xdr:rowOff>68580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134637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6992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68580</xdr:rowOff>
    </xdr:from>
    <xdr:to>
      <xdr:col>11</xdr:col>
      <xdr:colOff>31750</xdr:colOff>
      <xdr:row>44</xdr:row>
      <xdr:rowOff>68580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7612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17780</xdr:rowOff>
    </xdr:from>
    <xdr:to>
      <xdr:col>23</xdr:col>
      <xdr:colOff>184150</xdr:colOff>
      <xdr:row>44</xdr:row>
      <xdr:rowOff>119380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85107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7457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17780</xdr:rowOff>
    </xdr:from>
    <xdr:to>
      <xdr:col>19</xdr:col>
      <xdr:colOff>184150</xdr:colOff>
      <xdr:row>44</xdr:row>
      <xdr:rowOff>119380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104157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7647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17780</xdr:rowOff>
    </xdr:from>
    <xdr:to>
      <xdr:col>15</xdr:col>
      <xdr:colOff>133350</xdr:colOff>
      <xdr:row>44</xdr:row>
      <xdr:rowOff>119380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104157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17780</xdr:rowOff>
    </xdr:from>
    <xdr:to>
      <xdr:col>11</xdr:col>
      <xdr:colOff>82550</xdr:colOff>
      <xdr:row>44</xdr:row>
      <xdr:rowOff>119380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104157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17780</xdr:rowOff>
    </xdr:from>
    <xdr:to>
      <xdr:col>7</xdr:col>
      <xdr:colOff>31750</xdr:colOff>
      <xdr:row>44</xdr:row>
      <xdr:rowOff>119380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756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104157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7647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臨時財政対策債の減など経常歳入一般財源等の減に加えて、</a:t>
          </a:r>
          <a:r>
            <a:rPr kumimoji="1" lang="ja-JP" altLang="en-US" sz="1000">
              <a:solidFill>
                <a:schemeClr val="dk1"/>
              </a:solidFill>
              <a:effectLst/>
              <a:latin typeface="+mn-lt"/>
              <a:ea typeface="+mn-ea"/>
              <a:cs typeface="+mn-cs"/>
            </a:rPr>
            <a:t>物価高騰に伴う各種事業費の増や人件費</a:t>
          </a:r>
          <a:r>
            <a:rPr kumimoji="1" lang="ja-JP" altLang="ja-JP" sz="1000">
              <a:solidFill>
                <a:schemeClr val="dk1"/>
              </a:solidFill>
              <a:effectLst/>
              <a:latin typeface="+mn-lt"/>
              <a:ea typeface="+mn-ea"/>
              <a:cs typeface="+mn-cs"/>
            </a:rPr>
            <a:t>の増により経常歳出一般財源等が増加し、前年度と比較して</a:t>
          </a:r>
          <a:r>
            <a:rPr kumimoji="1" lang="en-US" altLang="ja-JP" sz="1000">
              <a:solidFill>
                <a:schemeClr val="dk1"/>
              </a:solidFill>
              <a:effectLst/>
              <a:latin typeface="+mn-lt"/>
              <a:ea typeface="+mn-ea"/>
              <a:cs typeface="+mn-cs"/>
            </a:rPr>
            <a:t>1.5</a:t>
          </a:r>
          <a:r>
            <a:rPr kumimoji="1" lang="ja-JP" altLang="ja-JP" sz="1000">
              <a:solidFill>
                <a:schemeClr val="dk1"/>
              </a:solidFill>
              <a:effectLst/>
              <a:latin typeface="+mn-lt"/>
              <a:ea typeface="+mn-ea"/>
              <a:cs typeface="+mn-cs"/>
            </a:rPr>
            <a:t>ポイント悪化し、類似団体平均値</a:t>
          </a:r>
          <a:r>
            <a:rPr kumimoji="1" lang="ja-JP" altLang="en-US" sz="1000">
              <a:solidFill>
                <a:schemeClr val="dk1"/>
              </a:solidFill>
              <a:effectLst/>
              <a:latin typeface="+mn-lt"/>
              <a:ea typeface="+mn-ea"/>
              <a:cs typeface="+mn-cs"/>
            </a:rPr>
            <a:t>を</a:t>
          </a:r>
          <a:r>
            <a:rPr kumimoji="1" lang="ja-JP" altLang="ja-JP" sz="1000">
              <a:solidFill>
                <a:schemeClr val="dk1"/>
              </a:solidFill>
              <a:effectLst/>
              <a:latin typeface="+mn-lt"/>
              <a:ea typeface="+mn-ea"/>
              <a:cs typeface="+mn-cs"/>
            </a:rPr>
            <a:t>上回った。</a:t>
          </a:r>
          <a:endParaRPr lang="ja-JP" altLang="ja-JP" sz="1000">
            <a:effectLst/>
          </a:endParaRPr>
        </a:p>
        <a:p>
          <a:r>
            <a:rPr kumimoji="1" lang="ja-JP" altLang="ja-JP" sz="1000">
              <a:solidFill>
                <a:schemeClr val="dk1"/>
              </a:solidFill>
              <a:effectLst/>
              <a:latin typeface="+mn-lt"/>
              <a:ea typeface="+mn-ea"/>
              <a:cs typeface="+mn-cs"/>
            </a:rPr>
            <a:t>　有人属島を多く有する離島地域であり格差のない住民サービスに努めていることから類似施設の整理が進みにくく、人件費や施設維持費等に係る経費が類似団体と比べて大きくなっている。今後も引き続き、事務事業の見直しや、公共施設等総合管理計画に基づき、各種施設の統廃合や民間移譲を積極的に進め経常経費の削減に努めていく。</a:t>
          </a:r>
          <a:endParaRPr lang="ja-JP" altLang="ja-JP" sz="10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73660</xdr:rowOff>
    </xdr:from>
    <xdr:to>
      <xdr:col>23</xdr:col>
      <xdr:colOff>133350</xdr:colOff>
      <xdr:row>60</xdr:row>
      <xdr:rowOff>125367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36066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107224</xdr:rowOff>
    </xdr:from>
    <xdr:to>
      <xdr:col>19</xdr:col>
      <xdr:colOff>133350</xdr:colOff>
      <xdr:row>60</xdr:row>
      <xdr:rowOff>73660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22774"/>
          <a:ext cx="8890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107224</xdr:rowOff>
    </xdr:from>
    <xdr:to>
      <xdr:col>15</xdr:col>
      <xdr:colOff>82550</xdr:colOff>
      <xdr:row>60</xdr:row>
      <xdr:rowOff>46083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22774"/>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146249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46083</xdr:rowOff>
    </xdr:from>
    <xdr:to>
      <xdr:col>11</xdr:col>
      <xdr:colOff>31750</xdr:colOff>
      <xdr:row>60</xdr:row>
      <xdr:rowOff>101237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333083"/>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112684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39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154050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74567</xdr:rowOff>
    </xdr:from>
    <xdr:to>
      <xdr:col>23</xdr:col>
      <xdr:colOff>184150</xdr:colOff>
      <xdr:row>61</xdr:row>
      <xdr:rowOff>4717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46644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33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22860</xdr:rowOff>
    </xdr:from>
    <xdr:to>
      <xdr:col>19</xdr:col>
      <xdr:colOff>184150</xdr:colOff>
      <xdr:row>60</xdr:row>
      <xdr:rowOff>124460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109237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9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56424</xdr:rowOff>
    </xdr:from>
    <xdr:to>
      <xdr:col>15</xdr:col>
      <xdr:colOff>133350</xdr:colOff>
      <xdr:row>59</xdr:row>
      <xdr:rowOff>158024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7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168201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40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166733</xdr:rowOff>
    </xdr:from>
    <xdr:to>
      <xdr:col>11</xdr:col>
      <xdr:colOff>82550</xdr:colOff>
      <xdr:row>60</xdr:row>
      <xdr:rowOff>96883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28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107060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051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50437</xdr:rowOff>
    </xdr:from>
    <xdr:to>
      <xdr:col>7</xdr:col>
      <xdr:colOff>31750</xdr:colOff>
      <xdr:row>60</xdr:row>
      <xdr:rowOff>152037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162214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106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[266,996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当市は有人属島を多く有する離島地域であり、格差のない住民サービスの提供に努めていることから、維持経費等の施設の維持に必要な経費が多額となり、類似団体平均を上回っている状況である。令和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年度は物価高騰などの影響により、</a:t>
          </a:r>
          <a:r>
            <a:rPr kumimoji="1" lang="ja-JP" altLang="en-US" sz="1100">
              <a:solidFill>
                <a:schemeClr val="dk1"/>
              </a:solidFill>
              <a:effectLst/>
              <a:latin typeface="+mn-lt"/>
              <a:ea typeface="+mn-ea"/>
              <a:cs typeface="+mn-cs"/>
            </a:rPr>
            <a:t>人件費や</a:t>
          </a:r>
          <a:r>
            <a:rPr kumimoji="1" lang="ja-JP" altLang="ja-JP" sz="1100">
              <a:solidFill>
                <a:schemeClr val="dk1"/>
              </a:solidFill>
              <a:effectLst/>
              <a:latin typeface="+mn-lt"/>
              <a:ea typeface="+mn-ea"/>
              <a:cs typeface="+mn-cs"/>
            </a:rPr>
            <a:t>物件費が増額となった。</a:t>
          </a:r>
          <a:endParaRPr lang="ja-JP" altLang="ja-JP" sz="1400">
            <a:effectLst/>
          </a:endParaRPr>
        </a:p>
        <a:p>
          <a:r>
            <a:rPr kumimoji="1" lang="ja-JP" altLang="ja-JP" sz="1100">
              <a:solidFill>
                <a:schemeClr val="dk1"/>
              </a:solidFill>
              <a:effectLst/>
              <a:latin typeface="+mn-lt"/>
              <a:ea typeface="+mn-ea"/>
              <a:cs typeface="+mn-cs"/>
            </a:rPr>
            <a:t>　人件費については、今後も第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次定員管理計画に沿って、定員管理、給与の適正化に努めていく。また、物件費については「選択と集中」による事務事業の見直しを行い、歳出削減に努めていく。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130649</xdr:rowOff>
    </xdr:from>
    <xdr:to>
      <xdr:col>23</xdr:col>
      <xdr:colOff>133350</xdr:colOff>
      <xdr:row>82</xdr:row>
      <xdr:rowOff>144501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189549"/>
          <a:ext cx="838200" cy="13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3913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117983</xdr:rowOff>
    </xdr:from>
    <xdr:to>
      <xdr:col>19</xdr:col>
      <xdr:colOff>133350</xdr:colOff>
      <xdr:row>82</xdr:row>
      <xdr:rowOff>130649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176883"/>
          <a:ext cx="889000" cy="1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113116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3829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87799</xdr:rowOff>
    </xdr:from>
    <xdr:to>
      <xdr:col>15</xdr:col>
      <xdr:colOff>82550</xdr:colOff>
      <xdr:row>82</xdr:row>
      <xdr:rowOff>117983</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146699"/>
          <a:ext cx="889000" cy="3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101582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3817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87799</xdr:rowOff>
    </xdr:from>
    <xdr:to>
      <xdr:col>11</xdr:col>
      <xdr:colOff>31750</xdr:colOff>
      <xdr:row>82</xdr:row>
      <xdr:rowOff>104245</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flipV="1">
          <a:off x="1447800" y="14146699"/>
          <a:ext cx="889000" cy="1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81455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3797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53342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376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93701</xdr:rowOff>
    </xdr:from>
    <xdr:to>
      <xdr:col>23</xdr:col>
      <xdr:colOff>184150</xdr:colOff>
      <xdr:row>83</xdr:row>
      <xdr:rowOff>23851</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1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65778</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41246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79849</xdr:rowOff>
    </xdr:from>
    <xdr:to>
      <xdr:col>19</xdr:col>
      <xdr:colOff>184150</xdr:colOff>
      <xdr:row>83</xdr:row>
      <xdr:rowOff>9999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138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166226</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422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67183</xdr:rowOff>
    </xdr:from>
    <xdr:to>
      <xdr:col>15</xdr:col>
      <xdr:colOff>133350</xdr:colOff>
      <xdr:row>82</xdr:row>
      <xdr:rowOff>168783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4126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153560</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4212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36999</xdr:rowOff>
    </xdr:from>
    <xdr:to>
      <xdr:col>11</xdr:col>
      <xdr:colOff>82550</xdr:colOff>
      <xdr:row>82</xdr:row>
      <xdr:rowOff>138599</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40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123376</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4182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53445</xdr:rowOff>
    </xdr:from>
    <xdr:to>
      <xdr:col>7</xdr:col>
      <xdr:colOff>31750</xdr:colOff>
      <xdr:row>82</xdr:row>
      <xdr:rowOff>155045</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411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139822</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4198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全国市平均との比較では△</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ポイント、類似団体平均との比較では△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ポイントとそれぞれの平均値より低い状況である。</a:t>
          </a:r>
          <a:endParaRPr lang="ja-JP" altLang="ja-JP" sz="1400">
            <a:effectLst/>
          </a:endParaRPr>
        </a:p>
        <a:p>
          <a:r>
            <a:rPr kumimoji="1" lang="ja-JP" altLang="ja-JP" sz="1100">
              <a:solidFill>
                <a:schemeClr val="dk1"/>
              </a:solidFill>
              <a:effectLst/>
              <a:latin typeface="+mn-lt"/>
              <a:ea typeface="+mn-ea"/>
              <a:cs typeface="+mn-cs"/>
            </a:rPr>
            <a:t>　今後も国、他都市の動向等を勘案しながら給与の適正化に努める。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138995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6179800" y="14685434"/>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127299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00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112184</xdr:rowOff>
    </xdr:from>
    <xdr:to>
      <xdr:col>77</xdr:col>
      <xdr:colOff>44450</xdr:colOff>
      <xdr:row>85</xdr:row>
      <xdr:rowOff>138995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685434"/>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83555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28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112184</xdr:rowOff>
    </xdr:from>
    <xdr:to>
      <xdr:col>72</xdr:col>
      <xdr:colOff>203200</xdr:colOff>
      <xdr:row>85</xdr:row>
      <xdr:rowOff>112184</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46854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96961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41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85372</xdr:rowOff>
    </xdr:from>
    <xdr:to>
      <xdr:col>68</xdr:col>
      <xdr:colOff>152400</xdr:colOff>
      <xdr:row>85</xdr:row>
      <xdr:rowOff>112184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658622"/>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123772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6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110366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5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88195</xdr:rowOff>
    </xdr:from>
    <xdr:to>
      <xdr:col>77</xdr:col>
      <xdr:colOff>95250</xdr:colOff>
      <xdr:row>86</xdr:row>
      <xdr:rowOff>18345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66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28522</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43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61384</xdr:rowOff>
    </xdr:from>
    <xdr:to>
      <xdr:col>73</xdr:col>
      <xdr:colOff>44450</xdr:colOff>
      <xdr:row>85</xdr:row>
      <xdr:rowOff>162984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61384</xdr:rowOff>
    </xdr:from>
    <xdr:to>
      <xdr:col>68</xdr:col>
      <xdr:colOff>203200</xdr:colOff>
      <xdr:row>85</xdr:row>
      <xdr:rowOff>162984</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34572</xdr:rowOff>
    </xdr:from>
    <xdr:to>
      <xdr:col>64</xdr:col>
      <xdr:colOff>152400</xdr:colOff>
      <xdr:row>85</xdr:row>
      <xdr:rowOff>136172</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60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146349</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7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多くの二次離島を抱える行政区域であることから、人口千人当たりの職員数は類似団体平均を上回っている状況である。</a:t>
          </a:r>
          <a:endParaRPr lang="ja-JP" altLang="ja-JP" sz="1400">
            <a:effectLst/>
          </a:endParaRPr>
        </a:p>
        <a:p>
          <a:r>
            <a:rPr kumimoji="1" lang="ja-JP" altLang="ja-JP" sz="1100">
              <a:solidFill>
                <a:schemeClr val="dk1"/>
              </a:solidFill>
              <a:effectLst/>
              <a:latin typeface="+mn-lt"/>
              <a:ea typeface="+mn-ea"/>
              <a:cs typeface="+mn-cs"/>
            </a:rPr>
            <a:t>　これまで、民間活力の活用や組織・機構の見直しを行い、積極的に職員数の削減を行ってきたが、人口減少の進行や行政ニーズの多様化など、人口千人当たりの職員数は減少しにくくなっている。今後も第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次定員管理計画に沿って、「選択と集中」の視点をもって戦略的に取り組むための組織・人員体制の構築に努めていく。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88688</xdr:rowOff>
    </xdr:from>
    <xdr:to>
      <xdr:col>81</xdr:col>
      <xdr:colOff>44450</xdr:colOff>
      <xdr:row>62</xdr:row>
      <xdr:rowOff>91906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718588"/>
          <a:ext cx="8382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140733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256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79841</xdr:rowOff>
    </xdr:from>
    <xdr:to>
      <xdr:col>77</xdr:col>
      <xdr:colOff>44450</xdr:colOff>
      <xdr:row>62</xdr:row>
      <xdr:rowOff>88688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709741"/>
          <a:ext cx="889000" cy="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50859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166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58124</xdr:rowOff>
    </xdr:from>
    <xdr:to>
      <xdr:col>72</xdr:col>
      <xdr:colOff>203200</xdr:colOff>
      <xdr:row>62</xdr:row>
      <xdr:rowOff>79841</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688024"/>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43621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159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43645</xdr:rowOff>
    </xdr:from>
    <xdr:to>
      <xdr:col>68</xdr:col>
      <xdr:colOff>152400</xdr:colOff>
      <xdr:row>62</xdr:row>
      <xdr:rowOff>58124</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a:off x="13512800" y="10673545"/>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16273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131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9838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125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41106</xdr:rowOff>
    </xdr:from>
    <xdr:to>
      <xdr:col>81</xdr:col>
      <xdr:colOff>95250</xdr:colOff>
      <xdr:row>62</xdr:row>
      <xdr:rowOff>142706</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67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13183</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6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37888</xdr:rowOff>
    </xdr:from>
    <xdr:to>
      <xdr:col>77</xdr:col>
      <xdr:colOff>95250</xdr:colOff>
      <xdr:row>62</xdr:row>
      <xdr:rowOff>139488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124265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10754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29041</xdr:rowOff>
    </xdr:from>
    <xdr:to>
      <xdr:col>73</xdr:col>
      <xdr:colOff>44450</xdr:colOff>
      <xdr:row>62</xdr:row>
      <xdr:rowOff>130641</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658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115418</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10745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7324</xdr:rowOff>
    </xdr:from>
    <xdr:to>
      <xdr:col>68</xdr:col>
      <xdr:colOff>203200</xdr:colOff>
      <xdr:row>62</xdr:row>
      <xdr:rowOff>108924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63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93701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10723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164295</xdr:rowOff>
    </xdr:from>
    <xdr:to>
      <xdr:col>64</xdr:col>
      <xdr:colOff>152400</xdr:colOff>
      <xdr:row>62</xdr:row>
      <xdr:rowOff>94445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62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79222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1070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実質公債費比率は類似団体の平均を下回っているものの、近年実施した大型建設事業のために借り入れた市債の元金償還の開始等による公債費の増加により、実質公債費比率が増加傾向にある。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年度は昨年度に引き続き繰上償還を実施しており、今後も効果的な繰上償還に努めていく。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3916</xdr:rowOff>
    </xdr:from>
    <xdr:to>
      <xdr:col>81</xdr:col>
      <xdr:colOff>44450</xdr:colOff>
      <xdr:row>37</xdr:row>
      <xdr:rowOff>5927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47566"/>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159279</xdr:rowOff>
    </xdr:from>
    <xdr:to>
      <xdr:col>77</xdr:col>
      <xdr:colOff>44450</xdr:colOff>
      <xdr:row>37</xdr:row>
      <xdr:rowOff>3916</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5290800" y="6331479"/>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143192</xdr:rowOff>
    </xdr:from>
    <xdr:to>
      <xdr:col>72</xdr:col>
      <xdr:colOff>203200</xdr:colOff>
      <xdr:row>36</xdr:row>
      <xdr:rowOff>159279</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4401800" y="6315392"/>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123084</xdr:rowOff>
    </xdr:from>
    <xdr:to>
      <xdr:col>68</xdr:col>
      <xdr:colOff>152400</xdr:colOff>
      <xdr:row>36</xdr:row>
      <xdr:rowOff>143192</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3512800" y="6295284"/>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126577</xdr:rowOff>
    </xdr:from>
    <xdr:to>
      <xdr:col>81</xdr:col>
      <xdr:colOff>95250</xdr:colOff>
      <xdr:row>37</xdr:row>
      <xdr:rowOff>56727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9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143104</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4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124566</xdr:rowOff>
    </xdr:from>
    <xdr:to>
      <xdr:col>77</xdr:col>
      <xdr:colOff>95250</xdr:colOff>
      <xdr:row>37</xdr:row>
      <xdr:rowOff>54716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64893</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65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108479</xdr:rowOff>
    </xdr:from>
    <xdr:to>
      <xdr:col>73</xdr:col>
      <xdr:colOff>44450</xdr:colOff>
      <xdr:row>37</xdr:row>
      <xdr:rowOff>38629</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8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48806</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49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92392</xdr:rowOff>
    </xdr:from>
    <xdr:to>
      <xdr:col>68</xdr:col>
      <xdr:colOff>203200</xdr:colOff>
      <xdr:row>37</xdr:row>
      <xdr:rowOff>22542</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6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32719</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33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72284</xdr:rowOff>
    </xdr:from>
    <xdr:to>
      <xdr:col>64</xdr:col>
      <xdr:colOff>152400</xdr:colOff>
      <xdr:row>37</xdr:row>
      <xdr:rowOff>2434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24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12611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1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緊急性を考慮した事業の見直しや制限付一般競争入札の実施による事業費の圧縮等により地方債発行額の抑制に努めているところであ</a:t>
          </a:r>
          <a:r>
            <a:rPr kumimoji="1" lang="ja-JP" altLang="en-US" sz="1100">
              <a:solidFill>
                <a:schemeClr val="dk1"/>
              </a:solidFill>
              <a:effectLst/>
              <a:latin typeface="+mn-lt"/>
              <a:ea typeface="+mn-ea"/>
              <a:cs typeface="+mn-cs"/>
            </a:rPr>
            <a:t>る。また、令和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年度は起債の繰上償還も実施したことから、</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年度決算の地方債残高は令和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年度と比べ</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億円減少した。今後も</a:t>
          </a:r>
          <a:r>
            <a:rPr kumimoji="1" lang="ja-JP" altLang="en-US" sz="1100">
              <a:solidFill>
                <a:schemeClr val="dk1"/>
              </a:solidFill>
              <a:effectLst/>
              <a:latin typeface="+mn-lt"/>
              <a:ea typeface="+mn-ea"/>
              <a:cs typeface="+mn-cs"/>
            </a:rPr>
            <a:t>起債</a:t>
          </a:r>
          <a:r>
            <a:rPr kumimoji="1" lang="ja-JP" altLang="ja-JP" sz="1100">
              <a:solidFill>
                <a:schemeClr val="dk1"/>
              </a:solidFill>
              <a:effectLst/>
              <a:latin typeface="+mn-lt"/>
              <a:ea typeface="+mn-ea"/>
              <a:cs typeface="+mn-cs"/>
            </a:rPr>
            <a:t>の繰上償還の実施や交付税算入率の高い地方債の活用に努めるなど、公債費の抑制を図り将来負担比率の増加抑制を図っていく。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14</xdr:row>
      <xdr:rowOff>71713</xdr:rowOff>
    </xdr:from>
    <xdr:to>
      <xdr:col>68</xdr:col>
      <xdr:colOff>152400</xdr:colOff>
      <xdr:row>14</xdr:row>
      <xdr:rowOff>73321</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3512800" y="2472013"/>
          <a:ext cx="889000" cy="1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145136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73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122259</xdr:rowOff>
    </xdr:from>
    <xdr:to>
      <xdr:col>73</xdr:col>
      <xdr:colOff>44450</xdr:colOff>
      <xdr:row>15</xdr:row>
      <xdr:rowOff>52409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81915</xdr:rowOff>
    </xdr:from>
    <xdr:to>
      <xdr:col>68</xdr:col>
      <xdr:colOff>203200</xdr:colOff>
      <xdr:row>16</xdr:row>
      <xdr:rowOff>12065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168292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740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57971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801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22521</xdr:rowOff>
    </xdr:from>
    <xdr:to>
      <xdr:col>68</xdr:col>
      <xdr:colOff>203200</xdr:colOff>
      <xdr:row>14</xdr:row>
      <xdr:rowOff>124121</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4351000" y="242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134298</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020800" y="219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20913</xdr:rowOff>
    </xdr:from>
    <xdr:to>
      <xdr:col>64</xdr:col>
      <xdr:colOff>152400</xdr:colOff>
      <xdr:row>14</xdr:row>
      <xdr:rowOff>122513</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3462000" y="242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132690</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131800" y="2190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多くの二次離島を抱える行政区域であることから、職員数が類似団体と比べて多く、その結果、人件費も類似団体の平均を上回っている状況である。</a:t>
          </a:r>
          <a:endParaRPr lang="ja-JP" altLang="ja-JP" sz="1400">
            <a:effectLst/>
          </a:endParaRPr>
        </a:p>
        <a:p>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年度）に基づき、一般行政職の人数について</a:t>
          </a:r>
          <a:r>
            <a:rPr kumimoji="1" lang="en-US" altLang="ja-JP" sz="1100">
              <a:solidFill>
                <a:schemeClr val="dk1"/>
              </a:solidFill>
              <a:effectLst/>
              <a:latin typeface="+mn-lt"/>
              <a:ea typeface="+mn-ea"/>
              <a:cs typeface="+mn-cs"/>
            </a:rPr>
            <a:t>470</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R2.4.1</a:t>
          </a:r>
          <a:r>
            <a:rPr kumimoji="1" lang="ja-JP" altLang="ja-JP" sz="1100">
              <a:solidFill>
                <a:schemeClr val="dk1"/>
              </a:solidFill>
              <a:effectLst/>
              <a:latin typeface="+mn-lt"/>
              <a:ea typeface="+mn-ea"/>
              <a:cs typeface="+mn-cs"/>
            </a:rPr>
            <a:t>現在）から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人削減を目標とし、より適切な人員管理を図り、人件費の削減につなげていく。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123190</xdr:rowOff>
    </xdr:from>
    <xdr:to>
      <xdr:col>24</xdr:col>
      <xdr:colOff>25400</xdr:colOff>
      <xdr:row>37</xdr:row>
      <xdr:rowOff>153670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668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50817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23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77470</xdr:rowOff>
    </xdr:from>
    <xdr:to>
      <xdr:col>19</xdr:col>
      <xdr:colOff>187325</xdr:colOff>
      <xdr:row>37</xdr:row>
      <xdr:rowOff>123190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211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130827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77470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42112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130810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74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102870</xdr:rowOff>
    </xdr:from>
    <xdr:to>
      <xdr:col>24</xdr:col>
      <xdr:colOff>76200</xdr:colOff>
      <xdr:row>38</xdr:row>
      <xdr:rowOff>33020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74947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72390</xdr:rowOff>
    </xdr:from>
    <xdr:to>
      <xdr:col>20</xdr:col>
      <xdr:colOff>38100</xdr:colOff>
      <xdr:row>38</xdr:row>
      <xdr:rowOff>2540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1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158767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0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26670</xdr:rowOff>
    </xdr:from>
    <xdr:to>
      <xdr:col>15</xdr:col>
      <xdr:colOff>149225</xdr:colOff>
      <xdr:row>37</xdr:row>
      <xdr:rowOff>128270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113047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45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80010</xdr:rowOff>
    </xdr:from>
    <xdr:to>
      <xdr:col>6</xdr:col>
      <xdr:colOff>171450</xdr:colOff>
      <xdr:row>38</xdr:row>
      <xdr:rowOff>10160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166387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10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物件費に係る経常収支比率が高いのは、合併前の旧市町から引き継いだ施設の維持管理経費に多額の経費がかかっていることが大きな要因である。</a:t>
          </a:r>
          <a:r>
            <a:rPr kumimoji="1" lang="ja-JP" altLang="en-US" sz="1100">
              <a:solidFill>
                <a:schemeClr val="dk1"/>
              </a:solidFill>
              <a:effectLst/>
              <a:latin typeface="+mn-lt"/>
              <a:ea typeface="+mn-ea"/>
              <a:cs typeface="+mn-cs"/>
            </a:rPr>
            <a:t>また、近年の物価高騰の影響もあり、昨年度と比較して高くなっている。</a:t>
          </a:r>
          <a:endParaRPr lang="ja-JP" altLang="ja-JP" sz="1400">
            <a:effectLst/>
          </a:endParaRPr>
        </a:p>
        <a:p>
          <a:r>
            <a:rPr kumimoji="1" lang="ja-JP" altLang="ja-JP" sz="1100">
              <a:solidFill>
                <a:schemeClr val="dk1"/>
              </a:solidFill>
              <a:effectLst/>
              <a:latin typeface="+mn-lt"/>
              <a:ea typeface="+mn-ea"/>
              <a:cs typeface="+mn-cs"/>
            </a:rPr>
            <a:t>　引き続き、公共施設等総合管理計画に基づき、施設の管理運営方法の見直し、民間移譲や重複施設の統廃合等を積極的に進め、コストの削減に努めていく。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142240</xdr:rowOff>
    </xdr:from>
    <xdr:to>
      <xdr:col>82</xdr:col>
      <xdr:colOff>107950</xdr:colOff>
      <xdr:row>16</xdr:row>
      <xdr:rowOff>165100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88544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96520</xdr:rowOff>
    </xdr:from>
    <xdr:to>
      <xdr:col>78</xdr:col>
      <xdr:colOff>69850</xdr:colOff>
      <xdr:row>16</xdr:row>
      <xdr:rowOff>142240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397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96520</xdr:rowOff>
    </xdr:from>
    <xdr:to>
      <xdr:col>73</xdr:col>
      <xdr:colOff>180975</xdr:colOff>
      <xdr:row>16</xdr:row>
      <xdr:rowOff>119380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39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119380</xdr:rowOff>
    </xdr:from>
    <xdr:to>
      <xdr:col>69</xdr:col>
      <xdr:colOff>92075</xdr:colOff>
      <xdr:row>17</xdr:row>
      <xdr:rowOff>24130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625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86377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91440</xdr:rowOff>
    </xdr:from>
    <xdr:to>
      <xdr:col>78</xdr:col>
      <xdr:colOff>120650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6367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21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45720</xdr:rowOff>
    </xdr:from>
    <xdr:to>
      <xdr:col>74</xdr:col>
      <xdr:colOff>31750</xdr:colOff>
      <xdr:row>16</xdr:row>
      <xdr:rowOff>147320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132097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68580</xdr:rowOff>
    </xdr:from>
    <xdr:to>
      <xdr:col>69</xdr:col>
      <xdr:colOff>142875</xdr:colOff>
      <xdr:row>16</xdr:row>
      <xdr:rowOff>170180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1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154957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9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59707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扶助費については、生活保護費が</a:t>
          </a:r>
          <a:r>
            <a:rPr kumimoji="1" lang="ja-JP" altLang="en-US" sz="1100">
              <a:solidFill>
                <a:schemeClr val="dk1"/>
              </a:solidFill>
              <a:effectLst/>
              <a:latin typeface="+mn-lt"/>
              <a:ea typeface="+mn-ea"/>
              <a:cs typeface="+mn-cs"/>
            </a:rPr>
            <a:t>減少したものの、障害者（児）自立支援給付費が増加</a:t>
          </a:r>
          <a:r>
            <a:rPr kumimoji="1" lang="ja-JP" altLang="ja-JP" sz="1100">
              <a:solidFill>
                <a:schemeClr val="dk1"/>
              </a:solidFill>
              <a:effectLst/>
              <a:latin typeface="+mn-lt"/>
              <a:ea typeface="+mn-ea"/>
              <a:cs typeface="+mn-cs"/>
            </a:rPr>
            <a:t>したことにより、前年の数値を上回っており、類似団体の平均も上回っている。</a:t>
          </a:r>
          <a:endParaRPr lang="ja-JP" altLang="ja-JP" sz="1400">
            <a:effectLst/>
          </a:endParaRPr>
        </a:p>
        <a:p>
          <a:r>
            <a:rPr kumimoji="1" lang="ja-JP" altLang="ja-JP" sz="1100">
              <a:solidFill>
                <a:schemeClr val="dk1"/>
              </a:solidFill>
              <a:effectLst/>
              <a:latin typeface="+mn-lt"/>
              <a:ea typeface="+mn-ea"/>
              <a:cs typeface="+mn-cs"/>
            </a:rPr>
            <a:t>　生活保護費は医療費の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により前年度より</a:t>
          </a:r>
          <a:r>
            <a:rPr kumimoji="1" lang="ja-JP" altLang="en-US" sz="1100">
              <a:solidFill>
                <a:schemeClr val="dk1"/>
              </a:solidFill>
              <a:effectLst/>
              <a:latin typeface="+mn-lt"/>
              <a:ea typeface="+mn-ea"/>
              <a:cs typeface="+mn-cs"/>
            </a:rPr>
            <a:t>減少したが</a:t>
          </a:r>
          <a:r>
            <a:rPr kumimoji="1" lang="ja-JP" altLang="ja-JP" sz="1100">
              <a:solidFill>
                <a:schemeClr val="dk1"/>
              </a:solidFill>
              <a:effectLst/>
              <a:latin typeface="+mn-lt"/>
              <a:ea typeface="+mn-ea"/>
              <a:cs typeface="+mn-cs"/>
            </a:rPr>
            <a:t>、依然として多い状況である。引き続き、生活困窮者の救援措置を行うことで、被保護者の増加抑制に努め、数値の上昇を抑制していく。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44450</xdr:rowOff>
    </xdr:from>
    <xdr:to>
      <xdr:col>24</xdr:col>
      <xdr:colOff>25400</xdr:colOff>
      <xdr:row>57</xdr:row>
      <xdr:rowOff>57150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171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31750</xdr:rowOff>
    </xdr:from>
    <xdr:to>
      <xdr:col>19</xdr:col>
      <xdr:colOff>187325</xdr:colOff>
      <xdr:row>57</xdr:row>
      <xdr:rowOff>44450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31750</xdr:rowOff>
    </xdr:from>
    <xdr:to>
      <xdr:col>15</xdr:col>
      <xdr:colOff>98425</xdr:colOff>
      <xdr:row>57</xdr:row>
      <xdr:rowOff>120650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804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120650</xdr:rowOff>
    </xdr:from>
    <xdr:to>
      <xdr:col>11</xdr:col>
      <xdr:colOff>9525</xdr:colOff>
      <xdr:row>58</xdr:row>
      <xdr:rowOff>50800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93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6350</xdr:rowOff>
    </xdr:from>
    <xdr:to>
      <xdr:col>24</xdr:col>
      <xdr:colOff>76200</xdr:colOff>
      <xdr:row>57</xdr:row>
      <xdr:rowOff>107950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7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149877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5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152400</xdr:rowOff>
    </xdr:from>
    <xdr:to>
      <xdr:col>15</xdr:col>
      <xdr:colOff>149225</xdr:colOff>
      <xdr:row>57</xdr:row>
      <xdr:rowOff>82550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67327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69850</xdr:rowOff>
    </xdr:from>
    <xdr:to>
      <xdr:col>11</xdr:col>
      <xdr:colOff>60325</xdr:colOff>
      <xdr:row>58</xdr:row>
      <xdr:rowOff>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42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4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その他の経費に係る経常収支比率は類似団体平均を下回っている。</a:t>
          </a:r>
          <a:endParaRPr lang="ja-JP" altLang="ja-JP" sz="1400">
            <a:effectLst/>
          </a:endParaRPr>
        </a:p>
        <a:p>
          <a:r>
            <a:rPr kumimoji="1" lang="ja-JP" altLang="ja-JP" sz="1100">
              <a:solidFill>
                <a:sysClr val="windowText" lastClr="000000"/>
              </a:solidFill>
              <a:effectLst/>
              <a:latin typeface="+mn-lt"/>
              <a:ea typeface="+mn-ea"/>
              <a:cs typeface="+mn-cs"/>
            </a:rPr>
            <a:t>　令和</a:t>
          </a:r>
          <a:r>
            <a:rPr kumimoji="1" lang="en-US" altLang="ja-JP" sz="1100">
              <a:solidFill>
                <a:sysClr val="windowText" lastClr="000000"/>
              </a:solidFill>
              <a:effectLst/>
              <a:latin typeface="+mn-lt"/>
              <a:ea typeface="+mn-ea"/>
              <a:cs typeface="+mn-cs"/>
            </a:rPr>
            <a:t>5</a:t>
          </a:r>
          <a:r>
            <a:rPr kumimoji="1" lang="ja-JP" altLang="ja-JP" sz="1100">
              <a:solidFill>
                <a:sysClr val="windowText" lastClr="000000"/>
              </a:solidFill>
              <a:effectLst/>
              <a:latin typeface="+mn-lt"/>
              <a:ea typeface="+mn-ea"/>
              <a:cs typeface="+mn-cs"/>
            </a:rPr>
            <a:t>年度は、</a:t>
          </a:r>
          <a:r>
            <a:rPr kumimoji="1" lang="ja-JP" altLang="en-US" sz="1100">
              <a:solidFill>
                <a:sysClr val="windowText" lastClr="000000"/>
              </a:solidFill>
              <a:effectLst/>
              <a:latin typeface="+mn-lt"/>
              <a:ea typeface="+mn-ea"/>
              <a:cs typeface="+mn-cs"/>
            </a:rPr>
            <a:t>県後期高齢者医療広域連合市町分担金</a:t>
          </a:r>
          <a:r>
            <a:rPr kumimoji="1" lang="ja-JP" altLang="ja-JP" sz="1100">
              <a:solidFill>
                <a:sysClr val="windowText" lastClr="000000"/>
              </a:solidFill>
              <a:effectLst/>
              <a:latin typeface="+mn-lt"/>
              <a:ea typeface="+mn-ea"/>
              <a:cs typeface="+mn-cs"/>
            </a:rPr>
            <a:t>が</a:t>
          </a:r>
          <a:r>
            <a:rPr kumimoji="1" lang="en-US" altLang="ja-JP" sz="1100">
              <a:solidFill>
                <a:sysClr val="windowText" lastClr="000000"/>
              </a:solidFill>
              <a:effectLst/>
              <a:latin typeface="+mn-lt"/>
              <a:ea typeface="+mn-ea"/>
              <a:cs typeface="+mn-cs"/>
            </a:rPr>
            <a:t>2</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している。また、介護保険事業においても、人件費等が</a:t>
          </a:r>
          <a:r>
            <a:rPr kumimoji="1" lang="ja-JP" altLang="en-US" sz="1100">
              <a:solidFill>
                <a:sysClr val="windowText" lastClr="000000"/>
              </a:solidFill>
              <a:effectLst/>
              <a:latin typeface="+mn-lt"/>
              <a:ea typeface="+mn-ea"/>
              <a:cs typeface="+mn-cs"/>
            </a:rPr>
            <a:t>増</a:t>
          </a:r>
          <a:r>
            <a:rPr kumimoji="1" lang="ja-JP" altLang="ja-JP" sz="1100">
              <a:solidFill>
                <a:sysClr val="windowText" lastClr="000000"/>
              </a:solidFill>
              <a:effectLst/>
              <a:latin typeface="+mn-lt"/>
              <a:ea typeface="+mn-ea"/>
              <a:cs typeface="+mn-cs"/>
            </a:rPr>
            <a:t>となったことにより、介護保険特別会計への繰出金が</a:t>
          </a:r>
          <a:r>
            <a:rPr kumimoji="1" lang="en-US" altLang="ja-JP" sz="1100">
              <a:solidFill>
                <a:sysClr val="windowText" lastClr="000000"/>
              </a:solidFill>
              <a:effectLst/>
              <a:latin typeface="+mn-lt"/>
              <a:ea typeface="+mn-ea"/>
              <a:cs typeface="+mn-cs"/>
            </a:rPr>
            <a:t>1</a:t>
          </a:r>
          <a:r>
            <a:rPr kumimoji="1" lang="ja-JP" altLang="ja-JP" sz="1100">
              <a:solidFill>
                <a:sysClr val="windowText" lastClr="000000"/>
              </a:solidFill>
              <a:effectLst/>
              <a:latin typeface="+mn-lt"/>
              <a:ea typeface="+mn-ea"/>
              <a:cs typeface="+mn-cs"/>
            </a:rPr>
            <a:t>千万円</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159657</xdr:rowOff>
    </xdr:from>
    <xdr:to>
      <xdr:col>82</xdr:col>
      <xdr:colOff>107950</xdr:colOff>
      <xdr:row>55</xdr:row>
      <xdr:rowOff>20865</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4179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129920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731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159657</xdr:rowOff>
    </xdr:from>
    <xdr:to>
      <xdr:col>78</xdr:col>
      <xdr:colOff>69850</xdr:colOff>
      <xdr:row>54</xdr:row>
      <xdr:rowOff>170543</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flipV="1">
          <a:off x="14782800" y="94179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72770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845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170543</xdr:rowOff>
    </xdr:from>
    <xdr:to>
      <xdr:col>73</xdr:col>
      <xdr:colOff>180975</xdr:colOff>
      <xdr:row>55</xdr:row>
      <xdr:rowOff>64407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94288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40112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812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64407</xdr:rowOff>
    </xdr:from>
    <xdr:to>
      <xdr:col>69</xdr:col>
      <xdr:colOff>92075</xdr:colOff>
      <xdr:row>55</xdr:row>
      <xdr:rowOff>107950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9494157"/>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72770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45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86377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141515</xdr:rowOff>
    </xdr:from>
    <xdr:to>
      <xdr:col>82</xdr:col>
      <xdr:colOff>158750</xdr:colOff>
      <xdr:row>55</xdr:row>
      <xdr:rowOff>71665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158042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108857</xdr:rowOff>
    </xdr:from>
    <xdr:to>
      <xdr:col>78</xdr:col>
      <xdr:colOff>120650</xdr:colOff>
      <xdr:row>55</xdr:row>
      <xdr:rowOff>39007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49184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119743</xdr:rowOff>
    </xdr:from>
    <xdr:to>
      <xdr:col>74</xdr:col>
      <xdr:colOff>31750</xdr:colOff>
      <xdr:row>55</xdr:row>
      <xdr:rowOff>49893</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60070</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13607</xdr:rowOff>
    </xdr:from>
    <xdr:to>
      <xdr:col>69</xdr:col>
      <xdr:colOff>142875</xdr:colOff>
      <xdr:row>55</xdr:row>
      <xdr:rowOff>115207</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43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125384</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補助費等に係る経常収支比率は類似団体の平均を下回っているが、これは広域処理のための一部事務組合への負担金が少ないことが大きな要因である。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今後も、事務事業評価等の結果を踏まえ、各種団体への補助金を精査し、費用対効果や時代のニーズなどの見地から見直しを行っていくとともに、新規の補助金の創設についてはサンセット方式、</a:t>
          </a:r>
          <a:r>
            <a:rPr kumimoji="1" lang="en-US" altLang="ja-JP" sz="1100">
              <a:solidFill>
                <a:schemeClr val="dk1"/>
              </a:solidFill>
              <a:effectLst/>
              <a:latin typeface="+mn-lt"/>
              <a:ea typeface="+mn-ea"/>
              <a:cs typeface="+mn-cs"/>
            </a:rPr>
            <a:t>pay as you go</a:t>
          </a:r>
          <a:r>
            <a:rPr kumimoji="1" lang="ja-JP" altLang="ja-JP" sz="1100">
              <a:solidFill>
                <a:schemeClr val="dk1"/>
              </a:solidFill>
              <a:effectLst/>
              <a:latin typeface="+mn-lt"/>
              <a:ea typeface="+mn-ea"/>
              <a:cs typeface="+mn-cs"/>
            </a:rPr>
            <a:t>原則を徹底していく。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170434</xdr:rowOff>
    </xdr:from>
    <xdr:to>
      <xdr:col>82</xdr:col>
      <xdr:colOff>107950</xdr:colOff>
      <xdr:row>36</xdr:row>
      <xdr:rowOff>40132</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71184"/>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80281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52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161290</xdr:rowOff>
    </xdr:from>
    <xdr:to>
      <xdr:col>78</xdr:col>
      <xdr:colOff>69850</xdr:colOff>
      <xdr:row>35</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1620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13987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161290</xdr:rowOff>
    </xdr:from>
    <xdr:to>
      <xdr:col>73</xdr:col>
      <xdr:colOff>180975</xdr:colOff>
      <xdr:row>36</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1620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167149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3556</xdr:rowOff>
    </xdr:from>
    <xdr:to>
      <xdr:col>69</xdr:col>
      <xdr:colOff>92075</xdr:colOff>
      <xdr:row>36</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1757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27703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119634</xdr:rowOff>
    </xdr:from>
    <xdr:to>
      <xdr:col>78</xdr:col>
      <xdr:colOff>120650</xdr:colOff>
      <xdr:row>36</xdr:row>
      <xdr:rowOff>49784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12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59961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89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110490</xdr:rowOff>
    </xdr:from>
    <xdr:to>
      <xdr:col>74</xdr:col>
      <xdr:colOff>31750</xdr:colOff>
      <xdr:row>36</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50817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124206</xdr:rowOff>
    </xdr:from>
    <xdr:to>
      <xdr:col>69</xdr:col>
      <xdr:colOff>142875</xdr:colOff>
      <xdr:row>36</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124206</xdr:rowOff>
    </xdr:from>
    <xdr:to>
      <xdr:col>65</xdr:col>
      <xdr:colOff>53975</xdr:colOff>
      <xdr:row>36</xdr:row>
      <xdr:rowOff>54356</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64533</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自主財源に乏しい脆弱な財政状況であるため、建設事業等の財源のほとんどを起債に頼らざるを得ない状況であるため、公債費は膨らみ、公債費に係る経常収支比率は類似団体の平均を上回っている状況である。</a:t>
          </a:r>
          <a:endParaRPr lang="ja-JP" altLang="ja-JP">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年度は昨年度に引き続き繰上償還を実施しており、今後も効果的な繰上償還に努め、公債費の抑制に努めていく。</a:t>
          </a:r>
          <a:endParaRPr lang="ja-JP" altLang="ja-JP">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115570</xdr:rowOff>
    </xdr:from>
    <xdr:to>
      <xdr:col>24</xdr:col>
      <xdr:colOff>25400</xdr:colOff>
      <xdr:row>75</xdr:row>
      <xdr:rowOff>125095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7432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155592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671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75565</xdr:rowOff>
    </xdr:from>
    <xdr:to>
      <xdr:col>19</xdr:col>
      <xdr:colOff>187325</xdr:colOff>
      <xdr:row>75</xdr:row>
      <xdr:rowOff>125095</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3431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85107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600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75565</xdr:rowOff>
    </xdr:from>
    <xdr:to>
      <xdr:col>15</xdr:col>
      <xdr:colOff>98425</xdr:colOff>
      <xdr:row>75</xdr:row>
      <xdr:rowOff>85090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343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64152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580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75565</xdr:rowOff>
    </xdr:from>
    <xdr:to>
      <xdr:col>11</xdr:col>
      <xdr:colOff>9525</xdr:colOff>
      <xdr:row>75</xdr:row>
      <xdr:rowOff>85090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343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75582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591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77487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64770</xdr:rowOff>
    </xdr:from>
    <xdr:to>
      <xdr:col>24</xdr:col>
      <xdr:colOff>76200</xdr:colOff>
      <xdr:row>75</xdr:row>
      <xdr:rowOff>166370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36847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895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74295</xdr:rowOff>
    </xdr:from>
    <xdr:to>
      <xdr:col>20</xdr:col>
      <xdr:colOff>38100</xdr:colOff>
      <xdr:row>76</xdr:row>
      <xdr:rowOff>4445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3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160672</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0194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24765</xdr:rowOff>
    </xdr:from>
    <xdr:to>
      <xdr:col>15</xdr:col>
      <xdr:colOff>149225</xdr:colOff>
      <xdr:row>75</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111141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34290</xdr:rowOff>
    </xdr:from>
    <xdr:to>
      <xdr:col>11</xdr:col>
      <xdr:colOff>60325</xdr:colOff>
      <xdr:row>75</xdr:row>
      <xdr:rowOff>135890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120666</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97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24765</xdr:rowOff>
    </xdr:from>
    <xdr:to>
      <xdr:col>6</xdr:col>
      <xdr:colOff>171450</xdr:colOff>
      <xdr:row>75</xdr:row>
      <xdr:rowOff>126365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111141</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969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公債費以外の経常経費については大きな増減はない。</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臨時財政対策債</a:t>
          </a:r>
          <a:r>
            <a:rPr kumimoji="1" lang="ja-JP" altLang="ja-JP" sz="1100">
              <a:solidFill>
                <a:schemeClr val="dk1"/>
              </a:solidFill>
              <a:effectLst/>
              <a:latin typeface="+mn-lt"/>
              <a:ea typeface="+mn-ea"/>
              <a:cs typeface="+mn-cs"/>
            </a:rPr>
            <a:t>の減額などによる経常一般財源の減額があり、経常収支比率は上昇している。</a:t>
          </a:r>
          <a:endParaRPr lang="ja-JP" altLang="ja-JP" sz="1400">
            <a:effectLst/>
          </a:endParaRPr>
        </a:p>
        <a:p>
          <a:r>
            <a:rPr kumimoji="1" lang="ja-JP" altLang="ja-JP" sz="1100">
              <a:solidFill>
                <a:schemeClr val="dk1"/>
              </a:solidFill>
              <a:effectLst/>
              <a:latin typeface="+mn-lt"/>
              <a:ea typeface="+mn-ea"/>
              <a:cs typeface="+mn-cs"/>
            </a:rPr>
            <a:t>　今後も事務事業評価等の結果を踏まえ各事業の改善を進めるとともに、更なる歳出削減に努めていく。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161289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2928600"/>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103140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33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5842</xdr:rowOff>
    </xdr:from>
    <xdr:to>
      <xdr:col>78</xdr:col>
      <xdr:colOff>69850</xdr:colOff>
      <xdr:row>75</xdr:row>
      <xdr:rowOff>69850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6459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201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5842</xdr:rowOff>
    </xdr:from>
    <xdr:to>
      <xdr:col>73</xdr:col>
      <xdr:colOff>180975</xdr:colOff>
      <xdr:row>75</xdr:row>
      <xdr:rowOff>129286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64592"/>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129286</xdr:rowOff>
    </xdr:from>
    <xdr:to>
      <xdr:col>69</xdr:col>
      <xdr:colOff>92075</xdr:colOff>
      <xdr:row>76</xdr:row>
      <xdr:rowOff>53848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flipV="1">
          <a:off x="13004800" y="12988036"/>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32275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23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82566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110490</xdr:rowOff>
    </xdr:from>
    <xdr:to>
      <xdr:col>82</xdr:col>
      <xdr:colOff>158750</xdr:colOff>
      <xdr:row>76</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127017</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1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126492</xdr:rowOff>
    </xdr:from>
    <xdr:to>
      <xdr:col>74</xdr:col>
      <xdr:colOff>31750</xdr:colOff>
      <xdr:row>75</xdr:row>
      <xdr:rowOff>56642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813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66819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82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78486</xdr:rowOff>
    </xdr:from>
    <xdr:to>
      <xdr:col>69</xdr:col>
      <xdr:colOff>142875</xdr:colOff>
      <xdr:row>76</xdr:row>
      <xdr:rowOff>8635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18813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xdr:rowOff>
    </xdr:from>
    <xdr:to>
      <xdr:col>65</xdr:col>
      <xdr:colOff>53975</xdr:colOff>
      <xdr:row>76</xdr:row>
      <xdr:rowOff>104648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114825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42462</xdr:rowOff>
    </xdr:from>
    <xdr:to>
      <xdr:col>29</xdr:col>
      <xdr:colOff>127000</xdr:colOff>
      <xdr:row>15</xdr:row>
      <xdr:rowOff>106709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661837"/>
          <a:ext cx="647700" cy="64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92266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883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106709</xdr:rowOff>
    </xdr:from>
    <xdr:to>
      <xdr:col>26</xdr:col>
      <xdr:colOff>50800</xdr:colOff>
      <xdr:row>15</xdr:row>
      <xdr:rowOff>112000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726084"/>
          <a:ext cx="698500" cy="5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79410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41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112000</xdr:rowOff>
    </xdr:from>
    <xdr:to>
      <xdr:col>22</xdr:col>
      <xdr:colOff>114300</xdr:colOff>
      <xdr:row>15</xdr:row>
      <xdr:rowOff>167027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731375"/>
          <a:ext cx="698500" cy="550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91069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5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150437</xdr:rowOff>
    </xdr:from>
    <xdr:to>
      <xdr:col>18</xdr:col>
      <xdr:colOff>177800</xdr:colOff>
      <xdr:row>15</xdr:row>
      <xdr:rowOff>167027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a:off x="2908300" y="2769812"/>
          <a:ext cx="698500" cy="165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136310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98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168597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3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163112</xdr:rowOff>
    </xdr:from>
    <xdr:to>
      <xdr:col>29</xdr:col>
      <xdr:colOff>177800</xdr:colOff>
      <xdr:row>15</xdr:row>
      <xdr:rowOff>93262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11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8189</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56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55909</xdr:rowOff>
    </xdr:from>
    <xdr:to>
      <xdr:col>26</xdr:col>
      <xdr:colOff>101600</xdr:colOff>
      <xdr:row>15</xdr:row>
      <xdr:rowOff>157509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67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167686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4441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61200</xdr:rowOff>
    </xdr:from>
    <xdr:to>
      <xdr:col>22</xdr:col>
      <xdr:colOff>165100</xdr:colOff>
      <xdr:row>15</xdr:row>
      <xdr:rowOff>162800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6805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1527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449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116227</xdr:rowOff>
    </xdr:from>
    <xdr:to>
      <xdr:col>19</xdr:col>
      <xdr:colOff>38100</xdr:colOff>
      <xdr:row>16</xdr:row>
      <xdr:rowOff>46377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56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56554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99637</xdr:rowOff>
    </xdr:from>
    <xdr:to>
      <xdr:col>15</xdr:col>
      <xdr:colOff>101600</xdr:colOff>
      <xdr:row>16</xdr:row>
      <xdr:rowOff>29787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19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39964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487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29260</xdr:rowOff>
    </xdr:from>
    <xdr:to>
      <xdr:col>29</xdr:col>
      <xdr:colOff>127000</xdr:colOff>
      <xdr:row>38</xdr:row>
      <xdr:rowOff>37131</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496860"/>
          <a:ext cx="647700" cy="78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38</xdr:row>
      <xdr:rowOff>14037</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481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37131</xdr:rowOff>
    </xdr:from>
    <xdr:to>
      <xdr:col>26</xdr:col>
      <xdr:colOff>50800</xdr:colOff>
      <xdr:row>38</xdr:row>
      <xdr:rowOff>45510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04731"/>
          <a:ext cx="698500" cy="8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87913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555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40890</xdr:rowOff>
    </xdr:from>
    <xdr:to>
      <xdr:col>22</xdr:col>
      <xdr:colOff>114300</xdr:colOff>
      <xdr:row>38</xdr:row>
      <xdr:rowOff>45510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08490"/>
          <a:ext cx="698500" cy="46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91411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559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40890</xdr:rowOff>
    </xdr:from>
    <xdr:to>
      <xdr:col>18</xdr:col>
      <xdr:colOff>177800</xdr:colOff>
      <xdr:row>38</xdr:row>
      <xdr:rowOff>73926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flipV="1">
          <a:off x="2908300" y="7508490"/>
          <a:ext cx="698500" cy="330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97076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564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321360</xdr:rowOff>
    </xdr:from>
    <xdr:to>
      <xdr:col>29</xdr:col>
      <xdr:colOff>177800</xdr:colOff>
      <xdr:row>38</xdr:row>
      <xdr:rowOff>80060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46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166437</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29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329231</xdr:rowOff>
    </xdr:from>
    <xdr:to>
      <xdr:col>26</xdr:col>
      <xdr:colOff>101600</xdr:colOff>
      <xdr:row>38</xdr:row>
      <xdr:rowOff>87931</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4539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98108</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2228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337610</xdr:rowOff>
    </xdr:from>
    <xdr:to>
      <xdr:col>22</xdr:col>
      <xdr:colOff>165100</xdr:colOff>
      <xdr:row>38</xdr:row>
      <xdr:rowOff>96310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4623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106487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231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332990</xdr:rowOff>
    </xdr:from>
    <xdr:to>
      <xdr:col>19</xdr:col>
      <xdr:colOff>38100</xdr:colOff>
      <xdr:row>38</xdr:row>
      <xdr:rowOff>91690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4576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101867</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22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23126</xdr:rowOff>
    </xdr:from>
    <xdr:to>
      <xdr:col>15</xdr:col>
      <xdr:colOff>101600</xdr:colOff>
      <xdr:row>38</xdr:row>
      <xdr:rowOff>124726</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4907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109503</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77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70837</xdr:rowOff>
    </xdr:from>
    <xdr:to>
      <xdr:col>24</xdr:col>
      <xdr:colOff>63500</xdr:colOff>
      <xdr:row>34</xdr:row>
      <xdr:rowOff>118299</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900137"/>
          <a:ext cx="838200" cy="47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22521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94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118299</xdr:rowOff>
    </xdr:from>
    <xdr:to>
      <xdr:col>19</xdr:col>
      <xdr:colOff>177800</xdr:colOff>
      <xdr:row>34</xdr:row>
      <xdr:rowOff>128684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5947599"/>
          <a:ext cx="889000" cy="10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161826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334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128684</xdr:rowOff>
    </xdr:from>
    <xdr:to>
      <xdr:col>15</xdr:col>
      <xdr:colOff>50800</xdr:colOff>
      <xdr:row>35</xdr:row>
      <xdr:rowOff>20469</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957984"/>
          <a:ext cx="889000" cy="63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169380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34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20469</xdr:rowOff>
    </xdr:from>
    <xdr:to>
      <xdr:col>10</xdr:col>
      <xdr:colOff>114300</xdr:colOff>
      <xdr:row>35</xdr:row>
      <xdr:rowOff>62216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21219"/>
          <a:ext cx="889000" cy="41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46350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390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150461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94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20037</xdr:rowOff>
    </xdr:from>
    <xdr:to>
      <xdr:col>24</xdr:col>
      <xdr:colOff>114300</xdr:colOff>
      <xdr:row>34</xdr:row>
      <xdr:rowOff>121637</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849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42914</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70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67499</xdr:rowOff>
    </xdr:from>
    <xdr:to>
      <xdr:col>20</xdr:col>
      <xdr:colOff>38100</xdr:colOff>
      <xdr:row>34</xdr:row>
      <xdr:rowOff>169099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89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14176</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67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77884</xdr:rowOff>
    </xdr:from>
    <xdr:to>
      <xdr:col>15</xdr:col>
      <xdr:colOff>101600</xdr:colOff>
      <xdr:row>35</xdr:row>
      <xdr:rowOff>8034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0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24561</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682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141119</xdr:rowOff>
    </xdr:from>
    <xdr:to>
      <xdr:col>10</xdr:col>
      <xdr:colOff>165100</xdr:colOff>
      <xdr:row>35</xdr:row>
      <xdr:rowOff>71269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70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87796</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745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11416</xdr:rowOff>
    </xdr:from>
    <xdr:to>
      <xdr:col>6</xdr:col>
      <xdr:colOff>38100</xdr:colOff>
      <xdr:row>35</xdr:row>
      <xdr:rowOff>113016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12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129543</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787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149010</xdr:rowOff>
    </xdr:from>
    <xdr:to>
      <xdr:col>24</xdr:col>
      <xdr:colOff>63500</xdr:colOff>
      <xdr:row>57</xdr:row>
      <xdr:rowOff>154786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21660"/>
          <a:ext cx="8382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116047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88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154786</xdr:rowOff>
    </xdr:from>
    <xdr:to>
      <xdr:col>19</xdr:col>
      <xdr:colOff>177800</xdr:colOff>
      <xdr:row>57</xdr:row>
      <xdr:rowOff>168700</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27436"/>
          <a:ext cx="889000" cy="1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62161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10006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168700</xdr:rowOff>
    </xdr:from>
    <xdr:to>
      <xdr:col>15</xdr:col>
      <xdr:colOff>50800</xdr:colOff>
      <xdr:row>58</xdr:row>
      <xdr:rowOff>17422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9941350"/>
          <a:ext cx="889000" cy="20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73217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1001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163630</xdr:rowOff>
    </xdr:from>
    <xdr:to>
      <xdr:col>10</xdr:col>
      <xdr:colOff>114300</xdr:colOff>
      <xdr:row>58</xdr:row>
      <xdr:rowOff>17422</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a:off x="1130300" y="9936280"/>
          <a:ext cx="889000" cy="25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84963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10029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91402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35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98210</xdr:rowOff>
    </xdr:from>
    <xdr:to>
      <xdr:col>24</xdr:col>
      <xdr:colOff>114300</xdr:colOff>
      <xdr:row>58</xdr:row>
      <xdr:rowOff>28360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8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121087</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722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103986</xdr:rowOff>
    </xdr:from>
    <xdr:to>
      <xdr:col>20</xdr:col>
      <xdr:colOff>38100</xdr:colOff>
      <xdr:row>58</xdr:row>
      <xdr:rowOff>34136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8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50663</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9651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117900</xdr:rowOff>
    </xdr:from>
    <xdr:to>
      <xdr:col>15</xdr:col>
      <xdr:colOff>101600</xdr:colOff>
      <xdr:row>58</xdr:row>
      <xdr:rowOff>48050</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89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64577</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08795" y="9665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138072</xdr:rowOff>
    </xdr:from>
    <xdr:to>
      <xdr:col>10</xdr:col>
      <xdr:colOff>165100</xdr:colOff>
      <xdr:row>58</xdr:row>
      <xdr:rowOff>68222</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1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84749</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968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112830</xdr:rowOff>
    </xdr:from>
    <xdr:to>
      <xdr:col>6</xdr:col>
      <xdr:colOff>38100</xdr:colOff>
      <xdr:row>58</xdr:row>
      <xdr:rowOff>42980</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88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59507</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66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108783</xdr:rowOff>
    </xdr:from>
    <xdr:to>
      <xdr:col>24</xdr:col>
      <xdr:colOff>63500</xdr:colOff>
      <xdr:row>78</xdr:row>
      <xdr:rowOff>118193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3797300" y="13481883"/>
          <a:ext cx="838200" cy="9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106590</xdr:rowOff>
    </xdr:from>
    <xdr:to>
      <xdr:col>19</xdr:col>
      <xdr:colOff>177800</xdr:colOff>
      <xdr:row>78</xdr:row>
      <xdr:rowOff>118193</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479690"/>
          <a:ext cx="889000" cy="11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78306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10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106590</xdr:rowOff>
    </xdr:from>
    <xdr:to>
      <xdr:col>15</xdr:col>
      <xdr:colOff>50800</xdr:colOff>
      <xdr:row>78</xdr:row>
      <xdr:rowOff>128803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479690"/>
          <a:ext cx="889000" cy="2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75506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105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125985</xdr:rowOff>
    </xdr:from>
    <xdr:to>
      <xdr:col>10</xdr:col>
      <xdr:colOff>114300</xdr:colOff>
      <xdr:row>78</xdr:row>
      <xdr:rowOff>128803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1130300" y="13499085"/>
          <a:ext cx="889000" cy="2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102500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1327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155763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57983</xdr:rowOff>
    </xdr:from>
    <xdr:to>
      <xdr:col>24</xdr:col>
      <xdr:colOff>114300</xdr:colOff>
      <xdr:row>78</xdr:row>
      <xdr:rowOff>159583</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43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144360</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46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67393</xdr:rowOff>
    </xdr:from>
    <xdr:to>
      <xdr:col>20</xdr:col>
      <xdr:colOff>38100</xdr:colOff>
      <xdr:row>78</xdr:row>
      <xdr:rowOff>168993</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160120</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33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55790</xdr:rowOff>
    </xdr:from>
    <xdr:to>
      <xdr:col>15</xdr:col>
      <xdr:colOff>101600</xdr:colOff>
      <xdr:row>78</xdr:row>
      <xdr:rowOff>157390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2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148517</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21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78003</xdr:rowOff>
    </xdr:from>
    <xdr:to>
      <xdr:col>10</xdr:col>
      <xdr:colOff>165100</xdr:colOff>
      <xdr:row>79</xdr:row>
      <xdr:rowOff>8153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45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170730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543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75185</xdr:rowOff>
    </xdr:from>
    <xdr:to>
      <xdr:col>6</xdr:col>
      <xdr:colOff>38100</xdr:colOff>
      <xdr:row>79</xdr:row>
      <xdr:rowOff>5335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44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167912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541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143487</xdr:rowOff>
    </xdr:from>
    <xdr:to>
      <xdr:col>24</xdr:col>
      <xdr:colOff>63500</xdr:colOff>
      <xdr:row>94</xdr:row>
      <xdr:rowOff>45310</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088337"/>
          <a:ext cx="838200" cy="7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90896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378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153851</xdr:rowOff>
    </xdr:from>
    <xdr:to>
      <xdr:col>19</xdr:col>
      <xdr:colOff>177800</xdr:colOff>
      <xdr:row>94</xdr:row>
      <xdr:rowOff>45310</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098701"/>
          <a:ext cx="889000" cy="6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103271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153851</xdr:rowOff>
    </xdr:from>
    <xdr:to>
      <xdr:col>15</xdr:col>
      <xdr:colOff>50800</xdr:colOff>
      <xdr:row>95</xdr:row>
      <xdr:rowOff>59820</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098701"/>
          <a:ext cx="889000" cy="248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23330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42607</xdr:rowOff>
    </xdr:from>
    <xdr:to>
      <xdr:col>10</xdr:col>
      <xdr:colOff>114300</xdr:colOff>
      <xdr:row>95</xdr:row>
      <xdr:rowOff>59820</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1130300" y="16330357"/>
          <a:ext cx="889000" cy="1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28945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659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92687</xdr:rowOff>
    </xdr:from>
    <xdr:to>
      <xdr:col>24</xdr:col>
      <xdr:colOff>114300</xdr:colOff>
      <xdr:row>94</xdr:row>
      <xdr:rowOff>22837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03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115564</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5888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165960</xdr:rowOff>
    </xdr:from>
    <xdr:to>
      <xdr:col>20</xdr:col>
      <xdr:colOff>38100</xdr:colOff>
      <xdr:row>94</xdr:row>
      <xdr:rowOff>96110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110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112637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497795" y="15886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103051</xdr:rowOff>
    </xdr:from>
    <xdr:to>
      <xdr:col>15</xdr:col>
      <xdr:colOff>101600</xdr:colOff>
      <xdr:row>94</xdr:row>
      <xdr:rowOff>33201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04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49728</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5823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9020</xdr:rowOff>
    </xdr:from>
    <xdr:to>
      <xdr:col>10</xdr:col>
      <xdr:colOff>165100</xdr:colOff>
      <xdr:row>95</xdr:row>
      <xdr:rowOff>110620</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296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127147</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19795" y="16071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163257</xdr:rowOff>
    </xdr:from>
    <xdr:to>
      <xdr:col>6</xdr:col>
      <xdr:colOff>38100</xdr:colOff>
      <xdr:row>95</xdr:row>
      <xdr:rowOff>93407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27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109934</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30795" y="16054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31214</xdr:rowOff>
    </xdr:from>
    <xdr:to>
      <xdr:col>55</xdr:col>
      <xdr:colOff>0</xdr:colOff>
      <xdr:row>36</xdr:row>
      <xdr:rowOff>43764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203414"/>
          <a:ext cx="838200" cy="1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84320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56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24958</xdr:rowOff>
    </xdr:from>
    <xdr:to>
      <xdr:col>50</xdr:col>
      <xdr:colOff>114300</xdr:colOff>
      <xdr:row>36</xdr:row>
      <xdr:rowOff>43764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197158"/>
          <a:ext cx="889000" cy="1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32428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76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146833</xdr:rowOff>
    </xdr:from>
    <xdr:to>
      <xdr:col>45</xdr:col>
      <xdr:colOff>177800</xdr:colOff>
      <xdr:row>36</xdr:row>
      <xdr:rowOff>24958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804683"/>
          <a:ext cx="889000" cy="392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146833</xdr:rowOff>
    </xdr:from>
    <xdr:to>
      <xdr:col>41</xdr:col>
      <xdr:colOff>50800</xdr:colOff>
      <xdr:row>36</xdr:row>
      <xdr:rowOff>128095</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804683"/>
          <a:ext cx="889000" cy="495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9735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10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139759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48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151864</xdr:rowOff>
    </xdr:from>
    <xdr:to>
      <xdr:col>55</xdr:col>
      <xdr:colOff>50800</xdr:colOff>
      <xdr:row>36</xdr:row>
      <xdr:rowOff>82014</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152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3291</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00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164414</xdr:rowOff>
    </xdr:from>
    <xdr:to>
      <xdr:col>50</xdr:col>
      <xdr:colOff>165100</xdr:colOff>
      <xdr:row>36</xdr:row>
      <xdr:rowOff>94564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6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111091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40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145608</xdr:rowOff>
    </xdr:from>
    <xdr:to>
      <xdr:col>46</xdr:col>
      <xdr:colOff>38100</xdr:colOff>
      <xdr:row>36</xdr:row>
      <xdr:rowOff>75758</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14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92285</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5921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96033</xdr:rowOff>
    </xdr:from>
    <xdr:to>
      <xdr:col>41</xdr:col>
      <xdr:colOff>101600</xdr:colOff>
      <xdr:row>34</xdr:row>
      <xdr:rowOff>26183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7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42710</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5291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77295</xdr:rowOff>
    </xdr:from>
    <xdr:to>
      <xdr:col>36</xdr:col>
      <xdr:colOff>165100</xdr:colOff>
      <xdr:row>37</xdr:row>
      <xdr:rowOff>7445</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24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23972</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0247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132751</xdr:rowOff>
    </xdr:from>
    <xdr:to>
      <xdr:col>55</xdr:col>
      <xdr:colOff>0</xdr:colOff>
      <xdr:row>57</xdr:row>
      <xdr:rowOff>54901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733951"/>
          <a:ext cx="838200" cy="93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27302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799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132751</xdr:rowOff>
    </xdr:from>
    <xdr:to>
      <xdr:col>50</xdr:col>
      <xdr:colOff>114300</xdr:colOff>
      <xdr:row>56</xdr:row>
      <xdr:rowOff>146217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733951"/>
          <a:ext cx="889000" cy="1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157069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92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146217</xdr:rowOff>
    </xdr:from>
    <xdr:to>
      <xdr:col>45</xdr:col>
      <xdr:colOff>177800</xdr:colOff>
      <xdr:row>57</xdr:row>
      <xdr:rowOff>30111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9747417"/>
          <a:ext cx="889000" cy="5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132549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90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44500</xdr:rowOff>
    </xdr:from>
    <xdr:to>
      <xdr:col>41</xdr:col>
      <xdr:colOff>50800</xdr:colOff>
      <xdr:row>57</xdr:row>
      <xdr:rowOff>30111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474250"/>
          <a:ext cx="889000" cy="328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141320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91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138008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91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4101</xdr:rowOff>
    </xdr:from>
    <xdr:to>
      <xdr:col>55</xdr:col>
      <xdr:colOff>50800</xdr:colOff>
      <xdr:row>57</xdr:row>
      <xdr:rowOff>105701</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7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26978</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628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81951</xdr:rowOff>
    </xdr:from>
    <xdr:to>
      <xdr:col>50</xdr:col>
      <xdr:colOff>165100</xdr:colOff>
      <xdr:row>57</xdr:row>
      <xdr:rowOff>12101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683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28628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458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95417</xdr:rowOff>
    </xdr:from>
    <xdr:to>
      <xdr:col>46</xdr:col>
      <xdr:colOff>38100</xdr:colOff>
      <xdr:row>57</xdr:row>
      <xdr:rowOff>25567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69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42094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471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150761</xdr:rowOff>
    </xdr:from>
    <xdr:to>
      <xdr:col>41</xdr:col>
      <xdr:colOff>101600</xdr:colOff>
      <xdr:row>57</xdr:row>
      <xdr:rowOff>80911</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75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97438</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5271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165150</xdr:rowOff>
    </xdr:from>
    <xdr:to>
      <xdr:col>36</xdr:col>
      <xdr:colOff>165100</xdr:colOff>
      <xdr:row>55</xdr:row>
      <xdr:rowOff>95300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42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53</xdr:row>
      <xdr:rowOff>111827</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19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25527</xdr:rowOff>
    </xdr:from>
    <xdr:to>
      <xdr:col>55</xdr:col>
      <xdr:colOff>0</xdr:colOff>
      <xdr:row>78</xdr:row>
      <xdr:rowOff>111353</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9639300" y="13055727"/>
          <a:ext cx="838200" cy="42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25527</xdr:rowOff>
    </xdr:from>
    <xdr:to>
      <xdr:col>50</xdr:col>
      <xdr:colOff>114300</xdr:colOff>
      <xdr:row>77</xdr:row>
      <xdr:rowOff>78575</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8750300" y="13055727"/>
          <a:ext cx="889000" cy="2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22889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39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78575</xdr:rowOff>
    </xdr:from>
    <xdr:to>
      <xdr:col>45</xdr:col>
      <xdr:colOff>177800</xdr:colOff>
      <xdr:row>78</xdr:row>
      <xdr:rowOff>143053</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7861300" y="13280225"/>
          <a:ext cx="889000" cy="235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65901</xdr:rowOff>
    </xdr:from>
    <xdr:to>
      <xdr:col>41</xdr:col>
      <xdr:colOff>50800</xdr:colOff>
      <xdr:row>78</xdr:row>
      <xdr:rowOff>143053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6972300" y="12581751"/>
          <a:ext cx="889000" cy="93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297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98925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330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60553</xdr:rowOff>
    </xdr:from>
    <xdr:to>
      <xdr:col>55</xdr:col>
      <xdr:colOff>50800</xdr:colOff>
      <xdr:row>78</xdr:row>
      <xdr:rowOff>162153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43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146930</xdr:rowOff>
    </xdr:from>
    <xdr:ext cx="469744"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485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146177</xdr:rowOff>
    </xdr:from>
    <xdr:to>
      <xdr:col>50</xdr:col>
      <xdr:colOff>165100</xdr:colOff>
      <xdr:row>76</xdr:row>
      <xdr:rowOff>76327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00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92854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372111" y="1278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27775</xdr:rowOff>
    </xdr:from>
    <xdr:to>
      <xdr:col>46</xdr:col>
      <xdr:colOff>38100</xdr:colOff>
      <xdr:row>77</xdr:row>
      <xdr:rowOff>129375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229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120502</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322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92253</xdr:rowOff>
    </xdr:from>
    <xdr:to>
      <xdr:col>41</xdr:col>
      <xdr:colOff>101600</xdr:colOff>
      <xdr:row>79</xdr:row>
      <xdr:rowOff>22403</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46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13530</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626428" y="13558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15101</xdr:rowOff>
    </xdr:from>
    <xdr:to>
      <xdr:col>36</xdr:col>
      <xdr:colOff>165100</xdr:colOff>
      <xdr:row>73</xdr:row>
      <xdr:rowOff>116701</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2530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133228</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05111" y="12306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110151</xdr:rowOff>
    </xdr:from>
    <xdr:to>
      <xdr:col>55</xdr:col>
      <xdr:colOff>0</xdr:colOff>
      <xdr:row>97</xdr:row>
      <xdr:rowOff>129829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740801"/>
          <a:ext cx="838200" cy="19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105512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736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110151</xdr:rowOff>
    </xdr:from>
    <xdr:to>
      <xdr:col>50</xdr:col>
      <xdr:colOff>114300</xdr:colOff>
      <xdr:row>97</xdr:row>
      <xdr:rowOff>127233</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740801"/>
          <a:ext cx="889000" cy="1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61637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86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113050</xdr:rowOff>
    </xdr:from>
    <xdr:to>
      <xdr:col>45</xdr:col>
      <xdr:colOff>177800</xdr:colOff>
      <xdr:row>97</xdr:row>
      <xdr:rowOff>127233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743700"/>
          <a:ext cx="889000" cy="1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55396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857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141455</xdr:rowOff>
    </xdr:from>
    <xdr:to>
      <xdr:col>41</xdr:col>
      <xdr:colOff>50800</xdr:colOff>
      <xdr:row>97</xdr:row>
      <xdr:rowOff>113050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600655"/>
          <a:ext cx="889000" cy="143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65434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867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79029</xdr:rowOff>
    </xdr:from>
    <xdr:to>
      <xdr:col>55</xdr:col>
      <xdr:colOff>50800</xdr:colOff>
      <xdr:row>98</xdr:row>
      <xdr:rowOff>9179</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70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101906</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61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59351</xdr:rowOff>
    </xdr:from>
    <xdr:to>
      <xdr:col>50</xdr:col>
      <xdr:colOff>165100</xdr:colOff>
      <xdr:row>97</xdr:row>
      <xdr:rowOff>160951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69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6028</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465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76433</xdr:rowOff>
    </xdr:from>
    <xdr:to>
      <xdr:col>46</xdr:col>
      <xdr:colOff>38100</xdr:colOff>
      <xdr:row>98</xdr:row>
      <xdr:rowOff>6583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707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23110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48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62250</xdr:rowOff>
    </xdr:from>
    <xdr:to>
      <xdr:col>41</xdr:col>
      <xdr:colOff>101600</xdr:colOff>
      <xdr:row>97</xdr:row>
      <xdr:rowOff>163850</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8927</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46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90655</xdr:rowOff>
    </xdr:from>
    <xdr:to>
      <xdr:col>36</xdr:col>
      <xdr:colOff>165100</xdr:colOff>
      <xdr:row>97</xdr:row>
      <xdr:rowOff>20805</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549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37332</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672795" y="1632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10351</xdr:rowOff>
    </xdr:from>
    <xdr:to>
      <xdr:col>85</xdr:col>
      <xdr:colOff>127000</xdr:colOff>
      <xdr:row>39</xdr:row>
      <xdr:rowOff>5055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5481300" y="6525451"/>
          <a:ext cx="838200" cy="1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44645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559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97765</xdr:rowOff>
    </xdr:from>
    <xdr:to>
      <xdr:col>81</xdr:col>
      <xdr:colOff>50800</xdr:colOff>
      <xdr:row>39</xdr:row>
      <xdr:rowOff>5055</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4592300" y="6612865"/>
          <a:ext cx="889000" cy="7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75527</xdr:rowOff>
    </xdr:from>
    <xdr:to>
      <xdr:col>76</xdr:col>
      <xdr:colOff>114300</xdr:colOff>
      <xdr:row>38</xdr:row>
      <xdr:rowOff>97765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3703300" y="6590627"/>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75527</xdr:rowOff>
    </xdr:from>
    <xdr:to>
      <xdr:col>71</xdr:col>
      <xdr:colOff>177800</xdr:colOff>
      <xdr:row>38</xdr:row>
      <xdr:rowOff>140551</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2814300" y="6590627"/>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140860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655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131001</xdr:rowOff>
    </xdr:from>
    <xdr:to>
      <xdr:col>85</xdr:col>
      <xdr:colOff>177800</xdr:colOff>
      <xdr:row>38</xdr:row>
      <xdr:rowOff>61151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47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153878</xdr:rowOff>
    </xdr:from>
    <xdr:ext cx="534377"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32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125705</xdr:rowOff>
    </xdr:from>
    <xdr:to>
      <xdr:col>81</xdr:col>
      <xdr:colOff>101600</xdr:colOff>
      <xdr:row>39</xdr:row>
      <xdr:rowOff>55855</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4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46982</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46965</xdr:rowOff>
    </xdr:from>
    <xdr:to>
      <xdr:col>76</xdr:col>
      <xdr:colOff>165100</xdr:colOff>
      <xdr:row>38</xdr:row>
      <xdr:rowOff>148565</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56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139692</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357428" y="6654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24727</xdr:rowOff>
    </xdr:from>
    <xdr:to>
      <xdr:col>72</xdr:col>
      <xdr:colOff>38100</xdr:colOff>
      <xdr:row>38</xdr:row>
      <xdr:rowOff>126327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53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142854</xdr:rowOff>
    </xdr:from>
    <xdr:ext cx="534377"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436111" y="631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89751</xdr:rowOff>
    </xdr:from>
    <xdr:to>
      <xdr:col>67</xdr:col>
      <xdr:colOff>101600</xdr:colOff>
      <xdr:row>39</xdr:row>
      <xdr:rowOff>19901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0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11028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69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12153</xdr:rowOff>
    </xdr:from>
    <xdr:to>
      <xdr:col>85</xdr:col>
      <xdr:colOff>127000</xdr:colOff>
      <xdr:row>77</xdr:row>
      <xdr:rowOff>13934</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213803"/>
          <a:ext cx="838200" cy="1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62009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263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12153</xdr:rowOff>
    </xdr:from>
    <xdr:to>
      <xdr:col>81</xdr:col>
      <xdr:colOff>50800</xdr:colOff>
      <xdr:row>77</xdr:row>
      <xdr:rowOff>43518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213803"/>
          <a:ext cx="889000" cy="31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4340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377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43518</xdr:rowOff>
    </xdr:from>
    <xdr:to>
      <xdr:col>76</xdr:col>
      <xdr:colOff>114300</xdr:colOff>
      <xdr:row>77</xdr:row>
      <xdr:rowOff>71399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245168"/>
          <a:ext cx="889000" cy="27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10109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383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71399</xdr:rowOff>
    </xdr:from>
    <xdr:to>
      <xdr:col>71</xdr:col>
      <xdr:colOff>177800</xdr:colOff>
      <xdr:row>77</xdr:row>
      <xdr:rowOff>79187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3273049"/>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20432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39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23488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396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134584</xdr:rowOff>
    </xdr:from>
    <xdr:to>
      <xdr:col>85</xdr:col>
      <xdr:colOff>177800</xdr:colOff>
      <xdr:row>77</xdr:row>
      <xdr:rowOff>64734</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16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157461</xdr:rowOff>
    </xdr:from>
    <xdr:ext cx="599010"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016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132803</xdr:rowOff>
    </xdr:from>
    <xdr:to>
      <xdr:col>81</xdr:col>
      <xdr:colOff>101600</xdr:colOff>
      <xdr:row>77</xdr:row>
      <xdr:rowOff>62953</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163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79480</xdr:rowOff>
    </xdr:from>
    <xdr:ext cx="59901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181795" y="12938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164168</xdr:rowOff>
    </xdr:from>
    <xdr:to>
      <xdr:col>76</xdr:col>
      <xdr:colOff>165100</xdr:colOff>
      <xdr:row>77</xdr:row>
      <xdr:rowOff>94318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194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110846</xdr:rowOff>
    </xdr:from>
    <xdr:ext cx="59901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292795" y="12969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20599</xdr:rowOff>
    </xdr:from>
    <xdr:to>
      <xdr:col>72</xdr:col>
      <xdr:colOff>38100</xdr:colOff>
      <xdr:row>77</xdr:row>
      <xdr:rowOff>122199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22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138726</xdr:rowOff>
    </xdr:from>
    <xdr:ext cx="59901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03795" y="12997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28387</xdr:rowOff>
    </xdr:from>
    <xdr:to>
      <xdr:col>67</xdr:col>
      <xdr:colOff>101600</xdr:colOff>
      <xdr:row>77</xdr:row>
      <xdr:rowOff>129987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23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146514</xdr:rowOff>
    </xdr:from>
    <xdr:ext cx="59901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14795" y="13005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53321</xdr:rowOff>
    </xdr:from>
    <xdr:to>
      <xdr:col>85</xdr:col>
      <xdr:colOff>127000</xdr:colOff>
      <xdr:row>98</xdr:row>
      <xdr:rowOff>55431</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855421"/>
          <a:ext cx="838200" cy="2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147884</xdr:rowOff>
    </xdr:from>
    <xdr:to>
      <xdr:col>81</xdr:col>
      <xdr:colOff>50800</xdr:colOff>
      <xdr:row>98</xdr:row>
      <xdr:rowOff>53321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778534"/>
          <a:ext cx="889000" cy="7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147884</xdr:rowOff>
    </xdr:from>
    <xdr:to>
      <xdr:col>76</xdr:col>
      <xdr:colOff>114300</xdr:colOff>
      <xdr:row>98</xdr:row>
      <xdr:rowOff>75107</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778534"/>
          <a:ext cx="889000" cy="98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70597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87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75107</xdr:rowOff>
    </xdr:from>
    <xdr:to>
      <xdr:col>71</xdr:col>
      <xdr:colOff>177800</xdr:colOff>
      <xdr:row>98</xdr:row>
      <xdr:rowOff>101595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77207"/>
          <a:ext cx="889000" cy="26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4631</xdr:rowOff>
    </xdr:from>
    <xdr:to>
      <xdr:col>85</xdr:col>
      <xdr:colOff>177800</xdr:colOff>
      <xdr:row>98</xdr:row>
      <xdr:rowOff>106231</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06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135996</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6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2521</xdr:rowOff>
    </xdr:from>
    <xdr:to>
      <xdr:col>81</xdr:col>
      <xdr:colOff>101600</xdr:colOff>
      <xdr:row>98</xdr:row>
      <xdr:rowOff>104121</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04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95248</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89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97084</xdr:rowOff>
    </xdr:from>
    <xdr:to>
      <xdr:col>76</xdr:col>
      <xdr:colOff>165100</xdr:colOff>
      <xdr:row>98</xdr:row>
      <xdr:rowOff>27234</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27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43761</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50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24307</xdr:rowOff>
    </xdr:from>
    <xdr:to>
      <xdr:col>72</xdr:col>
      <xdr:colOff>38100</xdr:colOff>
      <xdr:row>98</xdr:row>
      <xdr:rowOff>125907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2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117034</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6111" y="16919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50795</xdr:rowOff>
    </xdr:from>
    <xdr:to>
      <xdr:col>67</xdr:col>
      <xdr:colOff>101600</xdr:colOff>
      <xdr:row>98</xdr:row>
      <xdr:rowOff>152395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143522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4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163055</xdr:rowOff>
    </xdr:from>
    <xdr:to>
      <xdr:col>116</xdr:col>
      <xdr:colOff>63500</xdr:colOff>
      <xdr:row>39</xdr:row>
      <xdr:rowOff>939</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678155"/>
          <a:ext cx="8382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163055</xdr:rowOff>
    </xdr:from>
    <xdr:to>
      <xdr:col>111</xdr:col>
      <xdr:colOff>177800</xdr:colOff>
      <xdr:row>38</xdr:row>
      <xdr:rowOff>165132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20434300" y="6678155"/>
          <a:ext cx="889000" cy="2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23743</xdr:rowOff>
    </xdr:from>
    <xdr:to>
      <xdr:col>107</xdr:col>
      <xdr:colOff>50800</xdr:colOff>
      <xdr:row>38</xdr:row>
      <xdr:rowOff>165132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538843"/>
          <a:ext cx="889000" cy="141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23743</xdr:rowOff>
    </xdr:from>
    <xdr:to>
      <xdr:col>102</xdr:col>
      <xdr:colOff>114300</xdr:colOff>
      <xdr:row>39</xdr:row>
      <xdr:rowOff>8903</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18656300" y="6538843"/>
          <a:ext cx="889000" cy="15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11816</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698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121589</xdr:rowOff>
    </xdr:from>
    <xdr:to>
      <xdr:col>116</xdr:col>
      <xdr:colOff>114300</xdr:colOff>
      <xdr:row>39</xdr:row>
      <xdr:rowOff>51739</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3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57420</xdr:rowOff>
    </xdr:from>
    <xdr:ext cx="469744"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72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112255</xdr:rowOff>
    </xdr:from>
    <xdr:to>
      <xdr:col>112</xdr:col>
      <xdr:colOff>38100</xdr:colOff>
      <xdr:row>39</xdr:row>
      <xdr:rowOff>42405</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2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33532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088428" y="6720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114332</xdr:rowOff>
    </xdr:from>
    <xdr:to>
      <xdr:col>107</xdr:col>
      <xdr:colOff>101600</xdr:colOff>
      <xdr:row>39</xdr:row>
      <xdr:rowOff>44482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2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35609</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199428" y="672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144393</xdr:rowOff>
    </xdr:from>
    <xdr:to>
      <xdr:col>102</xdr:col>
      <xdr:colOff>165100</xdr:colOff>
      <xdr:row>38</xdr:row>
      <xdr:rowOff>74543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48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91070</xdr:rowOff>
    </xdr:from>
    <xdr:ext cx="534377"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278111" y="6263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129553</xdr:rowOff>
    </xdr:from>
    <xdr:to>
      <xdr:col>98</xdr:col>
      <xdr:colOff>38100</xdr:colOff>
      <xdr:row>39</xdr:row>
      <xdr:rowOff>59703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4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50830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73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128361</xdr:rowOff>
    </xdr:from>
    <xdr:to>
      <xdr:col>116</xdr:col>
      <xdr:colOff>63500</xdr:colOff>
      <xdr:row>58</xdr:row>
      <xdr:rowOff>128636</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1323300" y="10072461"/>
          <a:ext cx="8382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128315</xdr:rowOff>
    </xdr:from>
    <xdr:to>
      <xdr:col>111</xdr:col>
      <xdr:colOff>177800</xdr:colOff>
      <xdr:row>58</xdr:row>
      <xdr:rowOff>128361</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0434300" y="10072415"/>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128315</xdr:rowOff>
    </xdr:from>
    <xdr:to>
      <xdr:col>107</xdr:col>
      <xdr:colOff>50800</xdr:colOff>
      <xdr:row>58</xdr:row>
      <xdr:rowOff>129025</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72415"/>
          <a:ext cx="889000" cy="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59392</xdr:rowOff>
    </xdr:from>
    <xdr:to>
      <xdr:col>102</xdr:col>
      <xdr:colOff>114300</xdr:colOff>
      <xdr:row>58</xdr:row>
      <xdr:rowOff>129025</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656300" y="9660592"/>
          <a:ext cx="889000" cy="412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56469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10000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77836</xdr:rowOff>
    </xdr:from>
    <xdr:to>
      <xdr:col>116</xdr:col>
      <xdr:colOff>114300</xdr:colOff>
      <xdr:row>59</xdr:row>
      <xdr:rowOff>7986</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1002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164213</xdr:rowOff>
    </xdr:from>
    <xdr:ext cx="378565"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9368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77561</xdr:rowOff>
    </xdr:from>
    <xdr:to>
      <xdr:col>112</xdr:col>
      <xdr:colOff>38100</xdr:colOff>
      <xdr:row>59</xdr:row>
      <xdr:rowOff>7711</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1002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58</xdr:row>
      <xdr:rowOff>170288</xdr:rowOff>
    </xdr:from>
    <xdr:ext cx="378565"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134017" y="1011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77515</xdr:rowOff>
    </xdr:from>
    <xdr:to>
      <xdr:col>107</xdr:col>
      <xdr:colOff>101600</xdr:colOff>
      <xdr:row>59</xdr:row>
      <xdr:rowOff>7665</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100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58</xdr:row>
      <xdr:rowOff>170242</xdr:rowOff>
    </xdr:from>
    <xdr:ext cx="378565"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5017" y="101143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78225</xdr:rowOff>
    </xdr:from>
    <xdr:to>
      <xdr:col>102</xdr:col>
      <xdr:colOff>165100</xdr:colOff>
      <xdr:row>59</xdr:row>
      <xdr:rowOff>8375</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1002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58</xdr:row>
      <xdr:rowOff>170952</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6017" y="10115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8592</xdr:rowOff>
    </xdr:from>
    <xdr:to>
      <xdr:col>98</xdr:col>
      <xdr:colOff>38100</xdr:colOff>
      <xdr:row>56</xdr:row>
      <xdr:rowOff>110192</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609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54</xdr:row>
      <xdr:rowOff>126719</xdr:rowOff>
    </xdr:from>
    <xdr:ext cx="534377"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389111" y="9385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80772</xdr:rowOff>
    </xdr:from>
    <xdr:to>
      <xdr:col>116</xdr:col>
      <xdr:colOff>63500</xdr:colOff>
      <xdr:row>76</xdr:row>
      <xdr:rowOff>103454</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110972"/>
          <a:ext cx="838200" cy="22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137253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167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103315</xdr:rowOff>
    </xdr:from>
    <xdr:to>
      <xdr:col>111</xdr:col>
      <xdr:colOff>177800</xdr:colOff>
      <xdr:row>76</xdr:row>
      <xdr:rowOff>103454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0434300" y="13133515"/>
          <a:ext cx="8890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102443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3304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94348</xdr:rowOff>
    </xdr:from>
    <xdr:to>
      <xdr:col>107</xdr:col>
      <xdr:colOff>50800</xdr:colOff>
      <xdr:row>76</xdr:row>
      <xdr:rowOff>103315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9545300" y="13124548"/>
          <a:ext cx="889000" cy="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109123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331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67411</xdr:rowOff>
    </xdr:from>
    <xdr:to>
      <xdr:col>102</xdr:col>
      <xdr:colOff>114300</xdr:colOff>
      <xdr:row>76</xdr:row>
      <xdr:rowOff>94348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097611"/>
          <a:ext cx="889000" cy="26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133469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335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29972</xdr:rowOff>
    </xdr:from>
    <xdr:to>
      <xdr:col>116</xdr:col>
      <xdr:colOff>114300</xdr:colOff>
      <xdr:row>76</xdr:row>
      <xdr:rowOff>131572</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060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52849</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291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52654</xdr:rowOff>
    </xdr:from>
    <xdr:to>
      <xdr:col>112</xdr:col>
      <xdr:colOff>38100</xdr:colOff>
      <xdr:row>76</xdr:row>
      <xdr:rowOff>154254</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082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170781</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85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52515</xdr:rowOff>
    </xdr:from>
    <xdr:to>
      <xdr:col>107</xdr:col>
      <xdr:colOff>101600</xdr:colOff>
      <xdr:row>76</xdr:row>
      <xdr:rowOff>154115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08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170642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2857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43548</xdr:rowOff>
    </xdr:from>
    <xdr:to>
      <xdr:col>102</xdr:col>
      <xdr:colOff>165100</xdr:colOff>
      <xdr:row>76</xdr:row>
      <xdr:rowOff>145148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073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161676</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2848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16611</xdr:rowOff>
    </xdr:from>
    <xdr:to>
      <xdr:col>98</xdr:col>
      <xdr:colOff>38100</xdr:colOff>
      <xdr:row>76</xdr:row>
      <xdr:rowOff>118211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46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134738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2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ほとんどの項目において「住民一人当りのコスト」は類似団体の平均より高くなっている。原因としては、離島地区であること、かつ多くの二次離島を抱える行政区域であることが主な原因と考えている。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特に人件費については、市町村合併による行政区域の変更となったことで、職員数が類似団体と比べて多く、第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次定員管理計画により戦略的に取り組むための組織・人員体制の構築に努めているものの、類似団体の平均を上回っている。</a:t>
          </a:r>
          <a:endParaRPr lang="ja-JP" altLang="ja-JP" sz="1400">
            <a:effectLst/>
          </a:endParaRPr>
        </a:p>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年度において、特別定額給付金の給付や簡易水道事業を水道事業に統合したことなどによる補助費等や投資及び出資金などの一時的な増があったものの、臨時的な経費であり令和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年度は令和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年度と同程度となっている。</a:t>
          </a:r>
          <a:endParaRPr lang="ja-JP" altLang="ja-JP" sz="1400">
            <a:effectLst/>
          </a:endParaRPr>
        </a:p>
        <a:p>
          <a:r>
            <a:rPr kumimoji="1" lang="ja-JP" altLang="ja-JP" sz="1100">
              <a:solidFill>
                <a:schemeClr val="dk1"/>
              </a:solidFill>
              <a:effectLst/>
              <a:latin typeface="+mn-lt"/>
              <a:ea typeface="+mn-ea"/>
              <a:cs typeface="+mn-cs"/>
            </a:rPr>
            <a:t>　また、扶助費については令和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年度も</a:t>
          </a:r>
          <a:r>
            <a:rPr kumimoji="1" lang="ja-JP" altLang="en-US" sz="1100">
              <a:solidFill>
                <a:schemeClr val="dk1"/>
              </a:solidFill>
              <a:effectLst/>
              <a:latin typeface="+mn-lt"/>
              <a:ea typeface="+mn-ea"/>
              <a:cs typeface="+mn-cs"/>
            </a:rPr>
            <a:t>住民税非課税世帯等への</a:t>
          </a:r>
          <a:r>
            <a:rPr kumimoji="1" lang="ja-JP" altLang="ja-JP" sz="1100">
              <a:solidFill>
                <a:schemeClr val="dk1"/>
              </a:solidFill>
              <a:effectLst/>
              <a:latin typeface="+mn-lt"/>
              <a:ea typeface="+mn-ea"/>
              <a:cs typeface="+mn-cs"/>
            </a:rPr>
            <a:t>臨時特別給付金等により令和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年度に引き続き令和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年度以前と比較して増となっている。ただし、臨時的な経費であるため次年度以降は例年程度になるものと思われる。</a:t>
          </a:r>
          <a:endParaRPr lang="ja-JP" altLang="ja-JP" sz="1400">
            <a:effectLst/>
          </a:endParaRPr>
        </a:p>
        <a:p>
          <a:r>
            <a:rPr kumimoji="1" lang="ja-JP" altLang="ja-JP" sz="1100">
              <a:solidFill>
                <a:schemeClr val="dk1"/>
              </a:solidFill>
              <a:effectLst/>
              <a:latin typeface="+mn-lt"/>
              <a:ea typeface="+mn-ea"/>
              <a:cs typeface="+mn-cs"/>
            </a:rPr>
            <a:t>　いずれにしても住民一人当たりのコストは類似団体より大きくなっているため、今後も住民規模に見合った歳出規模にすべく、第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長崎県五島市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34,491
34,131
420.12
33,850,577
32,701,123
658,791
16,553,862
34,741,363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111506</xdr:rowOff>
    </xdr:from>
    <xdr:to>
      <xdr:col>24</xdr:col>
      <xdr:colOff>63500</xdr:colOff>
      <xdr:row>35</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12256"/>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45038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4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125984</xdr:rowOff>
    </xdr:from>
    <xdr:to>
      <xdr:col>19</xdr:col>
      <xdr:colOff>177800</xdr:colOff>
      <xdr:row>36</xdr:row>
      <xdr:rowOff>26543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26734"/>
          <a:ext cx="889000" cy="7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11130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83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26543</xdr:rowOff>
    </xdr:from>
    <xdr:to>
      <xdr:col>15</xdr:col>
      <xdr:colOff>50800</xdr:colOff>
      <xdr:row>36</xdr:row>
      <xdr:rowOff>65977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98743"/>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156654</xdr:rowOff>
    </xdr:from>
    <xdr:to>
      <xdr:col>10</xdr:col>
      <xdr:colOff>114300</xdr:colOff>
      <xdr:row>36</xdr:row>
      <xdr:rowOff>65977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57404"/>
          <a:ext cx="88900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60706</xdr:rowOff>
    </xdr:from>
    <xdr:to>
      <xdr:col>24</xdr:col>
      <xdr:colOff>114300</xdr:colOff>
      <xdr:row>35</xdr:row>
      <xdr:rowOff>162306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83583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12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75184</xdr:rowOff>
    </xdr:from>
    <xdr:to>
      <xdr:col>20</xdr:col>
      <xdr:colOff>38100</xdr:colOff>
      <xdr:row>36</xdr:row>
      <xdr:rowOff>5334</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21861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1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147193</xdr:rowOff>
    </xdr:from>
    <xdr:to>
      <xdr:col>15</xdr:col>
      <xdr:colOff>101600</xdr:colOff>
      <xdr:row>36</xdr:row>
      <xdr:rowOff>77343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4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68470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40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15177</xdr:rowOff>
    </xdr:from>
    <xdr:to>
      <xdr:col>10</xdr:col>
      <xdr:colOff>165100</xdr:colOff>
      <xdr:row>36</xdr:row>
      <xdr:rowOff>116777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107904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0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105854</xdr:rowOff>
    </xdr:from>
    <xdr:to>
      <xdr:col>6</xdr:col>
      <xdr:colOff>38100</xdr:colOff>
      <xdr:row>36</xdr:row>
      <xdr:rowOff>36004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06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27131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99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29849</xdr:rowOff>
    </xdr:from>
    <xdr:to>
      <xdr:col>24</xdr:col>
      <xdr:colOff>63500</xdr:colOff>
      <xdr:row>58</xdr:row>
      <xdr:rowOff>46541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73949"/>
          <a:ext cx="8382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158302</xdr:rowOff>
    </xdr:from>
    <xdr:to>
      <xdr:col>19</xdr:col>
      <xdr:colOff>177800</xdr:colOff>
      <xdr:row>58</xdr:row>
      <xdr:rowOff>29849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0952"/>
          <a:ext cx="889000" cy="42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90809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1003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102695</xdr:rowOff>
    </xdr:from>
    <xdr:to>
      <xdr:col>15</xdr:col>
      <xdr:colOff>50800</xdr:colOff>
      <xdr:row>57</xdr:row>
      <xdr:rowOff>158302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875345"/>
          <a:ext cx="889000" cy="5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87303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31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102695</xdr:rowOff>
    </xdr:from>
    <xdr:to>
      <xdr:col>10</xdr:col>
      <xdr:colOff>114300</xdr:colOff>
      <xdr:row>58</xdr:row>
      <xdr:rowOff>17333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875345"/>
          <a:ext cx="889000" cy="8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161669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934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128798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2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167191</xdr:rowOff>
    </xdr:from>
    <xdr:to>
      <xdr:col>24</xdr:col>
      <xdr:colOff>114300</xdr:colOff>
      <xdr:row>58</xdr:row>
      <xdr:rowOff>97341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143491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16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150499</xdr:rowOff>
    </xdr:from>
    <xdr:to>
      <xdr:col>20</xdr:col>
      <xdr:colOff>38100</xdr:colOff>
      <xdr:row>58</xdr:row>
      <xdr:rowOff>80649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2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97176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8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107502</xdr:rowOff>
    </xdr:from>
    <xdr:to>
      <xdr:col>15</xdr:col>
      <xdr:colOff>101600</xdr:colOff>
      <xdr:row>58</xdr:row>
      <xdr:rowOff>37652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54179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6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51895</xdr:rowOff>
    </xdr:from>
    <xdr:to>
      <xdr:col>10</xdr:col>
      <xdr:colOff>165100</xdr:colOff>
      <xdr:row>57</xdr:row>
      <xdr:rowOff>153495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2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170022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599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137983</xdr:rowOff>
    </xdr:from>
    <xdr:to>
      <xdr:col>6</xdr:col>
      <xdr:colOff>38100</xdr:colOff>
      <xdr:row>58</xdr:row>
      <xdr:rowOff>68133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91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84660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85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81411</xdr:rowOff>
    </xdr:from>
    <xdr:to>
      <xdr:col>24</xdr:col>
      <xdr:colOff>63500</xdr:colOff>
      <xdr:row>74</xdr:row>
      <xdr:rowOff>148624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768711"/>
          <a:ext cx="838200" cy="67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32269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91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67371</xdr:rowOff>
    </xdr:from>
    <xdr:to>
      <xdr:col>19</xdr:col>
      <xdr:colOff>177800</xdr:colOff>
      <xdr:row>74</xdr:row>
      <xdr:rowOff>148624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754671"/>
          <a:ext cx="889000" cy="81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31793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06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67371</xdr:rowOff>
    </xdr:from>
    <xdr:to>
      <xdr:col>15</xdr:col>
      <xdr:colOff>50800</xdr:colOff>
      <xdr:row>75</xdr:row>
      <xdr:rowOff>69465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754671"/>
          <a:ext cx="889000" cy="17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162899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21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69465</xdr:rowOff>
    </xdr:from>
    <xdr:to>
      <xdr:col>10</xdr:col>
      <xdr:colOff>114300</xdr:colOff>
      <xdr:row>75</xdr:row>
      <xdr:rowOff>99997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28215"/>
          <a:ext cx="889000" cy="30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118854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4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133525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63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30611</xdr:rowOff>
    </xdr:from>
    <xdr:to>
      <xdr:col>24</xdr:col>
      <xdr:colOff>114300</xdr:colOff>
      <xdr:row>74</xdr:row>
      <xdr:rowOff>132211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17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53488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5693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97824</xdr:rowOff>
    </xdr:from>
    <xdr:to>
      <xdr:col>20</xdr:col>
      <xdr:colOff>38100</xdr:colOff>
      <xdr:row>75</xdr:row>
      <xdr:rowOff>27974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7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44501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56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16571</xdr:rowOff>
    </xdr:from>
    <xdr:to>
      <xdr:col>15</xdr:col>
      <xdr:colOff>101600</xdr:colOff>
      <xdr:row>74</xdr:row>
      <xdr:rowOff>118171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703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72</xdr:row>
      <xdr:rowOff>134698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479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18665</xdr:rowOff>
    </xdr:from>
    <xdr:to>
      <xdr:col>10</xdr:col>
      <xdr:colOff>165100</xdr:colOff>
      <xdr:row>75</xdr:row>
      <xdr:rowOff>120265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877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136792</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52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49197</xdr:rowOff>
    </xdr:from>
    <xdr:to>
      <xdr:col>6</xdr:col>
      <xdr:colOff>38100</xdr:colOff>
      <xdr:row>75</xdr:row>
      <xdr:rowOff>150797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07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167324</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3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38024</xdr:rowOff>
    </xdr:from>
    <xdr:to>
      <xdr:col>24</xdr:col>
      <xdr:colOff>63500</xdr:colOff>
      <xdr:row>96</xdr:row>
      <xdr:rowOff>45727</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97224"/>
          <a:ext cx="838200" cy="7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99568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558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38024</xdr:rowOff>
    </xdr:from>
    <xdr:to>
      <xdr:col>19</xdr:col>
      <xdr:colOff>177800</xdr:colOff>
      <xdr:row>96</xdr:row>
      <xdr:rowOff>47853</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97224"/>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52002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6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32125</xdr:rowOff>
    </xdr:from>
    <xdr:to>
      <xdr:col>15</xdr:col>
      <xdr:colOff>50800</xdr:colOff>
      <xdr:row>96</xdr:row>
      <xdr:rowOff>47853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91325"/>
          <a:ext cx="889000" cy="1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57904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688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86207</xdr:rowOff>
    </xdr:from>
    <xdr:to>
      <xdr:col>10</xdr:col>
      <xdr:colOff>114300</xdr:colOff>
      <xdr:row>96</xdr:row>
      <xdr:rowOff>32125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202507"/>
          <a:ext cx="889000" cy="288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92442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72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98691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7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166377</xdr:rowOff>
    </xdr:from>
    <xdr:to>
      <xdr:col>24</xdr:col>
      <xdr:colOff>114300</xdr:colOff>
      <xdr:row>96</xdr:row>
      <xdr:rowOff>96527</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5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17804</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0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158674</xdr:rowOff>
    </xdr:from>
    <xdr:to>
      <xdr:col>20</xdr:col>
      <xdr:colOff>38100</xdr:colOff>
      <xdr:row>96</xdr:row>
      <xdr:rowOff>88824</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4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105351</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221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168503</xdr:rowOff>
    </xdr:from>
    <xdr:to>
      <xdr:col>15</xdr:col>
      <xdr:colOff>101600</xdr:colOff>
      <xdr:row>96</xdr:row>
      <xdr:rowOff>98653</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45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115180</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23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152775</xdr:rowOff>
    </xdr:from>
    <xdr:to>
      <xdr:col>10</xdr:col>
      <xdr:colOff>165100</xdr:colOff>
      <xdr:row>96</xdr:row>
      <xdr:rowOff>82925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40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99452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215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94</xdr:row>
      <xdr:rowOff>35407</xdr:rowOff>
    </xdr:from>
    <xdr:to>
      <xdr:col>6</xdr:col>
      <xdr:colOff>38100</xdr:colOff>
      <xdr:row>94</xdr:row>
      <xdr:rowOff>137007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15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92</xdr:row>
      <xdr:rowOff>153534</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30795" y="15926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102144</xdr:rowOff>
    </xdr:from>
    <xdr:to>
      <xdr:col>55</xdr:col>
      <xdr:colOff>0</xdr:colOff>
      <xdr:row>38</xdr:row>
      <xdr:rowOff>5480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45794"/>
          <a:ext cx="838200" cy="74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110434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54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102144</xdr:rowOff>
    </xdr:from>
    <xdr:to>
      <xdr:col>50</xdr:col>
      <xdr:colOff>114300</xdr:colOff>
      <xdr:row>38</xdr:row>
      <xdr:rowOff>44341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45794"/>
          <a:ext cx="889000" cy="11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44341</xdr:rowOff>
    </xdr:from>
    <xdr:to>
      <xdr:col>45</xdr:col>
      <xdr:colOff>177800</xdr:colOff>
      <xdr:row>38</xdr:row>
      <xdr:rowOff>53811</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559441"/>
          <a:ext cx="889000" cy="9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53811</xdr:rowOff>
    </xdr:from>
    <xdr:to>
      <xdr:col>41</xdr:col>
      <xdr:colOff>50800</xdr:colOff>
      <xdr:row>38</xdr:row>
      <xdr:rowOff>61650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568911"/>
          <a:ext cx="889000" cy="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101218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126129</xdr:rowOff>
    </xdr:from>
    <xdr:to>
      <xdr:col>55</xdr:col>
      <xdr:colOff>50800</xdr:colOff>
      <xdr:row>38</xdr:row>
      <xdr:rowOff>56279</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69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149006</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321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51344</xdr:rowOff>
    </xdr:from>
    <xdr:to>
      <xdr:col>50</xdr:col>
      <xdr:colOff>165100</xdr:colOff>
      <xdr:row>37</xdr:row>
      <xdr:rowOff>152944</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39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169471</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6170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164991</xdr:rowOff>
    </xdr:from>
    <xdr:to>
      <xdr:col>46</xdr:col>
      <xdr:colOff>38100</xdr:colOff>
      <xdr:row>38</xdr:row>
      <xdr:rowOff>95141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86268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601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3011</xdr:rowOff>
    </xdr:from>
    <xdr:to>
      <xdr:col>41</xdr:col>
      <xdr:colOff>101600</xdr:colOff>
      <xdr:row>38</xdr:row>
      <xdr:rowOff>104611</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18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95738</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6108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10850</xdr:rowOff>
    </xdr:from>
    <xdr:to>
      <xdr:col>36</xdr:col>
      <xdr:colOff>165100</xdr:colOff>
      <xdr:row>38</xdr:row>
      <xdr:rowOff>112450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52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103577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618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38636</xdr:rowOff>
    </xdr:from>
    <xdr:to>
      <xdr:col>55</xdr:col>
      <xdr:colOff>0</xdr:colOff>
      <xdr:row>55</xdr:row>
      <xdr:rowOff>124209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468386"/>
          <a:ext cx="838200" cy="8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3228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75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124209</xdr:rowOff>
    </xdr:from>
    <xdr:to>
      <xdr:col>50</xdr:col>
      <xdr:colOff>114300</xdr:colOff>
      <xdr:row>56</xdr:row>
      <xdr:rowOff>29065</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9553959"/>
          <a:ext cx="889000" cy="7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134139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906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168404</xdr:rowOff>
    </xdr:from>
    <xdr:to>
      <xdr:col>45</xdr:col>
      <xdr:colOff>177800</xdr:colOff>
      <xdr:row>56</xdr:row>
      <xdr:rowOff>29065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598154"/>
          <a:ext cx="889000" cy="32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130687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90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75822</xdr:rowOff>
    </xdr:from>
    <xdr:to>
      <xdr:col>41</xdr:col>
      <xdr:colOff>50800</xdr:colOff>
      <xdr:row>55</xdr:row>
      <xdr:rowOff>168404</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505572"/>
          <a:ext cx="889000" cy="9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137507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910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159674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932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159286</xdr:rowOff>
    </xdr:from>
    <xdr:to>
      <xdr:col>55</xdr:col>
      <xdr:colOff>50800</xdr:colOff>
      <xdr:row>55</xdr:row>
      <xdr:rowOff>89436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41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10713</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269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73409</xdr:rowOff>
    </xdr:from>
    <xdr:to>
      <xdr:col>50</xdr:col>
      <xdr:colOff>165100</xdr:colOff>
      <xdr:row>56</xdr:row>
      <xdr:rowOff>3559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03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20086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2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149715</xdr:rowOff>
    </xdr:from>
    <xdr:to>
      <xdr:col>46</xdr:col>
      <xdr:colOff>38100</xdr:colOff>
      <xdr:row>56</xdr:row>
      <xdr:rowOff>79865</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96392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354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117604</xdr:rowOff>
    </xdr:from>
    <xdr:to>
      <xdr:col>41</xdr:col>
      <xdr:colOff>101600</xdr:colOff>
      <xdr:row>56</xdr:row>
      <xdr:rowOff>47754</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4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64281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9322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25022</xdr:rowOff>
    </xdr:from>
    <xdr:to>
      <xdr:col>36</xdr:col>
      <xdr:colOff>165100</xdr:colOff>
      <xdr:row>55</xdr:row>
      <xdr:rowOff>126622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45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143149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229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25733</xdr:rowOff>
    </xdr:from>
    <xdr:to>
      <xdr:col>55</xdr:col>
      <xdr:colOff>0</xdr:colOff>
      <xdr:row>77</xdr:row>
      <xdr:rowOff>56384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227383"/>
          <a:ext cx="838200" cy="30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116562</xdr:rowOff>
    </xdr:from>
    <xdr:to>
      <xdr:col>50</xdr:col>
      <xdr:colOff>114300</xdr:colOff>
      <xdr:row>77</xdr:row>
      <xdr:rowOff>25733</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146762"/>
          <a:ext cx="889000" cy="8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116562</xdr:rowOff>
    </xdr:from>
    <xdr:to>
      <xdr:col>45</xdr:col>
      <xdr:colOff>177800</xdr:colOff>
      <xdr:row>76</xdr:row>
      <xdr:rowOff>156708</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146762"/>
          <a:ext cx="889000" cy="4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156708</xdr:rowOff>
    </xdr:from>
    <xdr:to>
      <xdr:col>41</xdr:col>
      <xdr:colOff>50800</xdr:colOff>
      <xdr:row>77</xdr:row>
      <xdr:rowOff>13878</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186908"/>
          <a:ext cx="889000" cy="28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33293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82625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45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5584</xdr:rowOff>
    </xdr:from>
    <xdr:to>
      <xdr:col>55</xdr:col>
      <xdr:colOff>50800</xdr:colOff>
      <xdr:row>77</xdr:row>
      <xdr:rowOff>107184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0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28461</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5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146383</xdr:rowOff>
    </xdr:from>
    <xdr:to>
      <xdr:col>50</xdr:col>
      <xdr:colOff>165100</xdr:colOff>
      <xdr:row>77</xdr:row>
      <xdr:rowOff>76533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1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93061</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295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65762</xdr:rowOff>
    </xdr:from>
    <xdr:to>
      <xdr:col>46</xdr:col>
      <xdr:colOff>38100</xdr:colOff>
      <xdr:row>76</xdr:row>
      <xdr:rowOff>167362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09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12438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8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105908</xdr:rowOff>
    </xdr:from>
    <xdr:to>
      <xdr:col>41</xdr:col>
      <xdr:colOff>101600</xdr:colOff>
      <xdr:row>77</xdr:row>
      <xdr:rowOff>36058</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13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52584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291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134528</xdr:rowOff>
    </xdr:from>
    <xdr:to>
      <xdr:col>36</xdr:col>
      <xdr:colOff>165100</xdr:colOff>
      <xdr:row>77</xdr:row>
      <xdr:rowOff>64678</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1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81205</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2939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169304</xdr:rowOff>
    </xdr:from>
    <xdr:to>
      <xdr:col>55</xdr:col>
      <xdr:colOff>0</xdr:colOff>
      <xdr:row>97</xdr:row>
      <xdr:rowOff>36875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628504"/>
          <a:ext cx="838200" cy="39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33012</xdr:rowOff>
    </xdr:from>
    <xdr:to>
      <xdr:col>50</xdr:col>
      <xdr:colOff>114300</xdr:colOff>
      <xdr:row>97</xdr:row>
      <xdr:rowOff>36875</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663662"/>
          <a:ext cx="889000" cy="3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29705</xdr:rowOff>
    </xdr:from>
    <xdr:to>
      <xdr:col>45</xdr:col>
      <xdr:colOff>177800</xdr:colOff>
      <xdr:row>97</xdr:row>
      <xdr:rowOff>33012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7861300" y="16660355"/>
          <a:ext cx="889000" cy="3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131535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247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10441</xdr:rowOff>
    </xdr:from>
    <xdr:to>
      <xdr:col>41</xdr:col>
      <xdr:colOff>50800</xdr:colOff>
      <xdr:row>97</xdr:row>
      <xdr:rowOff>29705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6641091"/>
          <a:ext cx="889000" cy="19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28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118504</xdr:rowOff>
    </xdr:from>
    <xdr:to>
      <xdr:col>55</xdr:col>
      <xdr:colOff>50800</xdr:colOff>
      <xdr:row>97</xdr:row>
      <xdr:rowOff>48654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96931</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157525</xdr:rowOff>
    </xdr:from>
    <xdr:to>
      <xdr:col>50</xdr:col>
      <xdr:colOff>165100</xdr:colOff>
      <xdr:row>97</xdr:row>
      <xdr:rowOff>87675</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1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78802</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709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153662</xdr:rowOff>
    </xdr:from>
    <xdr:to>
      <xdr:col>46</xdr:col>
      <xdr:colOff>38100</xdr:colOff>
      <xdr:row>97</xdr:row>
      <xdr:rowOff>83812</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61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74939</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70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150355</xdr:rowOff>
    </xdr:from>
    <xdr:to>
      <xdr:col>41</xdr:col>
      <xdr:colOff>101600</xdr:colOff>
      <xdr:row>97</xdr:row>
      <xdr:rowOff>80505</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6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71632</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70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131091</xdr:rowOff>
    </xdr:from>
    <xdr:to>
      <xdr:col>36</xdr:col>
      <xdr:colOff>165100</xdr:colOff>
      <xdr:row>97</xdr:row>
      <xdr:rowOff>61241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90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52368</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83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18862</xdr:rowOff>
    </xdr:from>
    <xdr:to>
      <xdr:col>85</xdr:col>
      <xdr:colOff>127000</xdr:colOff>
      <xdr:row>35</xdr:row>
      <xdr:rowOff>54249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019612"/>
          <a:ext cx="838200" cy="3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125963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955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34498</xdr:rowOff>
    </xdr:from>
    <xdr:to>
      <xdr:col>81</xdr:col>
      <xdr:colOff>50800</xdr:colOff>
      <xdr:row>35</xdr:row>
      <xdr:rowOff>54249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035248"/>
          <a:ext cx="889000" cy="19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101366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10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34498</xdr:rowOff>
    </xdr:from>
    <xdr:to>
      <xdr:col>76</xdr:col>
      <xdr:colOff>114300</xdr:colOff>
      <xdr:row>35</xdr:row>
      <xdr:rowOff>97135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035248"/>
          <a:ext cx="889000" cy="62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80997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8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24600</xdr:rowOff>
    </xdr:from>
    <xdr:to>
      <xdr:col>71</xdr:col>
      <xdr:colOff>177800</xdr:colOff>
      <xdr:row>35</xdr:row>
      <xdr:rowOff>97135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5853900"/>
          <a:ext cx="889000" cy="243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126443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27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139512</xdr:rowOff>
    </xdr:from>
    <xdr:to>
      <xdr:col>85</xdr:col>
      <xdr:colOff>177800</xdr:colOff>
      <xdr:row>35</xdr:row>
      <xdr:rowOff>69662</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5968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162389</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582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3449</xdr:rowOff>
    </xdr:from>
    <xdr:to>
      <xdr:col>81</xdr:col>
      <xdr:colOff>101600</xdr:colOff>
      <xdr:row>35</xdr:row>
      <xdr:rowOff>105049</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004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121576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577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155148</xdr:rowOff>
    </xdr:from>
    <xdr:to>
      <xdr:col>76</xdr:col>
      <xdr:colOff>165100</xdr:colOff>
      <xdr:row>35</xdr:row>
      <xdr:rowOff>85298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5984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101825</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5759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46335</xdr:rowOff>
    </xdr:from>
    <xdr:to>
      <xdr:col>72</xdr:col>
      <xdr:colOff>38100</xdr:colOff>
      <xdr:row>35</xdr:row>
      <xdr:rowOff>147935</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0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139062</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33</xdr:row>
      <xdr:rowOff>145250</xdr:rowOff>
    </xdr:from>
    <xdr:to>
      <xdr:col>67</xdr:col>
      <xdr:colOff>101600</xdr:colOff>
      <xdr:row>34</xdr:row>
      <xdr:rowOff>75400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580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32</xdr:row>
      <xdr:rowOff>91927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557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154033</xdr:rowOff>
    </xdr:from>
    <xdr:to>
      <xdr:col>85</xdr:col>
      <xdr:colOff>127000</xdr:colOff>
      <xdr:row>56</xdr:row>
      <xdr:rowOff>123003</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583783"/>
          <a:ext cx="838200" cy="14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97672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98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154033</xdr:rowOff>
    </xdr:from>
    <xdr:to>
      <xdr:col>81</xdr:col>
      <xdr:colOff>50800</xdr:colOff>
      <xdr:row>56</xdr:row>
      <xdr:rowOff>94396</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583783"/>
          <a:ext cx="889000" cy="11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59221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83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94396</xdr:rowOff>
    </xdr:from>
    <xdr:to>
      <xdr:col>76</xdr:col>
      <xdr:colOff>114300</xdr:colOff>
      <xdr:row>56</xdr:row>
      <xdr:rowOff>134021</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3703300" y="9695596"/>
          <a:ext cx="889000" cy="39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52372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825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53481</xdr:rowOff>
    </xdr:from>
    <xdr:to>
      <xdr:col>71</xdr:col>
      <xdr:colOff>177800</xdr:colOff>
      <xdr:row>56</xdr:row>
      <xdr:rowOff>134021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654681"/>
          <a:ext cx="889000" cy="80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72203</xdr:rowOff>
    </xdr:from>
    <xdr:to>
      <xdr:col>85</xdr:col>
      <xdr:colOff>177800</xdr:colOff>
      <xdr:row>57</xdr:row>
      <xdr:rowOff>2353</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673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95080</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52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103233</xdr:rowOff>
    </xdr:from>
    <xdr:to>
      <xdr:col>81</xdr:col>
      <xdr:colOff>101600</xdr:colOff>
      <xdr:row>56</xdr:row>
      <xdr:rowOff>33383</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532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54</xdr:row>
      <xdr:rowOff>49910</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308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43596</xdr:rowOff>
    </xdr:from>
    <xdr:to>
      <xdr:col>76</xdr:col>
      <xdr:colOff>165100</xdr:colOff>
      <xdr:row>56</xdr:row>
      <xdr:rowOff>145196</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64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161723</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420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83221</xdr:rowOff>
    </xdr:from>
    <xdr:to>
      <xdr:col>72</xdr:col>
      <xdr:colOff>38100</xdr:colOff>
      <xdr:row>57</xdr:row>
      <xdr:rowOff>13371</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8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29898</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45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2681</xdr:rowOff>
    </xdr:from>
    <xdr:to>
      <xdr:col>67</xdr:col>
      <xdr:colOff>101600</xdr:colOff>
      <xdr:row>56</xdr:row>
      <xdr:rowOff>104281</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603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120808</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379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10350</xdr:rowOff>
    </xdr:from>
    <xdr:to>
      <xdr:col>85</xdr:col>
      <xdr:colOff>127000</xdr:colOff>
      <xdr:row>79</xdr:row>
      <xdr:rowOff>5054</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383450"/>
          <a:ext cx="838200" cy="16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44645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417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97765</xdr:rowOff>
    </xdr:from>
    <xdr:to>
      <xdr:col>81</xdr:col>
      <xdr:colOff>50800</xdr:colOff>
      <xdr:row>79</xdr:row>
      <xdr:rowOff>5054</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470865"/>
          <a:ext cx="889000" cy="7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75527</xdr:rowOff>
    </xdr:from>
    <xdr:to>
      <xdr:col>76</xdr:col>
      <xdr:colOff>114300</xdr:colOff>
      <xdr:row>78</xdr:row>
      <xdr:rowOff>97765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448627"/>
          <a:ext cx="889000" cy="2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75527</xdr:rowOff>
    </xdr:from>
    <xdr:to>
      <xdr:col>71</xdr:col>
      <xdr:colOff>177800</xdr:colOff>
      <xdr:row>78</xdr:row>
      <xdr:rowOff>140551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448627"/>
          <a:ext cx="889000" cy="65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140860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513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131000</xdr:rowOff>
    </xdr:from>
    <xdr:to>
      <xdr:col>85</xdr:col>
      <xdr:colOff>177800</xdr:colOff>
      <xdr:row>78</xdr:row>
      <xdr:rowOff>61150</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33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153877</xdr:rowOff>
    </xdr:from>
    <xdr:ext cx="534377"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184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125704</xdr:rowOff>
    </xdr:from>
    <xdr:to>
      <xdr:col>81</xdr:col>
      <xdr:colOff>101600</xdr:colOff>
      <xdr:row>79</xdr:row>
      <xdr:rowOff>55854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46981</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46965</xdr:rowOff>
    </xdr:from>
    <xdr:to>
      <xdr:col>76</xdr:col>
      <xdr:colOff>165100</xdr:colOff>
      <xdr:row>78</xdr:row>
      <xdr:rowOff>148565</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42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139692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51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24727</xdr:rowOff>
    </xdr:from>
    <xdr:to>
      <xdr:col>72</xdr:col>
      <xdr:colOff>38100</xdr:colOff>
      <xdr:row>78</xdr:row>
      <xdr:rowOff>126327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397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142854</xdr:rowOff>
    </xdr:from>
    <xdr:ext cx="534377"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36111" y="13173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89751</xdr:rowOff>
    </xdr:from>
    <xdr:to>
      <xdr:col>67</xdr:col>
      <xdr:colOff>101600</xdr:colOff>
      <xdr:row>79</xdr:row>
      <xdr:rowOff>19901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46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11028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555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12147</xdr:rowOff>
    </xdr:from>
    <xdr:to>
      <xdr:col>85</xdr:col>
      <xdr:colOff>127000</xdr:colOff>
      <xdr:row>97</xdr:row>
      <xdr:rowOff>13864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642797"/>
          <a:ext cx="838200" cy="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62005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692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12147</xdr:rowOff>
    </xdr:from>
    <xdr:to>
      <xdr:col>81</xdr:col>
      <xdr:colOff>50800</xdr:colOff>
      <xdr:row>97</xdr:row>
      <xdr:rowOff>43518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642797"/>
          <a:ext cx="889000" cy="3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4332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806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43518</xdr:rowOff>
    </xdr:from>
    <xdr:to>
      <xdr:col>76</xdr:col>
      <xdr:colOff>114300</xdr:colOff>
      <xdr:row>97</xdr:row>
      <xdr:rowOff>71397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3703300" y="16674168"/>
          <a:ext cx="889000" cy="27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10101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81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71397</xdr:rowOff>
    </xdr:from>
    <xdr:to>
      <xdr:col>71</xdr:col>
      <xdr:colOff>177800</xdr:colOff>
      <xdr:row>97</xdr:row>
      <xdr:rowOff>79183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702047"/>
          <a:ext cx="889000" cy="7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20423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822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23483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8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134514</xdr:rowOff>
    </xdr:from>
    <xdr:to>
      <xdr:col>85</xdr:col>
      <xdr:colOff>177800</xdr:colOff>
      <xdr:row>97</xdr:row>
      <xdr:rowOff>64664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59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157391</xdr:rowOff>
    </xdr:from>
    <xdr:ext cx="599010"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445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132797</xdr:rowOff>
    </xdr:from>
    <xdr:to>
      <xdr:col>81</xdr:col>
      <xdr:colOff>101600</xdr:colOff>
      <xdr:row>97</xdr:row>
      <xdr:rowOff>62947</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591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79474</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181795" y="16367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164168</xdr:rowOff>
    </xdr:from>
    <xdr:to>
      <xdr:col>76</xdr:col>
      <xdr:colOff>165100</xdr:colOff>
      <xdr:row>97</xdr:row>
      <xdr:rowOff>94318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623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110845</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292795" y="16398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20597</xdr:rowOff>
    </xdr:from>
    <xdr:to>
      <xdr:col>72</xdr:col>
      <xdr:colOff>38100</xdr:colOff>
      <xdr:row>97</xdr:row>
      <xdr:rowOff>122197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65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138724</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03795" y="164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28383</xdr:rowOff>
    </xdr:from>
    <xdr:to>
      <xdr:col>67</xdr:col>
      <xdr:colOff>101600</xdr:colOff>
      <xdr:row>97</xdr:row>
      <xdr:rowOff>129983</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659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146510</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14795" y="1643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27178</xdr:rowOff>
    </xdr:from>
    <xdr:to>
      <xdr:col>116</xdr:col>
      <xdr:colOff>63500</xdr:colOff>
      <xdr:row>39</xdr:row>
      <xdr:rowOff>29210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13728"/>
          <a:ext cx="838200" cy="2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27178</xdr:rowOff>
    </xdr:from>
    <xdr:to>
      <xdr:col>111</xdr:col>
      <xdr:colOff>177800</xdr:colOff>
      <xdr:row>39</xdr:row>
      <xdr:rowOff>38989</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0434300" y="6713728"/>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36449</xdr:rowOff>
    </xdr:from>
    <xdr:to>
      <xdr:col>107</xdr:col>
      <xdr:colOff>50800</xdr:colOff>
      <xdr:row>39</xdr:row>
      <xdr:rowOff>38989</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22999"/>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36449</xdr:rowOff>
    </xdr:from>
    <xdr:to>
      <xdr:col>102</xdr:col>
      <xdr:colOff>114300</xdr:colOff>
      <xdr:row>39</xdr:row>
      <xdr:rowOff>38227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18656300" y="6722999"/>
          <a:ext cx="889000" cy="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149860</xdr:rowOff>
    </xdr:from>
    <xdr:to>
      <xdr:col>116</xdr:col>
      <xdr:colOff>114300</xdr:colOff>
      <xdr:row>39</xdr:row>
      <xdr:rowOff>80010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378565"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147828</xdr:rowOff>
    </xdr:from>
    <xdr:to>
      <xdr:col>112</xdr:col>
      <xdr:colOff>38100</xdr:colOff>
      <xdr:row>39</xdr:row>
      <xdr:rowOff>77978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62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69105</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4017" y="6755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159639</xdr:rowOff>
    </xdr:from>
    <xdr:to>
      <xdr:col>107</xdr:col>
      <xdr:colOff>101600</xdr:colOff>
      <xdr:row>39</xdr:row>
      <xdr:rowOff>89789</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7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80916</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76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157099</xdr:rowOff>
    </xdr:from>
    <xdr:to>
      <xdr:col>102</xdr:col>
      <xdr:colOff>165100</xdr:colOff>
      <xdr:row>39</xdr:row>
      <xdr:rowOff>87249</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7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78376</xdr:rowOff>
    </xdr:from>
    <xdr:ext cx="313932"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88333" y="6764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158877</xdr:rowOff>
    </xdr:from>
    <xdr:to>
      <xdr:col>98</xdr:col>
      <xdr:colOff>38100</xdr:colOff>
      <xdr:row>39</xdr:row>
      <xdr:rowOff>89027</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80154</xdr:rowOff>
    </xdr:from>
    <xdr:ext cx="313932"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99333" y="67667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ほとんどの項目において「住民一人当りのコスト」は類似団体の平均より高くなっている。</a:t>
          </a:r>
          <a:endParaRPr lang="ja-JP" altLang="ja-JP" sz="1400">
            <a:effectLst/>
          </a:endParaRPr>
        </a:p>
        <a:p>
          <a:r>
            <a:rPr kumimoji="1" lang="ja-JP" altLang="ja-JP" sz="1100">
              <a:solidFill>
                <a:schemeClr val="dk1"/>
              </a:solidFill>
              <a:effectLst/>
              <a:latin typeface="+mn-lt"/>
              <a:ea typeface="+mn-ea"/>
              <a:cs typeface="+mn-cs"/>
            </a:rPr>
            <a:t>　原因としては、性質別と同様に離島地区であること、かつ多くの二次離島を抱える行政区域であることが主な原因と考えている。</a:t>
          </a:r>
          <a:endParaRPr lang="ja-JP" altLang="ja-JP" sz="1400">
            <a:effectLst/>
          </a:endParaRPr>
        </a:p>
        <a:p>
          <a:r>
            <a:rPr kumimoji="1" lang="ja-JP" altLang="ja-JP" sz="1100">
              <a:solidFill>
                <a:schemeClr val="dk1"/>
              </a:solidFill>
              <a:effectLst/>
              <a:latin typeface="+mn-lt"/>
              <a:ea typeface="+mn-ea"/>
              <a:cs typeface="+mn-cs"/>
            </a:rPr>
            <a:t>　民生費は、前年度と比較し</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a:t>
          </a:r>
          <a:r>
            <a:rPr kumimoji="1" lang="ja-JP" altLang="en-US" sz="1100">
              <a:solidFill>
                <a:schemeClr val="dk1"/>
              </a:solidFill>
              <a:effectLst/>
              <a:latin typeface="+mn-lt"/>
              <a:ea typeface="+mn-ea"/>
              <a:cs typeface="+mn-cs"/>
            </a:rPr>
            <a:t>おり</a:t>
          </a: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年度以前と比較して高い状況である。これは、</a:t>
          </a:r>
          <a:r>
            <a:rPr kumimoji="1" lang="ja-JP" altLang="en-US" sz="1100">
              <a:solidFill>
                <a:schemeClr val="dk1"/>
              </a:solidFill>
              <a:effectLst/>
              <a:latin typeface="+mn-lt"/>
              <a:ea typeface="+mn-ea"/>
              <a:cs typeface="+mn-cs"/>
            </a:rPr>
            <a:t>住民税非課税世帯等への</a:t>
          </a:r>
          <a:r>
            <a:rPr kumimoji="1" lang="ja-JP" altLang="ja-JP" sz="1100">
              <a:solidFill>
                <a:schemeClr val="dk1"/>
              </a:solidFill>
              <a:effectLst/>
              <a:latin typeface="+mn-lt"/>
              <a:ea typeface="+mn-ea"/>
              <a:cs typeface="+mn-cs"/>
            </a:rPr>
            <a:t>臨時特別給付金等の臨時的経費の影響が大きいためである。</a:t>
          </a:r>
          <a:endParaRPr lang="ja-JP" altLang="ja-JP" sz="1400">
            <a:effectLst/>
          </a:endParaRPr>
        </a:p>
        <a:p>
          <a:r>
            <a:rPr kumimoji="1" lang="ja-JP" altLang="ja-JP" sz="1100">
              <a:solidFill>
                <a:schemeClr val="dk1"/>
              </a:solidFill>
              <a:effectLst/>
              <a:latin typeface="+mn-lt"/>
              <a:ea typeface="+mn-ea"/>
              <a:cs typeface="+mn-cs"/>
            </a:rPr>
            <a:t>　また、</a:t>
          </a:r>
          <a:r>
            <a:rPr kumimoji="1" lang="ja-JP" altLang="en-US" sz="1100">
              <a:solidFill>
                <a:schemeClr val="dk1"/>
              </a:solidFill>
              <a:effectLst/>
              <a:latin typeface="+mn-lt"/>
              <a:ea typeface="+mn-ea"/>
              <a:cs typeface="+mn-cs"/>
            </a:rPr>
            <a:t>農林水産業費</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水産業競争力強化緊急施設整備事業</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災害復旧費</a:t>
          </a:r>
          <a:r>
            <a:rPr kumimoji="1" lang="ja-JP" altLang="ja-JP" sz="1100">
              <a:solidFill>
                <a:schemeClr val="dk1"/>
              </a:solidFill>
              <a:effectLst/>
              <a:latin typeface="+mn-lt"/>
              <a:ea typeface="+mn-ea"/>
              <a:cs typeface="+mn-cs"/>
            </a:rPr>
            <a:t>では</a:t>
          </a:r>
          <a:r>
            <a:rPr kumimoji="1" lang="ja-JP" altLang="en-US" sz="1100">
              <a:solidFill>
                <a:schemeClr val="dk1"/>
              </a:solidFill>
              <a:effectLst/>
              <a:latin typeface="+mn-lt"/>
              <a:ea typeface="+mn-ea"/>
              <a:cs typeface="+mn-cs"/>
            </a:rPr>
            <a:t>五島西漁港（嵯峨島地区）災害復旧事業</a:t>
          </a:r>
          <a:r>
            <a:rPr kumimoji="1" lang="ja-JP" altLang="ja-JP" sz="1100">
              <a:solidFill>
                <a:schemeClr val="dk1"/>
              </a:solidFill>
              <a:effectLst/>
              <a:latin typeface="+mn-lt"/>
              <a:ea typeface="+mn-ea"/>
              <a:cs typeface="+mn-cs"/>
            </a:rPr>
            <a:t>を実施したことが増加要因となっている。</a:t>
          </a:r>
          <a:endParaRPr lang="ja-JP" altLang="ja-JP" sz="1400">
            <a:effectLst/>
          </a:endParaRPr>
        </a:p>
        <a:p>
          <a:r>
            <a:rPr kumimoji="1" lang="ja-JP" altLang="ja-JP" sz="1100">
              <a:solidFill>
                <a:schemeClr val="dk1"/>
              </a:solidFill>
              <a:effectLst/>
              <a:latin typeface="+mn-lt"/>
              <a:ea typeface="+mn-ea"/>
              <a:cs typeface="+mn-cs"/>
            </a:rPr>
            <a:t>　今後も住民規模に見合った歳出予算にすべく、第</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次財政改革プランの計画に沿って財政基盤の更なる強化を図る。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財政調整基金残高については、前年度決算剰余金を活用し、取崩額を上回る積立てを行ったことにより、前年度と比較し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百万円増加した。また、標準財政規模</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と微増</a:t>
          </a:r>
          <a:r>
            <a:rPr kumimoji="1" lang="ja-JP" altLang="ja-JP" sz="1100">
              <a:solidFill>
                <a:schemeClr val="dk1"/>
              </a:solidFill>
              <a:effectLst/>
              <a:latin typeface="+mn-lt"/>
              <a:ea typeface="+mn-ea"/>
              <a:cs typeface="+mn-cs"/>
            </a:rPr>
            <a:t>したため、比率は</a:t>
          </a:r>
          <a:r>
            <a:rPr kumimoji="1" lang="en-US" altLang="ja-JP" sz="1100">
              <a:solidFill>
                <a:schemeClr val="dk1"/>
              </a:solidFill>
              <a:effectLst/>
              <a:latin typeface="+mn-lt"/>
              <a:ea typeface="+mn-ea"/>
              <a:cs typeface="+mn-cs"/>
            </a:rPr>
            <a:t>0.06</a:t>
          </a:r>
          <a:r>
            <a:rPr kumimoji="1" lang="ja-JP" altLang="ja-JP" sz="1100">
              <a:solidFill>
                <a:schemeClr val="dk1"/>
              </a:solidFill>
              <a:effectLst/>
              <a:latin typeface="+mn-lt"/>
              <a:ea typeface="+mn-ea"/>
              <a:cs typeface="+mn-cs"/>
            </a:rPr>
            <a:t>ポイント増加している。実質収支比率は、実質収支額が前年度より</a:t>
          </a:r>
          <a:r>
            <a:rPr kumimoji="1" lang="en-US" altLang="ja-JP" sz="1100">
              <a:solidFill>
                <a:schemeClr val="dk1"/>
              </a:solidFill>
              <a:effectLst/>
              <a:latin typeface="+mn-lt"/>
              <a:ea typeface="+mn-ea"/>
              <a:cs typeface="+mn-cs"/>
            </a:rPr>
            <a:t>183</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したことなどにより、</a:t>
          </a:r>
          <a:r>
            <a:rPr kumimoji="1" lang="en-US" altLang="ja-JP" sz="1100">
              <a:solidFill>
                <a:schemeClr val="dk1"/>
              </a:solidFill>
              <a:effectLst/>
              <a:latin typeface="+mn-lt"/>
              <a:ea typeface="+mn-ea"/>
              <a:cs typeface="+mn-cs"/>
            </a:rPr>
            <a:t>1.11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した。限られた財源の中で「選択と集中」による予算の配分を行い、「歳入に見合う歳出構造への転換」を図ることで、適正な財政運営を行い、現在の財政調整基金残高を維持できるよう努めていく。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長崎県五島市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一般会計、水道事業会計及び特別会計は、すべての会計で毎年度黒字となっており、連結実質赤字は生じていない。</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水道事業会計においては、</a:t>
          </a:r>
          <a:r>
            <a:rPr kumimoji="1" lang="ja-JP" altLang="en-US" sz="1100">
              <a:solidFill>
                <a:schemeClr val="dk1"/>
              </a:solidFill>
              <a:effectLst/>
              <a:latin typeface="+mn-lt"/>
              <a:ea typeface="+mn-ea"/>
              <a:cs typeface="+mn-cs"/>
            </a:rPr>
            <a:t>未払金</a:t>
          </a:r>
          <a:r>
            <a:rPr kumimoji="1" lang="ja-JP" altLang="ja-JP" sz="1100">
              <a:solidFill>
                <a:schemeClr val="dk1"/>
              </a:solidFill>
              <a:effectLst/>
              <a:latin typeface="+mn-lt"/>
              <a:ea typeface="+mn-ea"/>
              <a:cs typeface="+mn-cs"/>
            </a:rPr>
            <a:t>が減となり流動</a:t>
          </a:r>
          <a:r>
            <a:rPr kumimoji="1" lang="ja-JP" altLang="en-US" sz="1100">
              <a:solidFill>
                <a:schemeClr val="dk1"/>
              </a:solidFill>
              <a:effectLst/>
              <a:latin typeface="+mn-lt"/>
              <a:ea typeface="+mn-ea"/>
              <a:cs typeface="+mn-cs"/>
            </a:rPr>
            <a:t>負債</a:t>
          </a:r>
          <a:r>
            <a:rPr kumimoji="1" lang="ja-JP" altLang="ja-JP" sz="1100">
              <a:solidFill>
                <a:schemeClr val="dk1"/>
              </a:solidFill>
              <a:effectLst/>
              <a:latin typeface="+mn-lt"/>
              <a:ea typeface="+mn-ea"/>
              <a:cs typeface="+mn-cs"/>
            </a:rPr>
            <a:t>が減となったため、剰余金は</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となっている。その他特別会計においては、今後も自主財源の確保、経費節減等の取組を継続して行い、独立採算による健全な企業経営に努めていく必要がある。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33850577</v>
      </c>
      <c r="BO4" s="407"/>
      <c r="BP4" s="407"/>
      <c r="BQ4" s="407"/>
      <c r="BR4" s="407"/>
      <c r="BS4" s="407"/>
      <c r="BT4" s="407"/>
      <c r="BU4" s="408"/>
      <c r="BV4" s="406">
        <v>34702522</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v>
      </c>
      <c r="CU4" s="413"/>
      <c r="CV4" s="413"/>
      <c r="CW4" s="413"/>
      <c r="CX4" s="413"/>
      <c r="CY4" s="413"/>
      <c r="CZ4" s="413"/>
      <c r="DA4" s="414"/>
      <c r="DB4" s="412">
        <v>5.0999999999999996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32701123</v>
      </c>
      <c r="BO5" s="444"/>
      <c r="BP5" s="444"/>
      <c r="BQ5" s="444"/>
      <c r="BR5" s="444"/>
      <c r="BS5" s="444"/>
      <c r="BT5" s="444"/>
      <c r="BU5" s="445"/>
      <c r="BV5" s="443">
        <v>33469529</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93.9</v>
      </c>
      <c r="CU5" s="441"/>
      <c r="CV5" s="441"/>
      <c r="CW5" s="441"/>
      <c r="CX5" s="441"/>
      <c r="CY5" s="441"/>
      <c r="CZ5" s="441"/>
      <c r="DA5" s="442"/>
      <c r="DB5" s="440">
        <v>92.4</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1149454</v>
      </c>
      <c r="BO6" s="444"/>
      <c r="BP6" s="444"/>
      <c r="BQ6" s="444"/>
      <c r="BR6" s="444"/>
      <c r="BS6" s="444"/>
      <c r="BT6" s="444"/>
      <c r="BU6" s="445"/>
      <c r="BV6" s="443">
        <v>1232993</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94.3</v>
      </c>
      <c r="CU6" s="481"/>
      <c r="CV6" s="481"/>
      <c r="CW6" s="481"/>
      <c r="CX6" s="481"/>
      <c r="CY6" s="481"/>
      <c r="CZ6" s="481"/>
      <c r="DA6" s="482"/>
      <c r="DB6" s="480">
        <v>93.2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490663</v>
      </c>
      <c r="BO7" s="444"/>
      <c r="BP7" s="444"/>
      <c r="BQ7" s="444"/>
      <c r="BR7" s="444"/>
      <c r="BS7" s="444"/>
      <c r="BT7" s="444"/>
      <c r="BU7" s="445"/>
      <c r="BV7" s="443">
        <v>390855</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16553862</v>
      </c>
      <c r="CU7" s="444"/>
      <c r="CV7" s="444"/>
      <c r="CW7" s="444"/>
      <c r="CX7" s="444"/>
      <c r="CY7" s="444"/>
      <c r="CZ7" s="444"/>
      <c r="DA7" s="445"/>
      <c r="DB7" s="443">
        <v>16546061</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658791</v>
      </c>
      <c r="BO8" s="444"/>
      <c r="BP8" s="444"/>
      <c r="BQ8" s="444"/>
      <c r="BR8" s="444"/>
      <c r="BS8" s="444"/>
      <c r="BT8" s="444"/>
      <c r="BU8" s="445"/>
      <c r="BV8" s="443">
        <v>842138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0.24</v>
      </c>
      <c r="CU8" s="484"/>
      <c r="CV8" s="484"/>
      <c r="CW8" s="484"/>
      <c r="CX8" s="484"/>
      <c r="CY8" s="484"/>
      <c r="CZ8" s="484"/>
      <c r="DA8" s="485"/>
      <c r="DB8" s="483">
        <v>0.24</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34391</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-183347</v>
      </c>
      <c r="BO9" s="444"/>
      <c r="BP9" s="444"/>
      <c r="BQ9" s="444"/>
      <c r="BR9" s="444"/>
      <c r="BS9" s="444"/>
      <c r="BT9" s="444"/>
      <c r="BU9" s="445"/>
      <c r="BV9" s="443">
        <v>135222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19.8</v>
      </c>
      <c r="CU9" s="441"/>
      <c r="CV9" s="441"/>
      <c r="CW9" s="441"/>
      <c r="CX9" s="441"/>
      <c r="CY9" s="441"/>
      <c r="CZ9" s="441"/>
      <c r="DA9" s="442"/>
      <c r="DB9" s="440">
        <v>21.2</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37327</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426734</v>
      </c>
      <c r="BO10" s="444"/>
      <c r="BP10" s="444"/>
      <c r="BQ10" s="444"/>
      <c r="BR10" s="444"/>
      <c r="BS10" s="444"/>
      <c r="BT10" s="444"/>
      <c r="BU10" s="445"/>
      <c r="BV10" s="443">
        <v>36864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290883</v>
      </c>
      <c r="BO11" s="444"/>
      <c r="BP11" s="444"/>
      <c r="BQ11" s="444"/>
      <c r="BR11" s="444"/>
      <c r="BS11" s="444"/>
      <c r="BT11" s="444"/>
      <c r="BU11" s="445"/>
      <c r="BV11" s="443">
        <v>322039</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34491</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414429</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34131</v>
      </c>
      <c r="S13" s="528"/>
      <c r="T13" s="528"/>
      <c r="U13" s="528"/>
      <c r="V13" s="529"/>
      <c r="W13" s="459" t="s">
        <v>131</v>
      </c>
      <c r="X13" s="460"/>
      <c r="Y13" s="460"/>
      <c r="Z13" s="460"/>
      <c r="AA13" s="460"/>
      <c r="AB13" s="450"/>
      <c r="AC13" s="494">
        <v>2187</v>
      </c>
      <c r="AD13" s="495"/>
      <c r="AE13" s="495"/>
      <c r="AF13" s="495"/>
      <c r="AG13" s="537"/>
      <c r="AH13" s="494">
        <v>2491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119841</v>
      </c>
      <c r="BO13" s="444"/>
      <c r="BP13" s="444"/>
      <c r="BQ13" s="444"/>
      <c r="BR13" s="444"/>
      <c r="BS13" s="444"/>
      <c r="BT13" s="444"/>
      <c r="BU13" s="445"/>
      <c r="BV13" s="443">
        <v>494125</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8.4</v>
      </c>
      <c r="CU13" s="441"/>
      <c r="CV13" s="441"/>
      <c r="CW13" s="441"/>
      <c r="CX13" s="441"/>
      <c r="CY13" s="441"/>
      <c r="CZ13" s="441"/>
      <c r="DA13" s="442"/>
      <c r="DB13" s="440">
        <v>8.3000000000000007</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35025</v>
      </c>
      <c r="S14" s="528"/>
      <c r="T14" s="528"/>
      <c r="U14" s="528"/>
      <c r="V14" s="529"/>
      <c r="W14" s="433"/>
      <c r="X14" s="434"/>
      <c r="Y14" s="434"/>
      <c r="Z14" s="434"/>
      <c r="AA14" s="434"/>
      <c r="AB14" s="423"/>
      <c r="AC14" s="530">
        <v>14.8</v>
      </c>
      <c r="AD14" s="531"/>
      <c r="AE14" s="531"/>
      <c r="AF14" s="531"/>
      <c r="AG14" s="532"/>
      <c r="AH14" s="530">
        <v>15.6</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34749</v>
      </c>
      <c r="S15" s="528"/>
      <c r="T15" s="528"/>
      <c r="U15" s="528"/>
      <c r="V15" s="529"/>
      <c r="W15" s="459" t="s">
        <v>137</v>
      </c>
      <c r="X15" s="460"/>
      <c r="Y15" s="460"/>
      <c r="Z15" s="460"/>
      <c r="AA15" s="460"/>
      <c r="AB15" s="450"/>
      <c r="AC15" s="494">
        <v>1913</v>
      </c>
      <c r="AD15" s="495"/>
      <c r="AE15" s="495"/>
      <c r="AF15" s="495"/>
      <c r="AG15" s="537"/>
      <c r="AH15" s="494">
        <v>2114</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3811094</v>
      </c>
      <c r="BO15" s="407"/>
      <c r="BP15" s="407"/>
      <c r="BQ15" s="407"/>
      <c r="BR15" s="407"/>
      <c r="BS15" s="407"/>
      <c r="BT15" s="407"/>
      <c r="BU15" s="408"/>
      <c r="BV15" s="406">
        <v>3724792</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12.9</v>
      </c>
      <c r="AD16" s="531"/>
      <c r="AE16" s="531"/>
      <c r="AF16" s="531"/>
      <c r="AG16" s="532"/>
      <c r="AH16" s="530">
        <v>13.2</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15558517</v>
      </c>
      <c r="BO16" s="444"/>
      <c r="BP16" s="444"/>
      <c r="BQ16" s="444"/>
      <c r="BR16" s="444"/>
      <c r="BS16" s="444"/>
      <c r="BT16" s="444"/>
      <c r="BU16" s="445"/>
      <c r="BV16" s="443">
        <v>15455337</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10696</v>
      </c>
      <c r="AD17" s="495"/>
      <c r="AE17" s="495"/>
      <c r="AF17" s="495"/>
      <c r="AG17" s="537"/>
      <c r="AH17" s="494">
        <v>11391</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4750538</v>
      </c>
      <c r="BO17" s="444"/>
      <c r="BP17" s="444"/>
      <c r="BQ17" s="444"/>
      <c r="BR17" s="444"/>
      <c r="BS17" s="444"/>
      <c r="BT17" s="444"/>
      <c r="BU17" s="445"/>
      <c r="BV17" s="443">
        <v>4661110</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420.12</v>
      </c>
      <c r="M18" s="567"/>
      <c r="N18" s="567"/>
      <c r="O18" s="567"/>
      <c r="P18" s="567"/>
      <c r="Q18" s="567"/>
      <c r="R18" s="568"/>
      <c r="S18" s="568"/>
      <c r="T18" s="568"/>
      <c r="U18" s="568"/>
      <c r="V18" s="569"/>
      <c r="W18" s="461"/>
      <c r="X18" s="462"/>
      <c r="Y18" s="462"/>
      <c r="Z18" s="462"/>
      <c r="AA18" s="462"/>
      <c r="AB18" s="453"/>
      <c r="AC18" s="570">
        <v>72.3</v>
      </c>
      <c r="AD18" s="571"/>
      <c r="AE18" s="571"/>
      <c r="AF18" s="571"/>
      <c r="AG18" s="572"/>
      <c r="AH18" s="570">
        <v>71.2</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15686450</v>
      </c>
      <c r="BO18" s="444"/>
      <c r="BP18" s="444"/>
      <c r="BQ18" s="444"/>
      <c r="BR18" s="444"/>
      <c r="BS18" s="444"/>
      <c r="BT18" s="444"/>
      <c r="BU18" s="445"/>
      <c r="BV18" s="443">
        <v>15441892</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22076211</v>
      </c>
      <c r="BO19" s="444"/>
      <c r="BP19" s="444"/>
      <c r="BQ19" s="444"/>
      <c r="BR19" s="444"/>
      <c r="BS19" s="444"/>
      <c r="BT19" s="444"/>
      <c r="BU19" s="445"/>
      <c r="BV19" s="443">
        <v>21212046</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16526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34741363</v>
      </c>
      <c r="BO22" s="407"/>
      <c r="BP22" s="407"/>
      <c r="BQ22" s="407"/>
      <c r="BR22" s="407"/>
      <c r="BS22" s="407"/>
      <c r="BT22" s="407"/>
      <c r="BU22" s="408"/>
      <c r="BV22" s="406">
        <v>37087944</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27502573</v>
      </c>
      <c r="BO23" s="444"/>
      <c r="BP23" s="444"/>
      <c r="BQ23" s="444"/>
      <c r="BR23" s="444"/>
      <c r="BS23" s="444"/>
      <c r="BT23" s="444"/>
      <c r="BU23" s="445"/>
      <c r="BV23" s="443">
        <v>29016755</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8200</v>
      </c>
      <c r="R24" s="495"/>
      <c r="S24" s="495"/>
      <c r="T24" s="495"/>
      <c r="U24" s="495"/>
      <c r="V24" s="537"/>
      <c r="W24" s="589"/>
      <c r="X24" s="590"/>
      <c r="Y24" s="591"/>
      <c r="Z24" s="493" t="s">
        <v>162</v>
      </c>
      <c r="AA24" s="473"/>
      <c r="AB24" s="473"/>
      <c r="AC24" s="473"/>
      <c r="AD24" s="473"/>
      <c r="AE24" s="473"/>
      <c r="AF24" s="473"/>
      <c r="AG24" s="474"/>
      <c r="AH24" s="494">
        <v>478</v>
      </c>
      <c r="AI24" s="495"/>
      <c r="AJ24" s="495"/>
      <c r="AK24" s="495"/>
      <c r="AL24" s="537"/>
      <c r="AM24" s="494">
        <v>1475108</v>
      </c>
      <c r="AN24" s="495"/>
      <c r="AO24" s="495"/>
      <c r="AP24" s="495"/>
      <c r="AQ24" s="495"/>
      <c r="AR24" s="537"/>
      <c r="AS24" s="494">
        <v>3086</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27010746</v>
      </c>
      <c r="BO24" s="444"/>
      <c r="BP24" s="444"/>
      <c r="BQ24" s="444"/>
      <c r="BR24" s="444"/>
      <c r="BS24" s="444"/>
      <c r="BT24" s="444"/>
      <c r="BU24" s="445"/>
      <c r="BV24" s="443">
        <v>28546434</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6710</v>
      </c>
      <c r="R25" s="495"/>
      <c r="S25" s="495"/>
      <c r="T25" s="495"/>
      <c r="U25" s="495"/>
      <c r="V25" s="537"/>
      <c r="W25" s="589"/>
      <c r="X25" s="590"/>
      <c r="Y25" s="591"/>
      <c r="Z25" s="493" t="s">
        <v>165</v>
      </c>
      <c r="AA25" s="473"/>
      <c r="AB25" s="473"/>
      <c r="AC25" s="473"/>
      <c r="AD25" s="473"/>
      <c r="AE25" s="473"/>
      <c r="AF25" s="473"/>
      <c r="AG25" s="474"/>
      <c r="AH25" s="494">
        <v>86</v>
      </c>
      <c r="AI25" s="495"/>
      <c r="AJ25" s="495"/>
      <c r="AK25" s="495"/>
      <c r="AL25" s="537"/>
      <c r="AM25" s="494">
        <v>250088</v>
      </c>
      <c r="AN25" s="495"/>
      <c r="AO25" s="495"/>
      <c r="AP25" s="495"/>
      <c r="AQ25" s="495"/>
      <c r="AR25" s="537"/>
      <c r="AS25" s="494">
        <v>2908</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6275581</v>
      </c>
      <c r="BO25" s="407"/>
      <c r="BP25" s="407"/>
      <c r="BQ25" s="407"/>
      <c r="BR25" s="407"/>
      <c r="BS25" s="407"/>
      <c r="BT25" s="407"/>
      <c r="BU25" s="408"/>
      <c r="BV25" s="406">
        <v>7230011</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5950</v>
      </c>
      <c r="R26" s="495"/>
      <c r="S26" s="495"/>
      <c r="T26" s="495"/>
      <c r="U26" s="495"/>
      <c r="V26" s="537"/>
      <c r="W26" s="589"/>
      <c r="X26" s="590"/>
      <c r="Y26" s="591"/>
      <c r="Z26" s="493" t="s">
        <v>168</v>
      </c>
      <c r="AA26" s="595"/>
      <c r="AB26" s="595"/>
      <c r="AC26" s="595"/>
      <c r="AD26" s="595"/>
      <c r="AE26" s="595"/>
      <c r="AF26" s="595"/>
      <c r="AG26" s="596"/>
      <c r="AH26" s="494">
        <v>7</v>
      </c>
      <c r="AI26" s="495"/>
      <c r="AJ26" s="495"/>
      <c r="AK26" s="495"/>
      <c r="AL26" s="537"/>
      <c r="AM26" s="494">
        <v>24297</v>
      </c>
      <c r="AN26" s="495"/>
      <c r="AO26" s="495"/>
      <c r="AP26" s="495"/>
      <c r="AQ26" s="495"/>
      <c r="AR26" s="537"/>
      <c r="AS26" s="494">
        <v>3471</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4290</v>
      </c>
      <c r="R27" s="495"/>
      <c r="S27" s="495"/>
      <c r="T27" s="495"/>
      <c r="U27" s="495"/>
      <c r="V27" s="537"/>
      <c r="W27" s="589"/>
      <c r="X27" s="590"/>
      <c r="Y27" s="591"/>
      <c r="Z27" s="493" t="s">
        <v>171</v>
      </c>
      <c r="AA27" s="473"/>
      <c r="AB27" s="473"/>
      <c r="AC27" s="473"/>
      <c r="AD27" s="473"/>
      <c r="AE27" s="473"/>
      <c r="AF27" s="473"/>
      <c r="AG27" s="474"/>
      <c r="AH27" s="494">
        <v>8</v>
      </c>
      <c r="AI27" s="495"/>
      <c r="AJ27" s="495"/>
      <c r="AK27" s="495"/>
      <c r="AL27" s="537"/>
      <c r="AM27" s="494">
        <v>34552</v>
      </c>
      <c r="AN27" s="495"/>
      <c r="AO27" s="495"/>
      <c r="AP27" s="495"/>
      <c r="AQ27" s="495"/>
      <c r="AR27" s="537"/>
      <c r="AS27" s="494">
        <v>4319</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576229</v>
      </c>
      <c r="BO27" s="563"/>
      <c r="BP27" s="563"/>
      <c r="BQ27" s="563"/>
      <c r="BR27" s="563"/>
      <c r="BS27" s="563"/>
      <c r="BT27" s="563"/>
      <c r="BU27" s="564"/>
      <c r="BV27" s="562">
        <v>575418</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3470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3865731</v>
      </c>
      <c r="BO28" s="407"/>
      <c r="BP28" s="407"/>
      <c r="BQ28" s="407"/>
      <c r="BR28" s="407"/>
      <c r="BS28" s="407"/>
      <c r="BT28" s="407"/>
      <c r="BU28" s="408"/>
      <c r="BV28" s="406">
        <v>3853426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16</v>
      </c>
      <c r="M29" s="495"/>
      <c r="N29" s="495"/>
      <c r="O29" s="495"/>
      <c r="P29" s="537"/>
      <c r="Q29" s="494">
        <v>3310</v>
      </c>
      <c r="R29" s="495"/>
      <c r="S29" s="495"/>
      <c r="T29" s="495"/>
      <c r="U29" s="495"/>
      <c r="V29" s="537"/>
      <c r="W29" s="592"/>
      <c r="X29" s="593"/>
      <c r="Y29" s="594"/>
      <c r="Z29" s="493" t="s">
        <v>177</v>
      </c>
      <c r="AA29" s="473"/>
      <c r="AB29" s="473"/>
      <c r="AC29" s="473"/>
      <c r="AD29" s="473"/>
      <c r="AE29" s="473"/>
      <c r="AF29" s="473"/>
      <c r="AG29" s="474"/>
      <c r="AH29" s="494">
        <v>486</v>
      </c>
      <c r="AI29" s="495"/>
      <c r="AJ29" s="495"/>
      <c r="AK29" s="495"/>
      <c r="AL29" s="537"/>
      <c r="AM29" s="494">
        <v>1509660</v>
      </c>
      <c r="AN29" s="495"/>
      <c r="AO29" s="495"/>
      <c r="AP29" s="495"/>
      <c r="AQ29" s="495"/>
      <c r="AR29" s="537"/>
      <c r="AS29" s="494">
        <v>3106</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2328607</v>
      </c>
      <c r="BO29" s="444"/>
      <c r="BP29" s="444"/>
      <c r="BQ29" s="444"/>
      <c r="BR29" s="444"/>
      <c r="BS29" s="444"/>
      <c r="BT29" s="444"/>
      <c r="BU29" s="445"/>
      <c r="BV29" s="443">
        <v>2554473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96.6</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9996893</v>
      </c>
      <c r="BO30" s="563"/>
      <c r="BP30" s="563"/>
      <c r="BQ30" s="563"/>
      <c r="BR30" s="563"/>
      <c r="BS30" s="563"/>
      <c r="BT30" s="563"/>
      <c r="BU30" s="564"/>
      <c r="BV30" s="562">
        <v>9889386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国民健康保険事業特別会計（事業勘定）</v>
      </c>
      <c r="X34" s="634"/>
      <c r="Y34" s="634"/>
      <c r="Z34" s="634"/>
      <c r="AA34" s="634"/>
      <c r="AB34" s="634"/>
      <c r="AC34" s="634"/>
      <c r="AD34" s="634"/>
      <c r="AE34" s="634"/>
      <c r="AF34" s="634"/>
      <c r="AG34" s="634"/>
      <c r="AH34" s="634"/>
      <c r="AI34" s="634"/>
      <c r="AJ34" s="634"/>
      <c r="AK34" s="634"/>
      <c r="AL34" s="181"/>
      <c r="AM34" s="633">
        <f>IF(AO34="","",MAX(C34:D43,U34:V43)+1)</f>
        <v>9</v>
      </c>
      <c r="AN34" s="633"/>
      <c r="AO34" s="634" t="str">
        <f>IF('各会計、関係団体の財政状況及び健全化判断比率'!B33="","",'各会計、関係団体の財政状況及び健全化判断比率'!B33)</f>
        <v>水道事業会計</v>
      </c>
      <c r="AP34" s="634"/>
      <c r="AQ34" s="634"/>
      <c r="AR34" s="634"/>
      <c r="AS34" s="634"/>
      <c r="AT34" s="634"/>
      <c r="AU34" s="634"/>
      <c r="AV34" s="634"/>
      <c r="AW34" s="634"/>
      <c r="AX34" s="634"/>
      <c r="AY34" s="634"/>
      <c r="AZ34" s="634"/>
      <c r="BA34" s="634"/>
      <c r="BB34" s="634"/>
      <c r="BC34" s="634"/>
      <c r="BD34" s="181"/>
      <c r="BE34" s="633">
        <f>IF(BG34="","",MAX(C34:D43,U34:V43,AM34:AN43)+1)</f>
        <v>10</v>
      </c>
      <c r="BF34" s="633"/>
      <c r="BG34" s="634" t="str">
        <f>IF('各会計、関係団体の財政状況及び健全化判断比率'!B34="","",'各会計、関係団体の財政状況及び健全化判断比率'!B34)</f>
        <v>下水道事業特別会計</v>
      </c>
      <c r="BH34" s="634"/>
      <c r="BI34" s="634"/>
      <c r="BJ34" s="634"/>
      <c r="BK34" s="634"/>
      <c r="BL34" s="634"/>
      <c r="BM34" s="634"/>
      <c r="BN34" s="634"/>
      <c r="BO34" s="634"/>
      <c r="BP34" s="634"/>
      <c r="BQ34" s="634"/>
      <c r="BR34" s="634"/>
      <c r="BS34" s="634"/>
      <c r="BT34" s="634"/>
      <c r="BU34" s="634"/>
      <c r="BV34" s="181"/>
      <c r="BW34" s="633">
        <f>IF(BY34="","",MAX(C34:D43,U34:V43,AM34:AN43,BE34:BF43)+1)</f>
        <v>13</v>
      </c>
      <c r="BX34" s="633"/>
      <c r="BY34" s="634" t="str">
        <f>IF('各会計、関係団体の財政状況及び健全化判断比率'!B68="","",'各会計、関係団体の財政状況及び健全化判断比率'!B68)</f>
        <v>長崎県病院企業団（五島市分）</v>
      </c>
      <c r="BZ34" s="634"/>
      <c r="CA34" s="634"/>
      <c r="CB34" s="634"/>
      <c r="CC34" s="634"/>
      <c r="CD34" s="634"/>
      <c r="CE34" s="634"/>
      <c r="CF34" s="634"/>
      <c r="CG34" s="634"/>
      <c r="CH34" s="634"/>
      <c r="CI34" s="634"/>
      <c r="CJ34" s="634"/>
      <c r="CK34" s="634"/>
      <c r="CL34" s="634"/>
      <c r="CM34" s="634"/>
      <c r="CN34" s="181"/>
      <c r="CO34" s="633">
        <f>IF(CQ34="","",MAX(C34:D43,U34:V43,AM34:AN43,BE34:BF43,BW34:BX43)+1)</f>
        <v>22</v>
      </c>
      <c r="CP34" s="633"/>
      <c r="CQ34" s="634" t="str">
        <f>IF('各会計、関係団体の財政状況及び健全化判断比率'!BS7="","",'各会計、関係団体の財政状況及び健全化判断比率'!BS7)</f>
        <v>五島市農林総合開発公社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診療所事業特別会計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国民健康保険事業特別会計（直営診療施設勘定）</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f t="shared" ref="BE35:BE43" si="1">IF(BG35="","",BE34+1)</f>
        <v>11</v>
      </c>
      <c r="BF35" s="633"/>
      <c r="BG35" s="634" t="str">
        <f>IF('各会計、関係団体の財政状況及び健全化判断比率'!B35="","",'各会計、関係団体の財政状況及び健全化判断比率'!B35)</f>
        <v>港湾整備事業特別会計</v>
      </c>
      <c r="BH35" s="634"/>
      <c r="BI35" s="634"/>
      <c r="BJ35" s="634"/>
      <c r="BK35" s="634"/>
      <c r="BL35" s="634"/>
      <c r="BM35" s="634"/>
      <c r="BN35" s="634"/>
      <c r="BO35" s="634"/>
      <c r="BP35" s="634"/>
      <c r="BQ35" s="634"/>
      <c r="BR35" s="634"/>
      <c r="BS35" s="634"/>
      <c r="BT35" s="634"/>
      <c r="BU35" s="634"/>
      <c r="BV35" s="181"/>
      <c r="BW35" s="633">
        <f t="shared" ref="BW35:BW43" si="2">IF(BY35="","",BW34+1)</f>
        <v>14</v>
      </c>
      <c r="BX35" s="633"/>
      <c r="BY35" s="634" t="str">
        <f>IF('各会計、関係団体の財政状況及び健全化判断比率'!B69="","",'各会計、関係団体の財政状況及び健全化判断比率'!B69)</f>
        <v>長崎県市町村総合組合（一般会計）</v>
      </c>
      <c r="BZ35" s="634"/>
      <c r="CA35" s="634"/>
      <c r="CB35" s="634"/>
      <c r="CC35" s="634"/>
      <c r="CD35" s="634"/>
      <c r="CE35" s="634"/>
      <c r="CF35" s="634"/>
      <c r="CG35" s="634"/>
      <c r="CH35" s="634"/>
      <c r="CI35" s="634"/>
      <c r="CJ35" s="634"/>
      <c r="CK35" s="634"/>
      <c r="CL35" s="634"/>
      <c r="CM35" s="634"/>
      <c r="CN35" s="181"/>
      <c r="CO35" s="633">
        <f t="shared" ref="CO35:CO43" si="3">IF(CQ35="","",CO34+1)</f>
        <v>23</v>
      </c>
      <c r="CP35" s="633"/>
      <c r="CQ35" s="634" t="str">
        <f>IF('各会計、関係団体の財政状況及び健全化判断比率'!BS8="","",'各会計、関係団体の財政状況及び健全化判断比率'!BS8)</f>
        <v>嵯峨島旅客船</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f>IF(E36="","",C35+1)</f>
        <v>3</v>
      </c>
      <c r="D36" s="633"/>
      <c r="E36" s="634" t="str">
        <f>IF('各会計、関係団体の財政状況及び健全化判断比率'!B9="","",'各会計、関係団体の財政状況及び健全化判断比率'!B9)</f>
        <v>土地取得事業特別会計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介護保険事業特別会計（事業勘定）</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f t="shared" si="1"/>
        <v>12</v>
      </c>
      <c r="BF36" s="633"/>
      <c r="BG36" s="634" t="str">
        <f>IF('各会計、関係団体の財政状況及び健全化判断比率'!B36="","",'各会計、関係団体の財政状況及び健全化判断比率'!B36)</f>
        <v>交通船事業特別会計</v>
      </c>
      <c r="BH36" s="634"/>
      <c r="BI36" s="634"/>
      <c r="BJ36" s="634"/>
      <c r="BK36" s="634"/>
      <c r="BL36" s="634"/>
      <c r="BM36" s="634"/>
      <c r="BN36" s="634"/>
      <c r="BO36" s="634"/>
      <c r="BP36" s="634"/>
      <c r="BQ36" s="634"/>
      <c r="BR36" s="634"/>
      <c r="BS36" s="634"/>
      <c r="BT36" s="634"/>
      <c r="BU36" s="634"/>
      <c r="BV36" s="181"/>
      <c r="BW36" s="633">
        <f t="shared" si="2"/>
        <v>15</v>
      </c>
      <c r="BX36" s="633"/>
      <c r="BY36" s="634" t="str">
        <f>IF('各会計、関係団体の財政状況及び健全化判断比率'!B70="","",'各会計、関係団体の財政状況及び健全化判断比率'!B70)</f>
        <v>〃（市町村会館管理事業特別会計）</v>
      </c>
      <c r="BZ36" s="634"/>
      <c r="CA36" s="634"/>
      <c r="CB36" s="634"/>
      <c r="CC36" s="634"/>
      <c r="CD36" s="634"/>
      <c r="CE36" s="634"/>
      <c r="CF36" s="634"/>
      <c r="CG36" s="634"/>
      <c r="CH36" s="634"/>
      <c r="CI36" s="634"/>
      <c r="CJ36" s="634"/>
      <c r="CK36" s="634"/>
      <c r="CL36" s="634"/>
      <c r="CM36" s="634"/>
      <c r="CN36" s="181"/>
      <c r="CO36" s="633">
        <f t="shared" si="3"/>
        <v>24</v>
      </c>
      <c r="CP36" s="633"/>
      <c r="CQ36" s="634" t="str">
        <f>IF('各会計、関係団体の財政状況及び健全化判断比率'!BS9="","",'各会計、関係団体の財政状況及び健全化判断比率'!BS9)</f>
        <v>五島テレビ</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7</v>
      </c>
      <c r="V37" s="633"/>
      <c r="W37" s="634" t="str">
        <f>IF('各会計、関係団体の財政状況及び健全化判断比率'!B31="","",'各会計、関係団体の財政状況及び健全化判断比率'!B31)</f>
        <v>介護保険事業特別会計（介護サービス事業勘定）</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16</v>
      </c>
      <c r="BX37" s="633"/>
      <c r="BY37" s="634" t="str">
        <f>IF('各会計、関係団体の財政状況及び健全化判断比率'!B71="","",'各会計、関係団体の財政状況及び健全化判断比率'!B71)</f>
        <v>〃（市町村会館馬町別館管理事業特別会計）</v>
      </c>
      <c r="BZ37" s="634"/>
      <c r="CA37" s="634"/>
      <c r="CB37" s="634"/>
      <c r="CC37" s="634"/>
      <c r="CD37" s="634"/>
      <c r="CE37" s="634"/>
      <c r="CF37" s="634"/>
      <c r="CG37" s="634"/>
      <c r="CH37" s="634"/>
      <c r="CI37" s="634"/>
      <c r="CJ37" s="634"/>
      <c r="CK37" s="634"/>
      <c r="CL37" s="634"/>
      <c r="CM37" s="634"/>
      <c r="CN37" s="181"/>
      <c r="CO37" s="633">
        <f t="shared" si="3"/>
        <v>25</v>
      </c>
      <c r="CP37" s="633"/>
      <c r="CQ37" s="634" t="str">
        <f>IF('各会計、関係団体の財政状況及び健全化判断比率'!BS10="","",'各会計、関係団体の財政状況及び健全化判断比率'!BS10)</f>
        <v>長崎県林業公社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f t="shared" si="4"/>
        <v>8</v>
      </c>
      <c r="V38" s="633"/>
      <c r="W38" s="634" t="str">
        <f>IF('各会計、関係団体の財政状況及び健全化判断比率'!B32="","",'各会計、関係団体の財政状況及び健全化判断比率'!B32)</f>
        <v>後期高齢者医療特別会計</v>
      </c>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17</v>
      </c>
      <c r="BX38" s="633"/>
      <c r="BY38" s="634" t="str">
        <f>IF('各会計、関係団体の財政状況及び健全化判断比率'!B72="","",'各会計、関係団体の財政状況及び健全化判断比率'!B72)</f>
        <v>〃（公平委員会事業特別会計）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18</v>
      </c>
      <c r="BX39" s="633"/>
      <c r="BY39" s="634" t="str">
        <f>IF('各会計、関係団体の財政状況及び健全化判断比率'!B73="","",'各会計、関係団体の財政状況及び健全化判断比率'!B73)</f>
        <v>〃（行政不服審査会事業特別会計）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19</v>
      </c>
      <c r="BX40" s="633"/>
      <c r="BY40" s="634" t="str">
        <f>IF('各会計、関係団体の財政状況及び健全化判断比率'!B74="","",'各会計、関係団体の財政状況及び健全化判断比率'!B74)</f>
        <v>〃（交通災害共済事業特別会計）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20</v>
      </c>
      <c r="BX41" s="633"/>
      <c r="BY41" s="634" t="str">
        <f>IF('各会計、関係団体の財政状況及び健全化判断比率'!B75="","",'各会計、関係団体の財政状況及び健全化判断比率'!B75)</f>
        <v>長崎県後期高齢者医療広域連合（普通会計）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21</v>
      </c>
      <c r="BX42" s="633"/>
      <c r="BY42" s="634" t="str">
        <f>IF('各会計、関係団体の財政状況及び健全化判断比率'!B76="","",'各会計、関係団体の財政状況及び健全化判断比率'!B76)</f>
        <v>〃（後期高齢者医療事業会計）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qL/ZORXBHgJ6qiZjanQH3+Uhyu4JSGvXMrEklD4cmVCfDrX8cEwA4c5rQaJjaUTJxJQ1TprGL3LcHRih83EGUA==" saltValue="xG35g7a5e5DPQANJxu2yW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531</v>
      </c>
      <c r="G33" s="29" t="s">
        <v>532</v>
      </c>
      <c r="H33" s="29" t="s">
        <v>533</v>
      </c>
      <c r="I33" s="29" t="s">
        <v>534</v>
      </c>
      <c r="J33" s="30" t="s">
        <v>535</v>
      </c>
      <c r="K33" s="22"/>
      <c r="L33" s="22"/>
      <c r="M33" s="22"/>
      <c r="N33" s="22"/>
      <c r="O33" s="22"/>
      <c r="P33" s="22"/>
    </row>
    <row r="34" spans="1:16" ht="39" customHeight="1" x14ac:dyDescent="0.15">
      <c r="A34" s="22"/>
      <c r="B34" s="31"/>
      <c r="C34" s="1187" t="s">
        <v>538</v>
      </c>
      <c r="D34" s="1187"/>
      <c r="E34" s="1188"/>
      <c r="F34" s="32">
        <v>4.93</v>
      </c>
      <c r="G34" s="33">
        <v>6.3</v>
      </c>
      <c r="H34" s="33">
        <v>5.98</v>
      </c>
      <c r="I34" s="33">
        <v>5.84</v>
      </c>
      <c r="J34" s="34">
        <v>5.87</v>
      </c>
      <c r="K34" s="22"/>
      <c r="L34" s="22"/>
      <c r="M34" s="22"/>
      <c r="N34" s="22"/>
      <c r="O34" s="22"/>
      <c r="P34" s="22"/>
    </row>
    <row r="35" spans="1:16" ht="39" customHeight="1" x14ac:dyDescent="0.15">
      <c r="A35" s="22"/>
      <c r="B35" s="35"/>
      <c r="C35" s="1181" t="s">
        <v>539</v>
      </c>
      <c r="D35" s="1182"/>
      <c r="E35" s="1183"/>
      <c r="F35" s="36">
        <v>3.93</v>
      </c>
      <c r="G35" s="37">
        <v>8.39</v>
      </c>
      <c r="H35" s="37">
        <v>4.2</v>
      </c>
      <c r="I35" s="37">
        <v>5.08</v>
      </c>
      <c r="J35" s="38">
        <v>3.97</v>
      </c>
      <c r="K35" s="22"/>
      <c r="L35" s="22"/>
      <c r="M35" s="22"/>
      <c r="N35" s="22"/>
      <c r="O35" s="22"/>
      <c r="P35" s="22"/>
    </row>
    <row r="36" spans="1:16" ht="39" customHeight="1" x14ac:dyDescent="0.15">
      <c r="A36" s="22"/>
      <c r="B36" s="35"/>
      <c r="C36" s="1181" t="s">
        <v>540</v>
      </c>
      <c r="D36" s="1182"/>
      <c r="E36" s="1183"/>
      <c r="F36" s="36">
        <v>0.47</v>
      </c>
      <c r="G36" s="37">
        <v>0.31</v>
      </c>
      <c r="H36" s="37">
        <v>0.35</v>
      </c>
      <c r="I36" s="37">
        <v>0.62</v>
      </c>
      <c r="J36" s="38">
        <v>0.42</v>
      </c>
      <c r="K36" s="22"/>
      <c r="L36" s="22"/>
      <c r="M36" s="22"/>
      <c r="N36" s="22"/>
      <c r="O36" s="22"/>
      <c r="P36" s="22"/>
    </row>
    <row r="37" spans="1:16" ht="39" customHeight="1" x14ac:dyDescent="0.15">
      <c r="A37" s="22"/>
      <c r="B37" s="35"/>
      <c r="C37" s="1181" t="s">
        <v>541</v>
      </c>
      <c r="D37" s="1182"/>
      <c r="E37" s="1183"/>
      <c r="F37" s="36">
        <v>0.23</v>
      </c>
      <c r="G37" s="37">
        <v>0.3</v>
      </c>
      <c r="H37" s="37">
        <v>0.24</v>
      </c>
      <c r="I37" s="37">
        <v>0.49</v>
      </c>
      <c r="J37" s="38">
        <v>0.28999999999999998</v>
      </c>
      <c r="K37" s="22"/>
      <c r="L37" s="22"/>
      <c r="M37" s="22"/>
      <c r="N37" s="22"/>
      <c r="O37" s="22"/>
      <c r="P37" s="22"/>
    </row>
    <row r="38" spans="1:16" ht="39" customHeight="1" x14ac:dyDescent="0.15">
      <c r="A38" s="22"/>
      <c r="B38" s="35"/>
      <c r="C38" s="1181" t="s">
        <v>542</v>
      </c>
      <c r="D38" s="1182"/>
      <c r="E38" s="1183"/>
      <c r="F38" s="36">
        <v>0.03</v>
      </c>
      <c r="G38" s="37">
        <v>0.03</v>
      </c>
      <c r="H38" s="37">
        <v>0.03</v>
      </c>
      <c r="I38" s="37">
        <v>0.03</v>
      </c>
      <c r="J38" s="38">
        <v>0.04</v>
      </c>
      <c r="K38" s="22"/>
      <c r="L38" s="22"/>
      <c r="M38" s="22"/>
      <c r="N38" s="22"/>
      <c r="O38" s="22"/>
      <c r="P38" s="22"/>
    </row>
    <row r="39" spans="1:16" ht="39" customHeight="1" x14ac:dyDescent="0.15">
      <c r="A39" s="22"/>
      <c r="B39" s="35"/>
      <c r="C39" s="1181" t="s">
        <v>543</v>
      </c>
      <c r="D39" s="1182"/>
      <c r="E39" s="1183"/>
      <c r="F39" s="36">
        <v>0</v>
      </c>
      <c r="G39" s="37">
        <v>0</v>
      </c>
      <c r="H39" s="37">
        <v>0</v>
      </c>
      <c r="I39" s="37">
        <v>0</v>
      </c>
      <c r="J39" s="38">
        <v>0.01</v>
      </c>
      <c r="K39" s="22"/>
      <c r="L39" s="22"/>
      <c r="M39" s="22"/>
      <c r="N39" s="22"/>
      <c r="O39" s="22"/>
      <c r="P39" s="22"/>
    </row>
    <row r="40" spans="1:16" ht="39" customHeight="1" x14ac:dyDescent="0.15">
      <c r="A40" s="22"/>
      <c r="B40" s="35"/>
      <c r="C40" s="1181" t="s">
        <v>544</v>
      </c>
      <c r="D40" s="1182"/>
      <c r="E40" s="1183"/>
      <c r="F40" s="36">
        <v>0</v>
      </c>
      <c r="G40" s="37">
        <v>0</v>
      </c>
      <c r="H40" s="37">
        <v>0</v>
      </c>
      <c r="I40" s="37">
        <v>0</v>
      </c>
      <c r="J40" s="38">
        <v>0</v>
      </c>
      <c r="K40" s="22"/>
      <c r="L40" s="22"/>
      <c r="M40" s="22"/>
      <c r="N40" s="22"/>
      <c r="O40" s="22"/>
      <c r="P40" s="22"/>
    </row>
    <row r="41" spans="1:16" ht="39" customHeight="1" x14ac:dyDescent="0.15">
      <c r="A41" s="22"/>
      <c r="B41" s="35"/>
      <c r="C41" s="1181" t="s">
        <v>545</v>
      </c>
      <c r="D41" s="1182"/>
      <c r="E41" s="1183"/>
      <c r="F41" s="36">
        <v>0</v>
      </c>
      <c r="G41" s="37">
        <v>0</v>
      </c>
      <c r="H41" s="37">
        <v>0</v>
      </c>
      <c r="I41" s="37">
        <v>0</v>
      </c>
      <c r="J41" s="38">
        <v>0</v>
      </c>
      <c r="K41" s="22"/>
      <c r="L41" s="22"/>
      <c r="M41" s="22"/>
      <c r="N41" s="22"/>
      <c r="O41" s="22"/>
      <c r="P41" s="22"/>
    </row>
    <row r="42" spans="1:16" ht="39" customHeight="1" x14ac:dyDescent="0.15">
      <c r="A42" s="22"/>
      <c r="B42" s="39"/>
      <c r="C42" s="1181" t="s">
        <v>546</v>
      </c>
      <c r="D42" s="1182"/>
      <c r="E42" s="1183"/>
      <c r="F42" s="36" t="s">
        <v>493</v>
      </c>
      <c r="G42" s="37" t="s">
        <v>493</v>
      </c>
      <c r="H42" s="37" t="s">
        <v>493</v>
      </c>
      <c r="I42" s="37" t="s">
        <v>493</v>
      </c>
      <c r="J42" s="38" t="s">
        <v>493</v>
      </c>
      <c r="K42" s="22"/>
      <c r="L42" s="22"/>
      <c r="M42" s="22"/>
      <c r="N42" s="22"/>
      <c r="O42" s="22"/>
      <c r="P42" s="22"/>
    </row>
    <row r="43" spans="1:16" ht="39" customHeight="1" thickBot="1" x14ac:dyDescent="0.2">
      <c r="A43" s="22"/>
      <c r="B43" s="40"/>
      <c r="C43" s="1184" t="s">
        <v>547</v>
      </c>
      <c r="D43" s="1185"/>
      <c r="E43" s="1186"/>
      <c r="F43" s="41">
        <v>0.05</v>
      </c>
      <c r="G43" s="42">
        <v>0</v>
      </c>
      <c r="H43" s="42">
        <v>0</v>
      </c>
      <c r="I43" s="42">
        <v>0</v>
      </c>
      <c r="J43" s="43">
        <v>0</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M03VXo55IDuLVNcKkePqVdb91WYSSO2FP2g52RdsDNoGdnxEXqlpNgzRP/y0xfoUQiBOe6+Z+kP0JjfcMtI+nQ==" saltValue="xqfug3ZcIaFOigyhrVZFG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531</v>
      </c>
      <c r="L44" s="56" t="s">
        <v>532</v>
      </c>
      <c r="M44" s="56" t="s">
        <v>533</v>
      </c>
      <c r="N44" s="56" t="s">
        <v>534</v>
      </c>
      <c r="O44" s="57" t="s">
        <v>535</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3721</v>
      </c>
      <c r="L45" s="60">
        <v>3806</v>
      </c>
      <c r="M45" s="60">
        <v>3911</v>
      </c>
      <c r="N45" s="60">
        <v>4254</v>
      </c>
      <c r="O45" s="61">
        <v>4193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493</v>
      </c>
      <c r="L46" s="64" t="s">
        <v>493</v>
      </c>
      <c r="M46" s="64" t="s">
        <v>493</v>
      </c>
      <c r="N46" s="64" t="s">
        <v>493</v>
      </c>
      <c r="O46" s="65" t="s">
        <v>493</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493</v>
      </c>
      <c r="L47" s="64" t="s">
        <v>493</v>
      </c>
      <c r="M47" s="64" t="s">
        <v>493</v>
      </c>
      <c r="N47" s="64" t="s">
        <v>493</v>
      </c>
      <c r="O47" s="65" t="s">
        <v>493</v>
      </c>
      <c r="P47" s="48"/>
      <c r="Q47" s="48"/>
      <c r="R47" s="48"/>
      <c r="S47" s="48"/>
      <c r="T47" s="48"/>
      <c r="U47" s="48"/>
    </row>
    <row r="48" spans="1:21" ht="30.75" customHeight="1" x14ac:dyDescent="0.15">
      <c r="A48" s="48"/>
      <c r="B48" s="1191"/>
      <c r="C48" s="1192"/>
      <c r="D48" s="62"/>
      <c r="E48" s="1197" t="s">
        <v>13</v>
      </c>
      <c r="F48" s="1197"/>
      <c r="G48" s="1197"/>
      <c r="H48" s="1197"/>
      <c r="I48" s="1197"/>
      <c r="J48" s="1198"/>
      <c r="K48" s="63">
        <v>174</v>
      </c>
      <c r="L48" s="64">
        <v>392</v>
      </c>
      <c r="M48" s="64">
        <v>132</v>
      </c>
      <c r="N48" s="64">
        <v>125</v>
      </c>
      <c r="O48" s="65">
        <v>107</v>
      </c>
      <c r="P48" s="48"/>
      <c r="Q48" s="48"/>
      <c r="R48" s="48"/>
      <c r="S48" s="48"/>
      <c r="T48" s="48"/>
      <c r="U48" s="48"/>
    </row>
    <row r="49" spans="1:21" ht="30.75" customHeight="1" x14ac:dyDescent="0.15">
      <c r="A49" s="48"/>
      <c r="B49" s="1191"/>
      <c r="C49" s="1192"/>
      <c r="D49" s="62"/>
      <c r="E49" s="1197" t="s">
        <v>14</v>
      </c>
      <c r="F49" s="1197"/>
      <c r="G49" s="1197"/>
      <c r="H49" s="1197"/>
      <c r="I49" s="1197"/>
      <c r="J49" s="1198"/>
      <c r="K49" s="63">
        <v>278</v>
      </c>
      <c r="L49" s="64">
        <v>309</v>
      </c>
      <c r="M49" s="64">
        <v>284</v>
      </c>
      <c r="N49" s="64">
        <v>283</v>
      </c>
      <c r="O49" s="65">
        <v>296</v>
      </c>
      <c r="P49" s="48"/>
      <c r="Q49" s="48"/>
      <c r="R49" s="48"/>
      <c r="S49" s="48"/>
      <c r="T49" s="48"/>
      <c r="U49" s="48"/>
    </row>
    <row r="50" spans="1:21" ht="30.75" customHeight="1" x14ac:dyDescent="0.15">
      <c r="A50" s="48"/>
      <c r="B50" s="1191"/>
      <c r="C50" s="1192"/>
      <c r="D50" s="62"/>
      <c r="E50" s="1197" t="s">
        <v>15</v>
      </c>
      <c r="F50" s="1197"/>
      <c r="G50" s="1197"/>
      <c r="H50" s="1197"/>
      <c r="I50" s="1197"/>
      <c r="J50" s="1198"/>
      <c r="K50" s="63">
        <v>30</v>
      </c>
      <c r="L50" s="64">
        <v>29</v>
      </c>
      <c r="M50" s="64">
        <v>28</v>
      </c>
      <c r="N50" s="64">
        <v>25</v>
      </c>
      <c r="O50" s="65">
        <v>23</v>
      </c>
      <c r="P50" s="48"/>
      <c r="Q50" s="48"/>
      <c r="R50" s="48"/>
      <c r="S50" s="48"/>
      <c r="T50" s="48"/>
      <c r="U50" s="48"/>
    </row>
    <row r="51" spans="1:21" ht="30.75" customHeight="1" x14ac:dyDescent="0.15">
      <c r="A51" s="48"/>
      <c r="B51" s="1193"/>
      <c r="C51" s="1194"/>
      <c r="D51" s="66"/>
      <c r="E51" s="1197" t="s">
        <v>16</v>
      </c>
      <c r="F51" s="1197"/>
      <c r="G51" s="1197"/>
      <c r="H51" s="1197"/>
      <c r="I51" s="1197"/>
      <c r="J51" s="1198"/>
      <c r="K51" s="63">
        <v>3</v>
      </c>
      <c r="L51" s="64">
        <v>0</v>
      </c>
      <c r="M51" s="64">
        <v>0</v>
      </c>
      <c r="N51" s="64">
        <v>0</v>
      </c>
      <c r="O51" s="65">
        <v>0</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3426</v>
      </c>
      <c r="L52" s="64">
        <v>3399</v>
      </c>
      <c r="M52" s="64">
        <v>3290</v>
      </c>
      <c r="N52" s="64">
        <v>3548</v>
      </c>
      <c r="O52" s="65">
        <v>3414</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780</v>
      </c>
      <c r="L53" s="69">
        <v>1137</v>
      </c>
      <c r="M53" s="69">
        <v>1065</v>
      </c>
      <c r="N53" s="69">
        <v>1139</v>
      </c>
      <c r="O53" s="70">
        <v>1205</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CpFk4s6OEs18FqjTdAOUGO2iKbXJZKfFvlT5P7xtJWAuGo+MSrdfajFAXvuKJy2dzZeMK4UyGThIOSW8d7Mx6A==" saltValue="j2mOJw+WCm6cfeB1d8tDh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531</v>
      </c>
      <c r="J40" s="103" t="s">
        <v>532</v>
      </c>
      <c r="K40" s="103" t="s">
        <v>533</v>
      </c>
      <c r="L40" s="103" t="s">
        <v>534</v>
      </c>
      <c r="M40" s="104" t="s">
        <v>535</v>
      </c>
    </row>
    <row r="41" spans="2:13" ht="27.75" customHeight="1" x14ac:dyDescent="0.15">
      <c r="B41" s="1220" t="s">
        <v>30</v>
      </c>
      <c r="C41" s="1221"/>
      <c r="D41" s="105"/>
      <c r="E41" s="1226" t="s">
        <v>31</v>
      </c>
      <c r="F41" s="1226"/>
      <c r="G41" s="1226"/>
      <c r="H41" s="1227"/>
      <c r="I41" s="355">
        <v>39166</v>
      </c>
      <c r="J41" s="356">
        <v>38490</v>
      </c>
      <c r="K41" s="356">
        <v>37962</v>
      </c>
      <c r="L41" s="356">
        <v>37088</v>
      </c>
      <c r="M41" s="357">
        <v>34741</v>
      </c>
    </row>
    <row r="42" spans="2:13" ht="27.75" customHeight="1" x14ac:dyDescent="0.15">
      <c r="B42" s="1222"/>
      <c r="C42" s="1223"/>
      <c r="D42" s="106"/>
      <c r="E42" s="1228" t="s">
        <v>32</v>
      </c>
      <c r="F42" s="1228"/>
      <c r="G42" s="1228"/>
      <c r="H42" s="1229"/>
      <c r="I42" s="358">
        <v>72</v>
      </c>
      <c r="J42" s="359">
        <v>55</v>
      </c>
      <c r="K42" s="359">
        <v>38</v>
      </c>
      <c r="L42" s="359">
        <v>23</v>
      </c>
      <c r="M42" s="360">
        <v>12</v>
      </c>
    </row>
    <row r="43" spans="2:13" ht="27.75" customHeight="1" x14ac:dyDescent="0.15">
      <c r="B43" s="1222"/>
      <c r="C43" s="1223"/>
      <c r="D43" s="106"/>
      <c r="E43" s="1228" t="s">
        <v>33</v>
      </c>
      <c r="F43" s="1228"/>
      <c r="G43" s="1228"/>
      <c r="H43" s="1229"/>
      <c r="I43" s="358">
        <v>1390</v>
      </c>
      <c r="J43" s="359">
        <v>1573</v>
      </c>
      <c r="K43" s="359">
        <v>1522</v>
      </c>
      <c r="L43" s="359">
        <v>1326</v>
      </c>
      <c r="M43" s="360">
        <v>712</v>
      </c>
    </row>
    <row r="44" spans="2:13" ht="27.75" customHeight="1" x14ac:dyDescent="0.15">
      <c r="B44" s="1222"/>
      <c r="C44" s="1223"/>
      <c r="D44" s="106"/>
      <c r="E44" s="1228" t="s">
        <v>34</v>
      </c>
      <c r="F44" s="1228"/>
      <c r="G44" s="1228"/>
      <c r="H44" s="1229"/>
      <c r="I44" s="358">
        <v>2246</v>
      </c>
      <c r="J44" s="359">
        <v>2112</v>
      </c>
      <c r="K44" s="359">
        <v>1886</v>
      </c>
      <c r="L44" s="359">
        <v>1678</v>
      </c>
      <c r="M44" s="360">
        <v>1457</v>
      </c>
    </row>
    <row r="45" spans="2:13" ht="27.75" customHeight="1" x14ac:dyDescent="0.15">
      <c r="B45" s="1222"/>
      <c r="C45" s="1223"/>
      <c r="D45" s="106"/>
      <c r="E45" s="1228" t="s">
        <v>35</v>
      </c>
      <c r="F45" s="1228"/>
      <c r="G45" s="1228"/>
      <c r="H45" s="1229"/>
      <c r="I45" s="358">
        <v>2472</v>
      </c>
      <c r="J45" s="359">
        <v>2489</v>
      </c>
      <c r="K45" s="359">
        <v>2564</v>
      </c>
      <c r="L45" s="359">
        <v>2494</v>
      </c>
      <c r="M45" s="360">
        <v>2631</v>
      </c>
    </row>
    <row r="46" spans="2:13" ht="27.75" customHeight="1" x14ac:dyDescent="0.15">
      <c r="B46" s="1222"/>
      <c r="C46" s="1223"/>
      <c r="D46" s="107"/>
      <c r="E46" s="1228" t="s">
        <v>36</v>
      </c>
      <c r="F46" s="1228"/>
      <c r="G46" s="1228"/>
      <c r="H46" s="1229"/>
      <c r="I46" s="358">
        <v>11</v>
      </c>
      <c r="J46" s="359">
        <v>10</v>
      </c>
      <c r="K46" s="359">
        <v>9</v>
      </c>
      <c r="L46" s="359">
        <v>9</v>
      </c>
      <c r="M46" s="360">
        <v>24</v>
      </c>
    </row>
    <row r="47" spans="2:13" ht="27.75" customHeight="1" x14ac:dyDescent="0.15">
      <c r="B47" s="1222"/>
      <c r="C47" s="1223"/>
      <c r="D47" s="108"/>
      <c r="E47" s="1230" t="s">
        <v>37</v>
      </c>
      <c r="F47" s="1231"/>
      <c r="G47" s="1231"/>
      <c r="H47" s="1232"/>
      <c r="I47" s="358" t="s">
        <v>493</v>
      </c>
      <c r="J47" s="359" t="s">
        <v>493</v>
      </c>
      <c r="K47" s="359" t="s">
        <v>493</v>
      </c>
      <c r="L47" s="359" t="s">
        <v>493</v>
      </c>
      <c r="M47" s="360" t="s">
        <v>493</v>
      </c>
    </row>
    <row r="48" spans="2:13" ht="27.75" customHeight="1" x14ac:dyDescent="0.15">
      <c r="B48" s="1222"/>
      <c r="C48" s="1223"/>
      <c r="D48" s="106"/>
      <c r="E48" s="1228" t="s">
        <v>38</v>
      </c>
      <c r="F48" s="1228"/>
      <c r="G48" s="1228"/>
      <c r="H48" s="1229"/>
      <c r="I48" s="358" t="s">
        <v>493</v>
      </c>
      <c r="J48" s="359" t="s">
        <v>493</v>
      </c>
      <c r="K48" s="359" t="s">
        <v>493</v>
      </c>
      <c r="L48" s="359" t="s">
        <v>493</v>
      </c>
      <c r="M48" s="360" t="s">
        <v>493</v>
      </c>
    </row>
    <row r="49" spans="2:13" ht="27.75" customHeight="1" x14ac:dyDescent="0.15">
      <c r="B49" s="1224"/>
      <c r="C49" s="1225"/>
      <c r="D49" s="106"/>
      <c r="E49" s="1228" t="s">
        <v>39</v>
      </c>
      <c r="F49" s="1228"/>
      <c r="G49" s="1228"/>
      <c r="H49" s="1229"/>
      <c r="I49" s="358" t="s">
        <v>493</v>
      </c>
      <c r="J49" s="359" t="s">
        <v>493</v>
      </c>
      <c r="K49" s="359" t="s">
        <v>493</v>
      </c>
      <c r="L49" s="359" t="s">
        <v>493</v>
      </c>
      <c r="M49" s="360" t="s">
        <v>493</v>
      </c>
    </row>
    <row r="50" spans="2:13" ht="27.75" customHeight="1" x14ac:dyDescent="0.15">
      <c r="B50" s="1233" t="s">
        <v>40</v>
      </c>
      <c r="C50" s="1234"/>
      <c r="D50" s="109"/>
      <c r="E50" s="1228" t="s">
        <v>41</v>
      </c>
      <c r="F50" s="1228"/>
      <c r="G50" s="1228"/>
      <c r="H50" s="1229"/>
      <c r="I50" s="358">
        <v>11519</v>
      </c>
      <c r="J50" s="359">
        <v>11399</v>
      </c>
      <c r="K50" s="359">
        <v>13180</v>
      </c>
      <c r="L50" s="359">
        <v>13979</v>
      </c>
      <c r="M50" s="360">
        <v>13996</v>
      </c>
    </row>
    <row r="51" spans="2:13" ht="27.75" customHeight="1" x14ac:dyDescent="0.15">
      <c r="B51" s="1222"/>
      <c r="C51" s="1223"/>
      <c r="D51" s="106"/>
      <c r="E51" s="1228" t="s">
        <v>42</v>
      </c>
      <c r="F51" s="1228"/>
      <c r="G51" s="1228"/>
      <c r="H51" s="1229"/>
      <c r="I51" s="358">
        <v>1672</v>
      </c>
      <c r="J51" s="359">
        <v>1836</v>
      </c>
      <c r="K51" s="359">
        <v>1836</v>
      </c>
      <c r="L51" s="359">
        <v>1772</v>
      </c>
      <c r="M51" s="360">
        <v>1008</v>
      </c>
    </row>
    <row r="52" spans="2:13" ht="27.75" customHeight="1" x14ac:dyDescent="0.15">
      <c r="B52" s="1224"/>
      <c r="C52" s="1225"/>
      <c r="D52" s="106"/>
      <c r="E52" s="1228" t="s">
        <v>43</v>
      </c>
      <c r="F52" s="1228"/>
      <c r="G52" s="1228"/>
      <c r="H52" s="1229"/>
      <c r="I52" s="358">
        <v>30530</v>
      </c>
      <c r="J52" s="359">
        <v>29819</v>
      </c>
      <c r="K52" s="359">
        <v>29324</v>
      </c>
      <c r="L52" s="359">
        <v>28578</v>
      </c>
      <c r="M52" s="360">
        <v>27019</v>
      </c>
    </row>
    <row r="53" spans="2:13" ht="27.75" customHeight="1" thickBot="1" x14ac:dyDescent="0.2">
      <c r="B53" s="1235" t="s">
        <v>19</v>
      </c>
      <c r="C53" s="1236"/>
      <c r="D53" s="110"/>
      <c r="E53" s="1237" t="s">
        <v>44</v>
      </c>
      <c r="F53" s="1237"/>
      <c r="G53" s="1237"/>
      <c r="H53" s="1238"/>
      <c r="I53" s="361">
        <v>1635</v>
      </c>
      <c r="J53" s="362">
        <v>1675</v>
      </c>
      <c r="K53" s="362">
        <v>-359</v>
      </c>
      <c r="L53" s="362">
        <v>-1711</v>
      </c>
      <c r="M53" s="363">
        <v>-2447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Tp2JTKYQ73ik0s83guDqECoysXmcV9Hzcclw5o/q2gA62Fi63vVHosanGno/8QBSOhvDYp94dT4fH4jrZDiQpA==" saltValue="5BDZ1W0ykvUdyFrYqYYQX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1"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533</v>
      </c>
      <c r="G54" s="119" t="s">
        <v>534</v>
      </c>
      <c r="H54" s="120" t="s">
        <v>535</v>
      </c>
    </row>
    <row r="55" spans="2:8" ht="52.5" customHeight="1" x14ac:dyDescent="0.15">
      <c r="B55" s="121"/>
      <c r="C55" s="1247" t="s">
        <v>46</v>
      </c>
      <c r="D55" s="1247"/>
      <c r="E55" s="1248"/>
      <c r="F55" s="122">
        <v>3817</v>
      </c>
      <c r="G55" s="122">
        <v>3853</v>
      </c>
      <c r="H55" s="123">
        <v>3866</v>
      </c>
    </row>
    <row r="56" spans="2:8" ht="52.5" customHeight="1" x14ac:dyDescent="0.15">
      <c r="B56" s="124"/>
      <c r="C56" s="1249" t="s">
        <v>47</v>
      </c>
      <c r="D56" s="1249"/>
      <c r="E56" s="1250"/>
      <c r="F56" s="125">
        <v>2255</v>
      </c>
      <c r="G56" s="125">
        <v>2554</v>
      </c>
      <c r="H56" s="126">
        <v>2329</v>
      </c>
    </row>
    <row r="57" spans="2:8" ht="53.25" customHeight="1" x14ac:dyDescent="0.15">
      <c r="B57" s="124"/>
      <c r="C57" s="1251" t="s">
        <v>48</v>
      </c>
      <c r="D57" s="1251"/>
      <c r="E57" s="1252"/>
      <c r="F57" s="127">
        <v>9447</v>
      </c>
      <c r="G57" s="127">
        <v>9889</v>
      </c>
      <c r="H57" s="128">
        <v>9997</v>
      </c>
    </row>
    <row r="58" spans="2:8" ht="45.75" customHeight="1" x14ac:dyDescent="0.15">
      <c r="B58" s="129"/>
      <c r="C58" s="1239" t="s">
        <v>568</v>
      </c>
      <c r="D58" s="1240"/>
      <c r="E58" s="1241"/>
      <c r="F58" s="130">
        <v>3397</v>
      </c>
      <c r="G58" s="130">
        <v>3677</v>
      </c>
      <c r="H58" s="131">
        <v>3557</v>
      </c>
    </row>
    <row r="59" spans="2:8" ht="45.75" customHeight="1" x14ac:dyDescent="0.15">
      <c r="B59" s="129"/>
      <c r="C59" s="1239" t="s">
        <v>569</v>
      </c>
      <c r="D59" s="1240"/>
      <c r="E59" s="1241"/>
      <c r="F59" s="130">
        <v>3420</v>
      </c>
      <c r="G59" s="130">
        <v>3424</v>
      </c>
      <c r="H59" s="131">
        <v>3429</v>
      </c>
    </row>
    <row r="60" spans="2:8" ht="45.75" customHeight="1" x14ac:dyDescent="0.15">
      <c r="B60" s="129"/>
      <c r="C60" s="1239" t="s">
        <v>570</v>
      </c>
      <c r="D60" s="1240"/>
      <c r="E60" s="1241"/>
      <c r="F60" s="130">
        <v>1081</v>
      </c>
      <c r="G60" s="130">
        <v>1038</v>
      </c>
      <c r="H60" s="131">
        <v>1030</v>
      </c>
    </row>
    <row r="61" spans="2:8" ht="45.75" customHeight="1" x14ac:dyDescent="0.15">
      <c r="B61" s="129"/>
      <c r="C61" s="1239" t="s">
        <v>571</v>
      </c>
      <c r="D61" s="1240"/>
      <c r="E61" s="1241"/>
      <c r="F61" s="130">
        <v>443</v>
      </c>
      <c r="G61" s="130">
        <v>668</v>
      </c>
      <c r="H61" s="131">
        <v>901</v>
      </c>
    </row>
    <row r="62" spans="2:8" ht="45.75" customHeight="1" thickBot="1" x14ac:dyDescent="0.2">
      <c r="B62" s="132"/>
      <c r="C62" s="1242" t="s">
        <v>572</v>
      </c>
      <c r="D62" s="1243"/>
      <c r="E62" s="1244"/>
      <c r="F62" s="133">
        <v>733</v>
      </c>
      <c r="G62" s="133">
        <v>732</v>
      </c>
      <c r="H62" s="134">
        <v>730</v>
      </c>
    </row>
    <row r="63" spans="2:8" ht="52.5" customHeight="1" thickBot="1" x14ac:dyDescent="0.2">
      <c r="B63" s="135"/>
      <c r="C63" s="1245" t="s">
        <v>49</v>
      </c>
      <c r="D63" s="1245"/>
      <c r="E63" s="1246"/>
      <c r="F63" s="136">
        <v>15519</v>
      </c>
      <c r="G63" s="136">
        <v>16297</v>
      </c>
      <c r="H63" s="137">
        <v>16191</v>
      </c>
    </row>
    <row r="64" spans="2:8" x14ac:dyDescent="0.15"/>
  </sheetData>
  <sheetProtection algorithmName="SHA-512" hashValue="BA3Lswu9lhept84EDakGumSTVDRJfKg6vml0SQ0fZmObeA2507f+aDetkWbpmV7ncNP3OO/cOOS4oKzHsFFEDg==" saltValue="r53XclmyqIny33RQD8Xi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3FCA76-747A-4318-9A3F-A67AE765DB68}">
  <sheetPr>
    <pageSetUpPr fitToPage="1"/>
  </sheetPr>
  <dimension ref="A1:DE85"/>
  <sheetViews>
    <sheetView showGridLines="0" topLeftCell="I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586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582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56" t="s">
        <v>585</v>
      </c>
      <c r="AO43" s="1257"/>
      <c r="AP43" s="1257"/>
      <c r="AQ43" s="1257"/>
      <c r="AR43" s="1257"/>
      <c r="AS43" s="1257"/>
      <c r="AT43" s="1257"/>
      <c r="AU43" s="1257"/>
      <c r="AV43" s="1257"/>
      <c r="AW43" s="1257"/>
      <c r="AX43" s="1257"/>
      <c r="AY43" s="1257"/>
      <c r="AZ43" s="1257"/>
      <c r="BA43" s="1257"/>
      <c r="BB43" s="1257"/>
      <c r="BC43" s="1257"/>
      <c r="BD43" s="1257"/>
      <c r="BE43" s="1257"/>
      <c r="BF43" s="1257"/>
      <c r="BG43" s="1257"/>
      <c r="BH43" s="1257"/>
      <c r="BI43" s="1257"/>
      <c r="BJ43" s="1257"/>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1257"/>
      <c r="CH43" s="1257"/>
      <c r="CI43" s="1257"/>
      <c r="CJ43" s="1257"/>
      <c r="CK43" s="1257"/>
      <c r="CL43" s="1257"/>
      <c r="CM43" s="1257"/>
      <c r="CN43" s="1257"/>
      <c r="CO43" s="1257"/>
      <c r="CP43" s="1257"/>
      <c r="CQ43" s="1257"/>
      <c r="CR43" s="1257"/>
      <c r="CS43" s="1257"/>
      <c r="CT43" s="1257"/>
      <c r="CU43" s="1257"/>
      <c r="CV43" s="1257"/>
      <c r="CW43" s="1257"/>
      <c r="CX43" s="1257"/>
      <c r="CY43" s="1257"/>
      <c r="CZ43" s="1257"/>
      <c r="DA43" s="1257"/>
      <c r="DB43" s="1257"/>
      <c r="DC43" s="1258"/>
    </row>
    <row r="44" spans="2:109" ht="13.5" x14ac:dyDescent="0.15">
      <c r="B44" s="365"/>
      <c r="AN44" s="1259"/>
      <c r="AO44" s="1260"/>
      <c r="AP44" s="1260"/>
      <c r="AQ44" s="1260"/>
      <c r="AR44" s="1260"/>
      <c r="AS44" s="1260"/>
      <c r="AT44" s="1260"/>
      <c r="AU44" s="1260"/>
      <c r="AV44" s="1260"/>
      <c r="AW44" s="1260"/>
      <c r="AX44" s="1260"/>
      <c r="AY44" s="1260"/>
      <c r="AZ44" s="1260"/>
      <c r="BA44" s="1260"/>
      <c r="BB44" s="1260"/>
      <c r="BC44" s="1260"/>
      <c r="BD44" s="1260"/>
      <c r="BE44" s="1260"/>
      <c r="BF44" s="1260"/>
      <c r="BG44" s="1260"/>
      <c r="BH44" s="1260"/>
      <c r="BI44" s="1260"/>
      <c r="BJ44" s="1260"/>
      <c r="BK44" s="1260"/>
      <c r="BL44" s="1260"/>
      <c r="BM44" s="1260"/>
      <c r="BN44" s="1260"/>
      <c r="BO44" s="1260"/>
      <c r="BP44" s="1260"/>
      <c r="BQ44" s="1260"/>
      <c r="BR44" s="1260"/>
      <c r="BS44" s="1260"/>
      <c r="BT44" s="1260"/>
      <c r="BU44" s="1260"/>
      <c r="BV44" s="1260"/>
      <c r="BW44" s="1260"/>
      <c r="BX44" s="1260"/>
      <c r="BY44" s="1260"/>
      <c r="BZ44" s="1260"/>
      <c r="CA44" s="1260"/>
      <c r="CB44" s="1260"/>
      <c r="CC44" s="1260"/>
      <c r="CD44" s="1260"/>
      <c r="CE44" s="1260"/>
      <c r="CF44" s="1260"/>
      <c r="CG44" s="1260"/>
      <c r="CH44" s="1260"/>
      <c r="CI44" s="1260"/>
      <c r="CJ44" s="1260"/>
      <c r="CK44" s="1260"/>
      <c r="CL44" s="1260"/>
      <c r="CM44" s="1260"/>
      <c r="CN44" s="1260"/>
      <c r="CO44" s="1260"/>
      <c r="CP44" s="1260"/>
      <c r="CQ44" s="1260"/>
      <c r="CR44" s="1260"/>
      <c r="CS44" s="1260"/>
      <c r="CT44" s="1260"/>
      <c r="CU44" s="1260"/>
      <c r="CV44" s="1260"/>
      <c r="CW44" s="1260"/>
      <c r="CX44" s="1260"/>
      <c r="CY44" s="1260"/>
      <c r="CZ44" s="1260"/>
      <c r="DA44" s="1260"/>
      <c r="DB44" s="1260"/>
      <c r="DC44" s="1261"/>
    </row>
    <row r="45" spans="2:109" ht="13.5" x14ac:dyDescent="0.15">
      <c r="B45" s="365"/>
      <c r="AN45" s="1259"/>
      <c r="AO45" s="1260"/>
      <c r="AP45" s="1260"/>
      <c r="AQ45" s="1260"/>
      <c r="AR45" s="1260"/>
      <c r="AS45" s="1260"/>
      <c r="AT45" s="1260"/>
      <c r="AU45" s="1260"/>
      <c r="AV45" s="1260"/>
      <c r="AW45" s="1260"/>
      <c r="AX45" s="1260"/>
      <c r="AY45" s="1260"/>
      <c r="AZ45" s="1260"/>
      <c r="BA45" s="1260"/>
      <c r="BB45" s="1260"/>
      <c r="BC45" s="1260"/>
      <c r="BD45" s="1260"/>
      <c r="BE45" s="1260"/>
      <c r="BF45" s="1260"/>
      <c r="BG45" s="1260"/>
      <c r="BH45" s="1260"/>
      <c r="BI45" s="1260"/>
      <c r="BJ45" s="1260"/>
      <c r="BK45" s="1260"/>
      <c r="BL45" s="1260"/>
      <c r="BM45" s="1260"/>
      <c r="BN45" s="1260"/>
      <c r="BO45" s="1260"/>
      <c r="BP45" s="1260"/>
      <c r="BQ45" s="1260"/>
      <c r="BR45" s="1260"/>
      <c r="BS45" s="1260"/>
      <c r="BT45" s="1260"/>
      <c r="BU45" s="1260"/>
      <c r="BV45" s="1260"/>
      <c r="BW45" s="1260"/>
      <c r="BX45" s="1260"/>
      <c r="BY45" s="1260"/>
      <c r="BZ45" s="1260"/>
      <c r="CA45" s="1260"/>
      <c r="CB45" s="1260"/>
      <c r="CC45" s="1260"/>
      <c r="CD45" s="1260"/>
      <c r="CE45" s="1260"/>
      <c r="CF45" s="1260"/>
      <c r="CG45" s="1260"/>
      <c r="CH45" s="1260"/>
      <c r="CI45" s="1260"/>
      <c r="CJ45" s="1260"/>
      <c r="CK45" s="1260"/>
      <c r="CL45" s="1260"/>
      <c r="CM45" s="1260"/>
      <c r="CN45" s="1260"/>
      <c r="CO45" s="1260"/>
      <c r="CP45" s="1260"/>
      <c r="CQ45" s="1260"/>
      <c r="CR45" s="1260"/>
      <c r="CS45" s="1260"/>
      <c r="CT45" s="1260"/>
      <c r="CU45" s="1260"/>
      <c r="CV45" s="1260"/>
      <c r="CW45" s="1260"/>
      <c r="CX45" s="1260"/>
      <c r="CY45" s="1260"/>
      <c r="CZ45" s="1260"/>
      <c r="DA45" s="1260"/>
      <c r="DB45" s="1260"/>
      <c r="DC45" s="1261"/>
    </row>
    <row r="46" spans="2:109" ht="13.5" x14ac:dyDescent="0.15">
      <c r="B46" s="365"/>
      <c r="AN46" s="1259"/>
      <c r="AO46" s="1260"/>
      <c r="AP46" s="1260"/>
      <c r="AQ46" s="1260"/>
      <c r="AR46" s="1260"/>
      <c r="AS46" s="1260"/>
      <c r="AT46" s="1260"/>
      <c r="AU46" s="1260"/>
      <c r="AV46" s="1260"/>
      <c r="AW46" s="1260"/>
      <c r="AX46" s="1260"/>
      <c r="AY46" s="1260"/>
      <c r="AZ46" s="1260"/>
      <c r="BA46" s="1260"/>
      <c r="BB46" s="1260"/>
      <c r="BC46" s="1260"/>
      <c r="BD46" s="1260"/>
      <c r="BE46" s="1260"/>
      <c r="BF46" s="1260"/>
      <c r="BG46" s="1260"/>
      <c r="BH46" s="1260"/>
      <c r="BI46" s="1260"/>
      <c r="BJ46" s="1260"/>
      <c r="BK46" s="1260"/>
      <c r="BL46" s="1260"/>
      <c r="BM46" s="1260"/>
      <c r="BN46" s="1260"/>
      <c r="BO46" s="1260"/>
      <c r="BP46" s="1260"/>
      <c r="BQ46" s="1260"/>
      <c r="BR46" s="1260"/>
      <c r="BS46" s="1260"/>
      <c r="BT46" s="1260"/>
      <c r="BU46" s="1260"/>
      <c r="BV46" s="1260"/>
      <c r="BW46" s="1260"/>
      <c r="BX46" s="1260"/>
      <c r="BY46" s="1260"/>
      <c r="BZ46" s="1260"/>
      <c r="CA46" s="1260"/>
      <c r="CB46" s="1260"/>
      <c r="CC46" s="1260"/>
      <c r="CD46" s="1260"/>
      <c r="CE46" s="1260"/>
      <c r="CF46" s="1260"/>
      <c r="CG46" s="1260"/>
      <c r="CH46" s="1260"/>
      <c r="CI46" s="1260"/>
      <c r="CJ46" s="1260"/>
      <c r="CK46" s="1260"/>
      <c r="CL46" s="1260"/>
      <c r="CM46" s="1260"/>
      <c r="CN46" s="1260"/>
      <c r="CO46" s="1260"/>
      <c r="CP46" s="1260"/>
      <c r="CQ46" s="1260"/>
      <c r="CR46" s="1260"/>
      <c r="CS46" s="1260"/>
      <c r="CT46" s="1260"/>
      <c r="CU46" s="1260"/>
      <c r="CV46" s="1260"/>
      <c r="CW46" s="1260"/>
      <c r="CX46" s="1260"/>
      <c r="CY46" s="1260"/>
      <c r="CZ46" s="1260"/>
      <c r="DA46" s="1260"/>
      <c r="DB46" s="1260"/>
      <c r="DC46" s="1261"/>
    </row>
    <row r="47" spans="2:109" ht="13.5" x14ac:dyDescent="0.15">
      <c r="B47" s="365"/>
      <c r="AN47" s="1262"/>
      <c r="AO47" s="1263"/>
      <c r="AP47" s="1263"/>
      <c r="AQ47" s="1263"/>
      <c r="AR47" s="1263"/>
      <c r="AS47" s="1263"/>
      <c r="AT47" s="1263"/>
      <c r="AU47" s="1263"/>
      <c r="AV47" s="1263"/>
      <c r="AW47" s="1263"/>
      <c r="AX47" s="1263"/>
      <c r="AY47" s="1263"/>
      <c r="AZ47" s="1263"/>
      <c r="BA47" s="1263"/>
      <c r="BB47" s="1263"/>
      <c r="BC47" s="1263"/>
      <c r="BD47" s="1263"/>
      <c r="BE47" s="1263"/>
      <c r="BF47" s="1263"/>
      <c r="BG47" s="1263"/>
      <c r="BH47" s="1263"/>
      <c r="BI47" s="1263"/>
      <c r="BJ47" s="1263"/>
      <c r="BK47" s="1263"/>
      <c r="BL47" s="1263"/>
      <c r="BM47" s="1263"/>
      <c r="BN47" s="1263"/>
      <c r="BO47" s="1263"/>
      <c r="BP47" s="1263"/>
      <c r="BQ47" s="1263"/>
      <c r="BR47" s="1263"/>
      <c r="BS47" s="1263"/>
      <c r="BT47" s="1263"/>
      <c r="BU47" s="1263"/>
      <c r="BV47" s="1263"/>
      <c r="BW47" s="1263"/>
      <c r="BX47" s="1263"/>
      <c r="BY47" s="1263"/>
      <c r="BZ47" s="1263"/>
      <c r="CA47" s="1263"/>
      <c r="CB47" s="1263"/>
      <c r="CC47" s="1263"/>
      <c r="CD47" s="1263"/>
      <c r="CE47" s="1263"/>
      <c r="CF47" s="1263"/>
      <c r="CG47" s="1263"/>
      <c r="CH47" s="1263"/>
      <c r="CI47" s="1263"/>
      <c r="CJ47" s="1263"/>
      <c r="CK47" s="1263"/>
      <c r="CL47" s="1263"/>
      <c r="CM47" s="1263"/>
      <c r="CN47" s="1263"/>
      <c r="CO47" s="1263"/>
      <c r="CP47" s="1263"/>
      <c r="CQ47" s="1263"/>
      <c r="CR47" s="1263"/>
      <c r="CS47" s="1263"/>
      <c r="CT47" s="1263"/>
      <c r="CU47" s="1263"/>
      <c r="CV47" s="1263"/>
      <c r="CW47" s="1263"/>
      <c r="CX47" s="1263"/>
      <c r="CY47" s="1263"/>
      <c r="CZ47" s="1263"/>
      <c r="DA47" s="1263"/>
      <c r="DB47" s="1263"/>
      <c r="DC47" s="1264"/>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580</v>
      </c>
    </row>
    <row r="50" spans="1:109" ht="13.5" x14ac:dyDescent="0.15">
      <c r="B50" s="365"/>
      <c r="G50" s="1265"/>
      <c r="H50" s="1265"/>
      <c r="I50" s="1265"/>
      <c r="J50" s="1265"/>
      <c r="K50" s="373"/>
      <c r="L50" s="373"/>
      <c r="M50" s="372"/>
      <c r="N50" s="372"/>
      <c r="AN50" s="1266"/>
      <c r="AO50" s="1267"/>
      <c r="AP50" s="1267"/>
      <c r="AQ50" s="1267"/>
      <c r="AR50" s="1267"/>
      <c r="AS50" s="1267"/>
      <c r="AT50" s="1267"/>
      <c r="AU50" s="1267"/>
      <c r="AV50" s="1267"/>
      <c r="AW50" s="1267"/>
      <c r="AX50" s="1267"/>
      <c r="AY50" s="1267"/>
      <c r="AZ50" s="1267"/>
      <c r="BA50" s="1267"/>
      <c r="BB50" s="1267"/>
      <c r="BC50" s="1267"/>
      <c r="BD50" s="1267"/>
      <c r="BE50" s="1267"/>
      <c r="BF50" s="1267"/>
      <c r="BG50" s="1267"/>
      <c r="BH50" s="1267"/>
      <c r="BI50" s="1267"/>
      <c r="BJ50" s="1267"/>
      <c r="BK50" s="1267"/>
      <c r="BL50" s="1267"/>
      <c r="BM50" s="1267"/>
      <c r="BN50" s="1267"/>
      <c r="BO50" s="1268"/>
      <c r="BP50" s="1253" t="s">
        <v>531</v>
      </c>
      <c r="BQ50" s="1253"/>
      <c r="BR50" s="1253"/>
      <c r="BS50" s="1253"/>
      <c r="BT50" s="1253"/>
      <c r="BU50" s="1253"/>
      <c r="BV50" s="1253"/>
      <c r="BW50" s="1253"/>
      <c r="BX50" s="1253" t="s">
        <v>532</v>
      </c>
      <c r="BY50" s="1253"/>
      <c r="BZ50" s="1253"/>
      <c r="CA50" s="1253"/>
      <c r="CB50" s="1253"/>
      <c r="CC50" s="1253"/>
      <c r="CD50" s="1253"/>
      <c r="CE50" s="1253"/>
      <c r="CF50" s="1253" t="s">
        <v>533</v>
      </c>
      <c r="CG50" s="1253"/>
      <c r="CH50" s="1253"/>
      <c r="CI50" s="1253"/>
      <c r="CJ50" s="1253"/>
      <c r="CK50" s="1253"/>
      <c r="CL50" s="1253"/>
      <c r="CM50" s="1253"/>
      <c r="CN50" s="1253" t="s">
        <v>534</v>
      </c>
      <c r="CO50" s="1253"/>
      <c r="CP50" s="1253"/>
      <c r="CQ50" s="1253"/>
      <c r="CR50" s="1253"/>
      <c r="CS50" s="1253"/>
      <c r="CT50" s="1253"/>
      <c r="CU50" s="1253"/>
      <c r="CV50" s="1253" t="s">
        <v>535</v>
      </c>
      <c r="CW50" s="1253"/>
      <c r="CX50" s="1253"/>
      <c r="CY50" s="1253"/>
      <c r="CZ50" s="1253"/>
      <c r="DA50" s="1253"/>
      <c r="DB50" s="1253"/>
      <c r="DC50" s="1253"/>
    </row>
    <row r="51" spans="1:109" ht="13.5" customHeight="1" x14ac:dyDescent="0.15">
      <c r="B51" s="365"/>
      <c r="G51" s="1255"/>
      <c r="H51" s="1255"/>
      <c r="I51" s="1272"/>
      <c r="J51" s="1272"/>
      <c r="K51" s="1270"/>
      <c r="L51" s="1270"/>
      <c r="M51" s="1270"/>
      <c r="N51" s="1270"/>
      <c r="AM51" s="371"/>
      <c r="AN51" s="1269" t="s">
        <v>579</v>
      </c>
      <c r="AO51" s="1269"/>
      <c r="AP51" s="1269"/>
      <c r="AQ51" s="1269"/>
      <c r="AR51" s="1269"/>
      <c r="AS51" s="1269"/>
      <c r="AT51" s="1269"/>
      <c r="AU51" s="1269"/>
      <c r="AV51" s="1269"/>
      <c r="AW51" s="1269"/>
      <c r="AX51" s="1269"/>
      <c r="AY51" s="1269"/>
      <c r="AZ51" s="1269"/>
      <c r="BA51" s="1269"/>
      <c r="BB51" s="1269" t="s">
        <v>577</v>
      </c>
      <c r="BC51" s="1269"/>
      <c r="BD51" s="1269"/>
      <c r="BE51" s="1269"/>
      <c r="BF51" s="1269"/>
      <c r="BG51" s="1269"/>
      <c r="BH51" s="1269"/>
      <c r="BI51" s="1269"/>
      <c r="BJ51" s="1269"/>
      <c r="BK51" s="1269"/>
      <c r="BL51" s="1269"/>
      <c r="BM51" s="1269"/>
      <c r="BN51" s="1269"/>
      <c r="BO51" s="1269"/>
      <c r="BP51" s="1254">
        <v>12.6</v>
      </c>
      <c r="BQ51" s="1254"/>
      <c r="BR51" s="1254"/>
      <c r="BS51" s="1254"/>
      <c r="BT51" s="1254"/>
      <c r="BU51" s="1254"/>
      <c r="BV51" s="1254"/>
      <c r="BW51" s="1254"/>
      <c r="BX51" s="1254">
        <v>12.8</v>
      </c>
      <c r="BY51" s="1254"/>
      <c r="BZ51" s="1254"/>
      <c r="CA51" s="1254"/>
      <c r="CB51" s="1254"/>
      <c r="CC51" s="1254"/>
      <c r="CD51" s="1254"/>
      <c r="CE51" s="1254"/>
      <c r="CF51" s="1254"/>
      <c r="CG51" s="1254"/>
      <c r="CH51" s="1254"/>
      <c r="CI51" s="1254"/>
      <c r="CJ51" s="1254"/>
      <c r="CK51" s="1254"/>
      <c r="CL51" s="1254"/>
      <c r="CM51" s="1254"/>
      <c r="CN51" s="1254"/>
      <c r="CO51" s="1254"/>
      <c r="CP51" s="1254"/>
      <c r="CQ51" s="1254"/>
      <c r="CR51" s="1254"/>
      <c r="CS51" s="1254"/>
      <c r="CT51" s="1254"/>
      <c r="CU51" s="1254"/>
      <c r="CV51" s="1254"/>
      <c r="CW51" s="1254"/>
      <c r="CX51" s="1254"/>
      <c r="CY51" s="1254"/>
      <c r="CZ51" s="1254"/>
      <c r="DA51" s="1254"/>
      <c r="DB51" s="1254"/>
      <c r="DC51" s="1254"/>
    </row>
    <row r="52" spans="1:109" ht="13.5" x14ac:dyDescent="0.15">
      <c r="B52" s="365"/>
      <c r="G52" s="1255"/>
      <c r="H52" s="1255"/>
      <c r="I52" s="1272"/>
      <c r="J52" s="1272"/>
      <c r="K52" s="1270"/>
      <c r="L52" s="1270"/>
      <c r="M52" s="1270"/>
      <c r="N52" s="1270"/>
      <c r="AM52" s="371"/>
      <c r="AN52" s="1269"/>
      <c r="AO52" s="1269"/>
      <c r="AP52" s="1269"/>
      <c r="AQ52" s="1269"/>
      <c r="AR52" s="1269"/>
      <c r="AS52" s="1269"/>
      <c r="AT52" s="1269"/>
      <c r="AU52" s="1269"/>
      <c r="AV52" s="1269"/>
      <c r="AW52" s="1269"/>
      <c r="AX52" s="1269"/>
      <c r="AY52" s="1269"/>
      <c r="AZ52" s="1269"/>
      <c r="BA52" s="1269"/>
      <c r="BB52" s="1269"/>
      <c r="BC52" s="1269"/>
      <c r="BD52" s="1269"/>
      <c r="BE52" s="1269"/>
      <c r="BF52" s="1269"/>
      <c r="BG52" s="1269"/>
      <c r="BH52" s="1269"/>
      <c r="BI52" s="1269"/>
      <c r="BJ52" s="1269"/>
      <c r="BK52" s="1269"/>
      <c r="BL52" s="1269"/>
      <c r="BM52" s="1269"/>
      <c r="BN52" s="1269"/>
      <c r="BO52" s="1269"/>
      <c r="BP52" s="1254"/>
      <c r="BQ52" s="1254"/>
      <c r="BR52" s="1254"/>
      <c r="BS52" s="1254"/>
      <c r="BT52" s="1254"/>
      <c r="BU52" s="1254"/>
      <c r="BV52" s="1254"/>
      <c r="BW52" s="1254"/>
      <c r="BX52" s="1254"/>
      <c r="BY52" s="1254"/>
      <c r="BZ52" s="1254"/>
      <c r="CA52" s="1254"/>
      <c r="CB52" s="1254"/>
      <c r="CC52" s="1254"/>
      <c r="CD52" s="1254"/>
      <c r="CE52" s="1254"/>
      <c r="CF52" s="1254"/>
      <c r="CG52" s="1254"/>
      <c r="CH52" s="1254"/>
      <c r="CI52" s="1254"/>
      <c r="CJ52" s="1254"/>
      <c r="CK52" s="1254"/>
      <c r="CL52" s="1254"/>
      <c r="CM52" s="1254"/>
      <c r="CN52" s="1254"/>
      <c r="CO52" s="1254"/>
      <c r="CP52" s="1254"/>
      <c r="CQ52" s="1254"/>
      <c r="CR52" s="1254"/>
      <c r="CS52" s="1254"/>
      <c r="CT52" s="1254"/>
      <c r="CU52" s="1254"/>
      <c r="CV52" s="1254"/>
      <c r="CW52" s="1254"/>
      <c r="CX52" s="1254"/>
      <c r="CY52" s="1254"/>
      <c r="CZ52" s="1254"/>
      <c r="DA52" s="1254"/>
      <c r="DB52" s="1254"/>
      <c r="DC52" s="1254"/>
    </row>
    <row r="53" spans="1:109" ht="13.5" x14ac:dyDescent="0.15">
      <c r="A53" s="379"/>
      <c r="B53" s="365"/>
      <c r="G53" s="1255"/>
      <c r="H53" s="1255"/>
      <c r="I53" s="1265"/>
      <c r="J53" s="1265"/>
      <c r="K53" s="1270"/>
      <c r="L53" s="1270"/>
      <c r="M53" s="1270"/>
      <c r="N53" s="1270"/>
      <c r="AM53" s="371"/>
      <c r="AN53" s="1269"/>
      <c r="AO53" s="1269"/>
      <c r="AP53" s="1269"/>
      <c r="AQ53" s="1269"/>
      <c r="AR53" s="1269"/>
      <c r="AS53" s="1269"/>
      <c r="AT53" s="1269"/>
      <c r="AU53" s="1269"/>
      <c r="AV53" s="1269"/>
      <c r="AW53" s="1269"/>
      <c r="AX53" s="1269"/>
      <c r="AY53" s="1269"/>
      <c r="AZ53" s="1269"/>
      <c r="BA53" s="1269"/>
      <c r="BB53" s="1269" t="s">
        <v>584</v>
      </c>
      <c r="BC53" s="1269"/>
      <c r="BD53" s="1269"/>
      <c r="BE53" s="1269"/>
      <c r="BF53" s="1269"/>
      <c r="BG53" s="1269"/>
      <c r="BH53" s="1269"/>
      <c r="BI53" s="1269"/>
      <c r="BJ53" s="1269"/>
      <c r="BK53" s="1269"/>
      <c r="BL53" s="1269"/>
      <c r="BM53" s="1269"/>
      <c r="BN53" s="1269"/>
      <c r="BO53" s="1269"/>
      <c r="BP53" s="1254">
        <v>57.3</v>
      </c>
      <c r="BQ53" s="1254"/>
      <c r="BR53" s="1254"/>
      <c r="BS53" s="1254"/>
      <c r="BT53" s="1254"/>
      <c r="BU53" s="1254"/>
      <c r="BV53" s="1254"/>
      <c r="BW53" s="1254"/>
      <c r="BX53" s="1254">
        <v>59</v>
      </c>
      <c r="BY53" s="1254"/>
      <c r="BZ53" s="1254"/>
      <c r="CA53" s="1254"/>
      <c r="CB53" s="1254"/>
      <c r="CC53" s="1254"/>
      <c r="CD53" s="1254"/>
      <c r="CE53" s="1254"/>
      <c r="CF53" s="1254">
        <v>60.4</v>
      </c>
      <c r="CG53" s="1254"/>
      <c r="CH53" s="1254"/>
      <c r="CI53" s="1254"/>
      <c r="CJ53" s="1254"/>
      <c r="CK53" s="1254"/>
      <c r="CL53" s="1254"/>
      <c r="CM53" s="1254"/>
      <c r="CN53" s="1254">
        <v>61.5</v>
      </c>
      <c r="CO53" s="1254"/>
      <c r="CP53" s="1254"/>
      <c r="CQ53" s="1254"/>
      <c r="CR53" s="1254"/>
      <c r="CS53" s="1254"/>
      <c r="CT53" s="1254"/>
      <c r="CU53" s="1254"/>
      <c r="CV53" s="1254">
        <v>62.8</v>
      </c>
      <c r="CW53" s="1254"/>
      <c r="CX53" s="1254"/>
      <c r="CY53" s="1254"/>
      <c r="CZ53" s="1254"/>
      <c r="DA53" s="1254"/>
      <c r="DB53" s="1254"/>
      <c r="DC53" s="1254"/>
    </row>
    <row r="54" spans="1:109" ht="13.5" x14ac:dyDescent="0.15">
      <c r="A54" s="379"/>
      <c r="B54" s="365"/>
      <c r="G54" s="1255"/>
      <c r="H54" s="1255"/>
      <c r="I54" s="1265"/>
      <c r="J54" s="1265"/>
      <c r="K54" s="1270"/>
      <c r="L54" s="1270"/>
      <c r="M54" s="1270"/>
      <c r="N54" s="1270"/>
      <c r="AM54" s="371"/>
      <c r="AN54" s="1269"/>
      <c r="AO54" s="1269"/>
      <c r="AP54" s="1269"/>
      <c r="AQ54" s="1269"/>
      <c r="AR54" s="1269"/>
      <c r="AS54" s="1269"/>
      <c r="AT54" s="1269"/>
      <c r="AU54" s="1269"/>
      <c r="AV54" s="1269"/>
      <c r="AW54" s="1269"/>
      <c r="AX54" s="1269"/>
      <c r="AY54" s="1269"/>
      <c r="AZ54" s="1269"/>
      <c r="BA54" s="1269"/>
      <c r="BB54" s="1269"/>
      <c r="BC54" s="1269"/>
      <c r="BD54" s="1269"/>
      <c r="BE54" s="1269"/>
      <c r="BF54" s="1269"/>
      <c r="BG54" s="1269"/>
      <c r="BH54" s="1269"/>
      <c r="BI54" s="1269"/>
      <c r="BJ54" s="1269"/>
      <c r="BK54" s="1269"/>
      <c r="BL54" s="1269"/>
      <c r="BM54" s="1269"/>
      <c r="BN54" s="1269"/>
      <c r="BO54" s="1269"/>
      <c r="BP54" s="1254"/>
      <c r="BQ54" s="1254"/>
      <c r="BR54" s="1254"/>
      <c r="BS54" s="1254"/>
      <c r="BT54" s="1254"/>
      <c r="BU54" s="1254"/>
      <c r="BV54" s="1254"/>
      <c r="BW54" s="1254"/>
      <c r="BX54" s="1254"/>
      <c r="BY54" s="1254"/>
      <c r="BZ54" s="1254"/>
      <c r="CA54" s="1254"/>
      <c r="CB54" s="1254"/>
      <c r="CC54" s="1254"/>
      <c r="CD54" s="1254"/>
      <c r="CE54" s="1254"/>
      <c r="CF54" s="1254"/>
      <c r="CG54" s="1254"/>
      <c r="CH54" s="1254"/>
      <c r="CI54" s="1254"/>
      <c r="CJ54" s="1254"/>
      <c r="CK54" s="1254"/>
      <c r="CL54" s="1254"/>
      <c r="CM54" s="1254"/>
      <c r="CN54" s="1254"/>
      <c r="CO54" s="1254"/>
      <c r="CP54" s="1254"/>
      <c r="CQ54" s="1254"/>
      <c r="CR54" s="1254"/>
      <c r="CS54" s="1254"/>
      <c r="CT54" s="1254"/>
      <c r="CU54" s="1254"/>
      <c r="CV54" s="1254"/>
      <c r="CW54" s="1254"/>
      <c r="CX54" s="1254"/>
      <c r="CY54" s="1254"/>
      <c r="CZ54" s="1254"/>
      <c r="DA54" s="1254"/>
      <c r="DB54" s="1254"/>
      <c r="DC54" s="1254"/>
    </row>
    <row r="55" spans="1:109" ht="13.5" x14ac:dyDescent="0.15">
      <c r="A55" s="379"/>
      <c r="B55" s="365"/>
      <c r="G55" s="1265"/>
      <c r="H55" s="1265"/>
      <c r="I55" s="1265"/>
      <c r="J55" s="1265"/>
      <c r="K55" s="1270"/>
      <c r="L55" s="1270"/>
      <c r="M55" s="1270"/>
      <c r="N55" s="1270"/>
      <c r="AN55" s="1253" t="s">
        <v>578</v>
      </c>
      <c r="AO55" s="1253"/>
      <c r="AP55" s="1253"/>
      <c r="AQ55" s="1253"/>
      <c r="AR55" s="1253"/>
      <c r="AS55" s="1253"/>
      <c r="AT55" s="1253"/>
      <c r="AU55" s="1253"/>
      <c r="AV55" s="1253"/>
      <c r="AW55" s="1253"/>
      <c r="AX55" s="1253"/>
      <c r="AY55" s="1253"/>
      <c r="AZ55" s="1253"/>
      <c r="BA55" s="1253"/>
      <c r="BB55" s="1269" t="s">
        <v>577</v>
      </c>
      <c r="BC55" s="1269"/>
      <c r="BD55" s="1269"/>
      <c r="BE55" s="1269"/>
      <c r="BF55" s="1269"/>
      <c r="BG55" s="1269"/>
      <c r="BH55" s="1269"/>
      <c r="BI55" s="1269"/>
      <c r="BJ55" s="1269"/>
      <c r="BK55" s="1269"/>
      <c r="BL55" s="1269"/>
      <c r="BM55" s="1269"/>
      <c r="BN55" s="1269"/>
      <c r="BO55" s="1269"/>
      <c r="BP55" s="1254">
        <v>49.1</v>
      </c>
      <c r="BQ55" s="1254"/>
      <c r="BR55" s="1254"/>
      <c r="BS55" s="1254"/>
      <c r="BT55" s="1254"/>
      <c r="BU55" s="1254"/>
      <c r="BV55" s="1254"/>
      <c r="BW55" s="1254"/>
      <c r="BX55" s="1254">
        <v>41.5</v>
      </c>
      <c r="BY55" s="1254"/>
      <c r="BZ55" s="1254"/>
      <c r="CA55" s="1254"/>
      <c r="CB55" s="1254"/>
      <c r="CC55" s="1254"/>
      <c r="CD55" s="1254"/>
      <c r="CE55" s="1254"/>
      <c r="CF55" s="1254">
        <v>25.2</v>
      </c>
      <c r="CG55" s="1254"/>
      <c r="CH55" s="1254"/>
      <c r="CI55" s="1254"/>
      <c r="CJ55" s="1254"/>
      <c r="CK55" s="1254"/>
      <c r="CL55" s="1254"/>
      <c r="CM55" s="1254"/>
      <c r="CN55" s="1254">
        <v>15.7</v>
      </c>
      <c r="CO55" s="1254"/>
      <c r="CP55" s="1254"/>
      <c r="CQ55" s="1254"/>
      <c r="CR55" s="1254"/>
      <c r="CS55" s="1254"/>
      <c r="CT55" s="1254"/>
      <c r="CU55" s="1254"/>
      <c r="CV55" s="1254">
        <v>10.199999999999999</v>
      </c>
      <c r="CW55" s="1254"/>
      <c r="CX55" s="1254"/>
      <c r="CY55" s="1254"/>
      <c r="CZ55" s="1254"/>
      <c r="DA55" s="1254"/>
      <c r="DB55" s="1254"/>
      <c r="DC55" s="1254"/>
    </row>
    <row r="56" spans="1:109" ht="13.5" x14ac:dyDescent="0.15">
      <c r="A56" s="379"/>
      <c r="B56" s="365"/>
      <c r="G56" s="1265"/>
      <c r="H56" s="1265"/>
      <c r="I56" s="1265"/>
      <c r="J56" s="1265"/>
      <c r="K56" s="1270"/>
      <c r="L56" s="1270"/>
      <c r="M56" s="1270"/>
      <c r="N56" s="1270"/>
      <c r="AN56" s="1253"/>
      <c r="AO56" s="1253"/>
      <c r="AP56" s="1253"/>
      <c r="AQ56" s="1253"/>
      <c r="AR56" s="1253"/>
      <c r="AS56" s="1253"/>
      <c r="AT56" s="1253"/>
      <c r="AU56" s="1253"/>
      <c r="AV56" s="1253"/>
      <c r="AW56" s="1253"/>
      <c r="AX56" s="1253"/>
      <c r="AY56" s="1253"/>
      <c r="AZ56" s="1253"/>
      <c r="BA56" s="1253"/>
      <c r="BB56" s="1269"/>
      <c r="BC56" s="1269"/>
      <c r="BD56" s="1269"/>
      <c r="BE56" s="1269"/>
      <c r="BF56" s="1269"/>
      <c r="BG56" s="1269"/>
      <c r="BH56" s="1269"/>
      <c r="BI56" s="1269"/>
      <c r="BJ56" s="1269"/>
      <c r="BK56" s="1269"/>
      <c r="BL56" s="1269"/>
      <c r="BM56" s="1269"/>
      <c r="BN56" s="1269"/>
      <c r="BO56" s="1269"/>
      <c r="BP56" s="1254"/>
      <c r="BQ56" s="1254"/>
      <c r="BR56" s="1254"/>
      <c r="BS56" s="1254"/>
      <c r="BT56" s="1254"/>
      <c r="BU56" s="1254"/>
      <c r="BV56" s="1254"/>
      <c r="BW56" s="1254"/>
      <c r="BX56" s="1254"/>
      <c r="BY56" s="1254"/>
      <c r="BZ56" s="1254"/>
      <c r="CA56" s="1254"/>
      <c r="CB56" s="1254"/>
      <c r="CC56" s="1254"/>
      <c r="CD56" s="1254"/>
      <c r="CE56" s="1254"/>
      <c r="CF56" s="1254"/>
      <c r="CG56" s="1254"/>
      <c r="CH56" s="1254"/>
      <c r="CI56" s="1254"/>
      <c r="CJ56" s="1254"/>
      <c r="CK56" s="1254"/>
      <c r="CL56" s="1254"/>
      <c r="CM56" s="1254"/>
      <c r="CN56" s="1254"/>
      <c r="CO56" s="1254"/>
      <c r="CP56" s="1254"/>
      <c r="CQ56" s="1254"/>
      <c r="CR56" s="1254"/>
      <c r="CS56" s="1254"/>
      <c r="CT56" s="1254"/>
      <c r="CU56" s="1254"/>
      <c r="CV56" s="1254"/>
      <c r="CW56" s="1254"/>
      <c r="CX56" s="1254"/>
      <c r="CY56" s="1254"/>
      <c r="CZ56" s="1254"/>
      <c r="DA56" s="1254"/>
      <c r="DB56" s="1254"/>
      <c r="DC56" s="1254"/>
    </row>
    <row r="57" spans="1:109" s="379" customFormat="1" ht="13.5" x14ac:dyDescent="0.15">
      <c r="B57" s="385"/>
      <c r="G57" s="1265"/>
      <c r="H57" s="1265"/>
      <c r="I57" s="1271"/>
      <c r="J57" s="1271"/>
      <c r="K57" s="1270"/>
      <c r="L57" s="1270"/>
      <c r="M57" s="1270"/>
      <c r="N57" s="1270"/>
      <c r="AM57" s="364"/>
      <c r="AN57" s="1253"/>
      <c r="AO57" s="1253"/>
      <c r="AP57" s="1253"/>
      <c r="AQ57" s="1253"/>
      <c r="AR57" s="1253"/>
      <c r="AS57" s="1253"/>
      <c r="AT57" s="1253"/>
      <c r="AU57" s="1253"/>
      <c r="AV57" s="1253"/>
      <c r="AW57" s="1253"/>
      <c r="AX57" s="1253"/>
      <c r="AY57" s="1253"/>
      <c r="AZ57" s="1253"/>
      <c r="BA57" s="1253"/>
      <c r="BB57" s="1269" t="s">
        <v>584</v>
      </c>
      <c r="BC57" s="1269"/>
      <c r="BD57" s="1269"/>
      <c r="BE57" s="1269"/>
      <c r="BF57" s="1269"/>
      <c r="BG57" s="1269"/>
      <c r="BH57" s="1269"/>
      <c r="BI57" s="1269"/>
      <c r="BJ57" s="1269"/>
      <c r="BK57" s="1269"/>
      <c r="BL57" s="1269"/>
      <c r="BM57" s="1269"/>
      <c r="BN57" s="1269"/>
      <c r="BO57" s="1269"/>
      <c r="BP57" s="1254">
        <v>61</v>
      </c>
      <c r="BQ57" s="1254"/>
      <c r="BR57" s="1254"/>
      <c r="BS57" s="1254"/>
      <c r="BT57" s="1254"/>
      <c r="BU57" s="1254"/>
      <c r="BV57" s="1254"/>
      <c r="BW57" s="1254"/>
      <c r="BX57" s="1254">
        <v>61.7</v>
      </c>
      <c r="BY57" s="1254"/>
      <c r="BZ57" s="1254"/>
      <c r="CA57" s="1254"/>
      <c r="CB57" s="1254"/>
      <c r="CC57" s="1254"/>
      <c r="CD57" s="1254"/>
      <c r="CE57" s="1254"/>
      <c r="CF57" s="1254">
        <v>62.5</v>
      </c>
      <c r="CG57" s="1254"/>
      <c r="CH57" s="1254"/>
      <c r="CI57" s="1254"/>
      <c r="CJ57" s="1254"/>
      <c r="CK57" s="1254"/>
      <c r="CL57" s="1254"/>
      <c r="CM57" s="1254"/>
      <c r="CN57" s="1254">
        <v>64.3</v>
      </c>
      <c r="CO57" s="1254"/>
      <c r="CP57" s="1254"/>
      <c r="CQ57" s="1254"/>
      <c r="CR57" s="1254"/>
      <c r="CS57" s="1254"/>
      <c r="CT57" s="1254"/>
      <c r="CU57" s="1254"/>
      <c r="CV57" s="1254">
        <v>64.7</v>
      </c>
      <c r="CW57" s="1254"/>
      <c r="CX57" s="1254"/>
      <c r="CY57" s="1254"/>
      <c r="CZ57" s="1254"/>
      <c r="DA57" s="1254"/>
      <c r="DB57" s="1254"/>
      <c r="DC57" s="1254"/>
      <c r="DD57" s="390"/>
      <c r="DE57" s="385"/>
    </row>
    <row r="58" spans="1:109" s="379" customFormat="1" ht="13.5" x14ac:dyDescent="0.15">
      <c r="A58" s="364"/>
      <c r="B58" s="385"/>
      <c r="G58" s="1265"/>
      <c r="H58" s="1265"/>
      <c r="I58" s="1271"/>
      <c r="J58" s="1271"/>
      <c r="K58" s="1270"/>
      <c r="L58" s="1270"/>
      <c r="M58" s="1270"/>
      <c r="N58" s="1270"/>
      <c r="AM58" s="364"/>
      <c r="AN58" s="1253"/>
      <c r="AO58" s="1253"/>
      <c r="AP58" s="1253"/>
      <c r="AQ58" s="1253"/>
      <c r="AR58" s="1253"/>
      <c r="AS58" s="1253"/>
      <c r="AT58" s="1253"/>
      <c r="AU58" s="1253"/>
      <c r="AV58" s="1253"/>
      <c r="AW58" s="1253"/>
      <c r="AX58" s="1253"/>
      <c r="AY58" s="1253"/>
      <c r="AZ58" s="1253"/>
      <c r="BA58" s="1253"/>
      <c r="BB58" s="1269"/>
      <c r="BC58" s="1269"/>
      <c r="BD58" s="1269"/>
      <c r="BE58" s="1269"/>
      <c r="BF58" s="1269"/>
      <c r="BG58" s="1269"/>
      <c r="BH58" s="1269"/>
      <c r="BI58" s="1269"/>
      <c r="BJ58" s="1269"/>
      <c r="BK58" s="1269"/>
      <c r="BL58" s="1269"/>
      <c r="BM58" s="1269"/>
      <c r="BN58" s="1269"/>
      <c r="BO58" s="1269"/>
      <c r="BP58" s="1254"/>
      <c r="BQ58" s="1254"/>
      <c r="BR58" s="1254"/>
      <c r="BS58" s="1254"/>
      <c r="BT58" s="1254"/>
      <c r="BU58" s="1254"/>
      <c r="BV58" s="1254"/>
      <c r="BW58" s="1254"/>
      <c r="BX58" s="1254"/>
      <c r="BY58" s="1254"/>
      <c r="BZ58" s="1254"/>
      <c r="CA58" s="1254"/>
      <c r="CB58" s="1254"/>
      <c r="CC58" s="1254"/>
      <c r="CD58" s="1254"/>
      <c r="CE58" s="1254"/>
      <c r="CF58" s="1254"/>
      <c r="CG58" s="1254"/>
      <c r="CH58" s="1254"/>
      <c r="CI58" s="1254"/>
      <c r="CJ58" s="1254"/>
      <c r="CK58" s="1254"/>
      <c r="CL58" s="1254"/>
      <c r="CM58" s="1254"/>
      <c r="CN58" s="1254"/>
      <c r="CO58" s="1254"/>
      <c r="CP58" s="1254"/>
      <c r="CQ58" s="1254"/>
      <c r="CR58" s="1254"/>
      <c r="CS58" s="1254"/>
      <c r="CT58" s="1254"/>
      <c r="CU58" s="1254"/>
      <c r="CV58" s="1254"/>
      <c r="CW58" s="1254"/>
      <c r="CX58" s="1254"/>
      <c r="CY58" s="1254"/>
      <c r="CZ58" s="1254"/>
      <c r="DA58" s="1254"/>
      <c r="DB58" s="1254"/>
      <c r="DC58" s="1254"/>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583</v>
      </c>
    </row>
    <row r="64" spans="1:109" ht="13.5" x14ac:dyDescent="0.15">
      <c r="B64" s="365"/>
      <c r="G64" s="380"/>
      <c r="I64" s="382"/>
      <c r="J64" s="382"/>
      <c r="K64" s="382"/>
      <c r="L64" s="382"/>
      <c r="M64" s="382"/>
      <c r="N64" s="381"/>
      <c r="AM64" s="380"/>
      <c r="AN64" s="380" t="s">
        <v>582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74" t="s">
        <v>581</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ht="13.5" x14ac:dyDescent="0.15">
      <c r="B66" s="365"/>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ht="13.5" x14ac:dyDescent="0.15">
      <c r="B67" s="365"/>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ht="13.5" x14ac:dyDescent="0.15">
      <c r="B68" s="365"/>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ht="13.5" x14ac:dyDescent="0.15">
      <c r="B69" s="365"/>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580</v>
      </c>
    </row>
    <row r="72" spans="2:107" ht="13.5" x14ac:dyDescent="0.15">
      <c r="B72" s="365"/>
      <c r="G72" s="1265"/>
      <c r="H72" s="1265"/>
      <c r="I72" s="1265"/>
      <c r="J72" s="1265"/>
      <c r="K72" s="373"/>
      <c r="L72" s="373"/>
      <c r="M72" s="372"/>
      <c r="N72" s="372"/>
      <c r="AN72" s="1266"/>
      <c r="AO72" s="1267"/>
      <c r="AP72" s="1267"/>
      <c r="AQ72" s="1267"/>
      <c r="AR72" s="1267"/>
      <c r="AS72" s="1267"/>
      <c r="AT72" s="1267"/>
      <c r="AU72" s="1267"/>
      <c r="AV72" s="1267"/>
      <c r="AW72" s="1267"/>
      <c r="AX72" s="1267"/>
      <c r="AY72" s="1267"/>
      <c r="AZ72" s="1267"/>
      <c r="BA72" s="1267"/>
      <c r="BB72" s="1267"/>
      <c r="BC72" s="1267"/>
      <c r="BD72" s="1267"/>
      <c r="BE72" s="1267"/>
      <c r="BF72" s="1267"/>
      <c r="BG72" s="1267"/>
      <c r="BH72" s="1267"/>
      <c r="BI72" s="1267"/>
      <c r="BJ72" s="1267"/>
      <c r="BK72" s="1267"/>
      <c r="BL72" s="1267"/>
      <c r="BM72" s="1267"/>
      <c r="BN72" s="1267"/>
      <c r="BO72" s="1268"/>
      <c r="BP72" s="1253" t="s">
        <v>531</v>
      </c>
      <c r="BQ72" s="1253"/>
      <c r="BR72" s="1253"/>
      <c r="BS72" s="1253"/>
      <c r="BT72" s="1253"/>
      <c r="BU72" s="1253"/>
      <c r="BV72" s="1253"/>
      <c r="BW72" s="1253"/>
      <c r="BX72" s="1253" t="s">
        <v>532</v>
      </c>
      <c r="BY72" s="1253"/>
      <c r="BZ72" s="1253"/>
      <c r="CA72" s="1253"/>
      <c r="CB72" s="1253"/>
      <c r="CC72" s="1253"/>
      <c r="CD72" s="1253"/>
      <c r="CE72" s="1253"/>
      <c r="CF72" s="1253" t="s">
        <v>533</v>
      </c>
      <c r="CG72" s="1253"/>
      <c r="CH72" s="1253"/>
      <c r="CI72" s="1253"/>
      <c r="CJ72" s="1253"/>
      <c r="CK72" s="1253"/>
      <c r="CL72" s="1253"/>
      <c r="CM72" s="1253"/>
      <c r="CN72" s="1253" t="s">
        <v>534</v>
      </c>
      <c r="CO72" s="1253"/>
      <c r="CP72" s="1253"/>
      <c r="CQ72" s="1253"/>
      <c r="CR72" s="1253"/>
      <c r="CS72" s="1253"/>
      <c r="CT72" s="1253"/>
      <c r="CU72" s="1253"/>
      <c r="CV72" s="1253" t="s">
        <v>535</v>
      </c>
      <c r="CW72" s="1253"/>
      <c r="CX72" s="1253"/>
      <c r="CY72" s="1253"/>
      <c r="CZ72" s="1253"/>
      <c r="DA72" s="1253"/>
      <c r="DB72" s="1253"/>
      <c r="DC72" s="1253"/>
    </row>
    <row r="73" spans="2:107" ht="13.5" x14ac:dyDescent="0.15">
      <c r="B73" s="365"/>
      <c r="G73" s="1255"/>
      <c r="H73" s="1255"/>
      <c r="I73" s="1255"/>
      <c r="J73" s="1255"/>
      <c r="K73" s="1273"/>
      <c r="L73" s="1273"/>
      <c r="M73" s="1273"/>
      <c r="N73" s="1273"/>
      <c r="AM73" s="371"/>
      <c r="AN73" s="1269" t="s">
        <v>579</v>
      </c>
      <c r="AO73" s="1269"/>
      <c r="AP73" s="1269"/>
      <c r="AQ73" s="1269"/>
      <c r="AR73" s="1269"/>
      <c r="AS73" s="1269"/>
      <c r="AT73" s="1269"/>
      <c r="AU73" s="1269"/>
      <c r="AV73" s="1269"/>
      <c r="AW73" s="1269"/>
      <c r="AX73" s="1269"/>
      <c r="AY73" s="1269"/>
      <c r="AZ73" s="1269"/>
      <c r="BA73" s="1269"/>
      <c r="BB73" s="1269" t="s">
        <v>577</v>
      </c>
      <c r="BC73" s="1269"/>
      <c r="BD73" s="1269"/>
      <c r="BE73" s="1269"/>
      <c r="BF73" s="1269"/>
      <c r="BG73" s="1269"/>
      <c r="BH73" s="1269"/>
      <c r="BI73" s="1269"/>
      <c r="BJ73" s="1269"/>
      <c r="BK73" s="1269"/>
      <c r="BL73" s="1269"/>
      <c r="BM73" s="1269"/>
      <c r="BN73" s="1269"/>
      <c r="BO73" s="1269"/>
      <c r="BP73" s="1254">
        <v>12.6</v>
      </c>
      <c r="BQ73" s="1254"/>
      <c r="BR73" s="1254"/>
      <c r="BS73" s="1254"/>
      <c r="BT73" s="1254"/>
      <c r="BU73" s="1254"/>
      <c r="BV73" s="1254"/>
      <c r="BW73" s="1254"/>
      <c r="BX73" s="1254">
        <v>12.8</v>
      </c>
      <c r="BY73" s="1254"/>
      <c r="BZ73" s="1254"/>
      <c r="CA73" s="1254"/>
      <c r="CB73" s="1254"/>
      <c r="CC73" s="1254"/>
      <c r="CD73" s="1254"/>
      <c r="CE73" s="1254"/>
      <c r="CF73" s="1254"/>
      <c r="CG73" s="1254"/>
      <c r="CH73" s="1254"/>
      <c r="CI73" s="1254"/>
      <c r="CJ73" s="1254"/>
      <c r="CK73" s="1254"/>
      <c r="CL73" s="1254"/>
      <c r="CM73" s="1254"/>
      <c r="CN73" s="1254"/>
      <c r="CO73" s="1254"/>
      <c r="CP73" s="1254"/>
      <c r="CQ73" s="1254"/>
      <c r="CR73" s="1254"/>
      <c r="CS73" s="1254"/>
      <c r="CT73" s="1254"/>
      <c r="CU73" s="1254"/>
      <c r="CV73" s="1254"/>
      <c r="CW73" s="1254"/>
      <c r="CX73" s="1254"/>
      <c r="CY73" s="1254"/>
      <c r="CZ73" s="1254"/>
      <c r="DA73" s="1254"/>
      <c r="DB73" s="1254"/>
      <c r="DC73" s="1254"/>
    </row>
    <row r="74" spans="2:107" ht="13.5" x14ac:dyDescent="0.15">
      <c r="B74" s="365"/>
      <c r="G74" s="1255"/>
      <c r="H74" s="1255"/>
      <c r="I74" s="1255"/>
      <c r="J74" s="1255"/>
      <c r="K74" s="1273"/>
      <c r="L74" s="1273"/>
      <c r="M74" s="1273"/>
      <c r="N74" s="1273"/>
      <c r="AM74" s="371"/>
      <c r="AN74" s="1269"/>
      <c r="AO74" s="1269"/>
      <c r="AP74" s="1269"/>
      <c r="AQ74" s="1269"/>
      <c r="AR74" s="1269"/>
      <c r="AS74" s="1269"/>
      <c r="AT74" s="1269"/>
      <c r="AU74" s="1269"/>
      <c r="AV74" s="1269"/>
      <c r="AW74" s="1269"/>
      <c r="AX74" s="1269"/>
      <c r="AY74" s="1269"/>
      <c r="AZ74" s="1269"/>
      <c r="BA74" s="1269"/>
      <c r="BB74" s="1269"/>
      <c r="BC74" s="1269"/>
      <c r="BD74" s="1269"/>
      <c r="BE74" s="1269"/>
      <c r="BF74" s="1269"/>
      <c r="BG74" s="1269"/>
      <c r="BH74" s="1269"/>
      <c r="BI74" s="1269"/>
      <c r="BJ74" s="1269"/>
      <c r="BK74" s="1269"/>
      <c r="BL74" s="1269"/>
      <c r="BM74" s="1269"/>
      <c r="BN74" s="1269"/>
      <c r="BO74" s="1269"/>
      <c r="BP74" s="1254"/>
      <c r="BQ74" s="1254"/>
      <c r="BR74" s="1254"/>
      <c r="BS74" s="1254"/>
      <c r="BT74" s="1254"/>
      <c r="BU74" s="1254"/>
      <c r="BV74" s="1254"/>
      <c r="BW74" s="1254"/>
      <c r="BX74" s="1254"/>
      <c r="BY74" s="1254"/>
      <c r="BZ74" s="1254"/>
      <c r="CA74" s="1254"/>
      <c r="CB74" s="1254"/>
      <c r="CC74" s="1254"/>
      <c r="CD74" s="1254"/>
      <c r="CE74" s="1254"/>
      <c r="CF74" s="1254"/>
      <c r="CG74" s="1254"/>
      <c r="CH74" s="1254"/>
      <c r="CI74" s="1254"/>
      <c r="CJ74" s="1254"/>
      <c r="CK74" s="1254"/>
      <c r="CL74" s="1254"/>
      <c r="CM74" s="1254"/>
      <c r="CN74" s="1254"/>
      <c r="CO74" s="1254"/>
      <c r="CP74" s="1254"/>
      <c r="CQ74" s="1254"/>
      <c r="CR74" s="1254"/>
      <c r="CS74" s="1254"/>
      <c r="CT74" s="1254"/>
      <c r="CU74" s="1254"/>
      <c r="CV74" s="1254"/>
      <c r="CW74" s="1254"/>
      <c r="CX74" s="1254"/>
      <c r="CY74" s="1254"/>
      <c r="CZ74" s="1254"/>
      <c r="DA74" s="1254"/>
      <c r="DB74" s="1254"/>
      <c r="DC74" s="1254"/>
    </row>
    <row r="75" spans="2:107" ht="13.5" x14ac:dyDescent="0.15">
      <c r="B75" s="365"/>
      <c r="G75" s="1255"/>
      <c r="H75" s="1255"/>
      <c r="I75" s="1265"/>
      <c r="J75" s="1265"/>
      <c r="K75" s="1270"/>
      <c r="L75" s="1270"/>
      <c r="M75" s="1270"/>
      <c r="N75" s="1270"/>
      <c r="AM75" s="371"/>
      <c r="AN75" s="1269"/>
      <c r="AO75" s="1269"/>
      <c r="AP75" s="1269"/>
      <c r="AQ75" s="1269"/>
      <c r="AR75" s="1269"/>
      <c r="AS75" s="1269"/>
      <c r="AT75" s="1269"/>
      <c r="AU75" s="1269"/>
      <c r="AV75" s="1269"/>
      <c r="AW75" s="1269"/>
      <c r="AX75" s="1269"/>
      <c r="AY75" s="1269"/>
      <c r="AZ75" s="1269"/>
      <c r="BA75" s="1269"/>
      <c r="BB75" s="1269" t="s">
        <v>576</v>
      </c>
      <c r="BC75" s="1269"/>
      <c r="BD75" s="1269"/>
      <c r="BE75" s="1269"/>
      <c r="BF75" s="1269"/>
      <c r="BG75" s="1269"/>
      <c r="BH75" s="1269"/>
      <c r="BI75" s="1269"/>
      <c r="BJ75" s="1269"/>
      <c r="BK75" s="1269"/>
      <c r="BL75" s="1269"/>
      <c r="BM75" s="1269"/>
      <c r="BN75" s="1269"/>
      <c r="BO75" s="1269"/>
      <c r="BP75" s="1254">
        <v>5.7</v>
      </c>
      <c r="BQ75" s="1254"/>
      <c r="BR75" s="1254"/>
      <c r="BS75" s="1254"/>
      <c r="BT75" s="1254"/>
      <c r="BU75" s="1254"/>
      <c r="BV75" s="1254"/>
      <c r="BW75" s="1254"/>
      <c r="BX75" s="1254">
        <v>6.7</v>
      </c>
      <c r="BY75" s="1254"/>
      <c r="BZ75" s="1254"/>
      <c r="CA75" s="1254"/>
      <c r="CB75" s="1254"/>
      <c r="CC75" s="1254"/>
      <c r="CD75" s="1254"/>
      <c r="CE75" s="1254"/>
      <c r="CF75" s="1254">
        <v>7.5</v>
      </c>
      <c r="CG75" s="1254"/>
      <c r="CH75" s="1254"/>
      <c r="CI75" s="1254"/>
      <c r="CJ75" s="1254"/>
      <c r="CK75" s="1254"/>
      <c r="CL75" s="1254"/>
      <c r="CM75" s="1254"/>
      <c r="CN75" s="1254">
        <v>8.3000000000000007</v>
      </c>
      <c r="CO75" s="1254"/>
      <c r="CP75" s="1254"/>
      <c r="CQ75" s="1254"/>
      <c r="CR75" s="1254"/>
      <c r="CS75" s="1254"/>
      <c r="CT75" s="1254"/>
      <c r="CU75" s="1254"/>
      <c r="CV75" s="1254">
        <v>8.4</v>
      </c>
      <c r="CW75" s="1254"/>
      <c r="CX75" s="1254"/>
      <c r="CY75" s="1254"/>
      <c r="CZ75" s="1254"/>
      <c r="DA75" s="1254"/>
      <c r="DB75" s="1254"/>
      <c r="DC75" s="1254"/>
    </row>
    <row r="76" spans="2:107" ht="13.5" x14ac:dyDescent="0.15">
      <c r="B76" s="365"/>
      <c r="G76" s="1255"/>
      <c r="H76" s="1255"/>
      <c r="I76" s="1265"/>
      <c r="J76" s="1265"/>
      <c r="K76" s="1270"/>
      <c r="L76" s="1270"/>
      <c r="M76" s="1270"/>
      <c r="N76" s="1270"/>
      <c r="AM76" s="371"/>
      <c r="AN76" s="1269"/>
      <c r="AO76" s="1269"/>
      <c r="AP76" s="1269"/>
      <c r="AQ76" s="1269"/>
      <c r="AR76" s="1269"/>
      <c r="AS76" s="1269"/>
      <c r="AT76" s="1269"/>
      <c r="AU76" s="1269"/>
      <c r="AV76" s="1269"/>
      <c r="AW76" s="1269"/>
      <c r="AX76" s="1269"/>
      <c r="AY76" s="1269"/>
      <c r="AZ76" s="1269"/>
      <c r="BA76" s="1269"/>
      <c r="BB76" s="1269"/>
      <c r="BC76" s="1269"/>
      <c r="BD76" s="1269"/>
      <c r="BE76" s="1269"/>
      <c r="BF76" s="1269"/>
      <c r="BG76" s="1269"/>
      <c r="BH76" s="1269"/>
      <c r="BI76" s="1269"/>
      <c r="BJ76" s="1269"/>
      <c r="BK76" s="1269"/>
      <c r="BL76" s="1269"/>
      <c r="BM76" s="1269"/>
      <c r="BN76" s="1269"/>
      <c r="BO76" s="1269"/>
      <c r="BP76" s="1254"/>
      <c r="BQ76" s="1254"/>
      <c r="BR76" s="1254"/>
      <c r="BS76" s="1254"/>
      <c r="BT76" s="1254"/>
      <c r="BU76" s="1254"/>
      <c r="BV76" s="1254"/>
      <c r="BW76" s="1254"/>
      <c r="BX76" s="1254"/>
      <c r="BY76" s="1254"/>
      <c r="BZ76" s="1254"/>
      <c r="CA76" s="1254"/>
      <c r="CB76" s="1254"/>
      <c r="CC76" s="1254"/>
      <c r="CD76" s="1254"/>
      <c r="CE76" s="1254"/>
      <c r="CF76" s="1254"/>
      <c r="CG76" s="1254"/>
      <c r="CH76" s="1254"/>
      <c r="CI76" s="1254"/>
      <c r="CJ76" s="1254"/>
      <c r="CK76" s="1254"/>
      <c r="CL76" s="1254"/>
      <c r="CM76" s="1254"/>
      <c r="CN76" s="1254"/>
      <c r="CO76" s="1254"/>
      <c r="CP76" s="1254"/>
      <c r="CQ76" s="1254"/>
      <c r="CR76" s="1254"/>
      <c r="CS76" s="1254"/>
      <c r="CT76" s="1254"/>
      <c r="CU76" s="1254"/>
      <c r="CV76" s="1254"/>
      <c r="CW76" s="1254"/>
      <c r="CX76" s="1254"/>
      <c r="CY76" s="1254"/>
      <c r="CZ76" s="1254"/>
      <c r="DA76" s="1254"/>
      <c r="DB76" s="1254"/>
      <c r="DC76" s="1254"/>
    </row>
    <row r="77" spans="2:107" ht="13.5" x14ac:dyDescent="0.15">
      <c r="B77" s="365"/>
      <c r="G77" s="1265"/>
      <c r="H77" s="1265"/>
      <c r="I77" s="1265"/>
      <c r="J77" s="1265"/>
      <c r="K77" s="1273"/>
      <c r="L77" s="1273"/>
      <c r="M77" s="1273"/>
      <c r="N77" s="1273"/>
      <c r="AN77" s="1253" t="s">
        <v>578</v>
      </c>
      <c r="AO77" s="1253"/>
      <c r="AP77" s="1253"/>
      <c r="AQ77" s="1253"/>
      <c r="AR77" s="1253"/>
      <c r="AS77" s="1253"/>
      <c r="AT77" s="1253"/>
      <c r="AU77" s="1253"/>
      <c r="AV77" s="1253"/>
      <c r="AW77" s="1253"/>
      <c r="AX77" s="1253"/>
      <c r="AY77" s="1253"/>
      <c r="AZ77" s="1253"/>
      <c r="BA77" s="1253"/>
      <c r="BB77" s="1269" t="s">
        <v>577</v>
      </c>
      <c r="BC77" s="1269"/>
      <c r="BD77" s="1269"/>
      <c r="BE77" s="1269"/>
      <c r="BF77" s="1269"/>
      <c r="BG77" s="1269"/>
      <c r="BH77" s="1269"/>
      <c r="BI77" s="1269"/>
      <c r="BJ77" s="1269"/>
      <c r="BK77" s="1269"/>
      <c r="BL77" s="1269"/>
      <c r="BM77" s="1269"/>
      <c r="BN77" s="1269"/>
      <c r="BO77" s="1269"/>
      <c r="BP77" s="1254">
        <v>49.1</v>
      </c>
      <c r="BQ77" s="1254"/>
      <c r="BR77" s="1254"/>
      <c r="BS77" s="1254"/>
      <c r="BT77" s="1254"/>
      <c r="BU77" s="1254"/>
      <c r="BV77" s="1254"/>
      <c r="BW77" s="1254"/>
      <c r="BX77" s="1254">
        <v>41.5</v>
      </c>
      <c r="BY77" s="1254"/>
      <c r="BZ77" s="1254"/>
      <c r="CA77" s="1254"/>
      <c r="CB77" s="1254"/>
      <c r="CC77" s="1254"/>
      <c r="CD77" s="1254"/>
      <c r="CE77" s="1254"/>
      <c r="CF77" s="1254">
        <v>25.2</v>
      </c>
      <c r="CG77" s="1254"/>
      <c r="CH77" s="1254"/>
      <c r="CI77" s="1254"/>
      <c r="CJ77" s="1254"/>
      <c r="CK77" s="1254"/>
      <c r="CL77" s="1254"/>
      <c r="CM77" s="1254"/>
      <c r="CN77" s="1254">
        <v>15.7</v>
      </c>
      <c r="CO77" s="1254"/>
      <c r="CP77" s="1254"/>
      <c r="CQ77" s="1254"/>
      <c r="CR77" s="1254"/>
      <c r="CS77" s="1254"/>
      <c r="CT77" s="1254"/>
      <c r="CU77" s="1254"/>
      <c r="CV77" s="1254">
        <v>10.199999999999999</v>
      </c>
      <c r="CW77" s="1254"/>
      <c r="CX77" s="1254"/>
      <c r="CY77" s="1254"/>
      <c r="CZ77" s="1254"/>
      <c r="DA77" s="1254"/>
      <c r="DB77" s="1254"/>
      <c r="DC77" s="1254"/>
    </row>
    <row r="78" spans="2:107" ht="13.5" x14ac:dyDescent="0.15">
      <c r="B78" s="365"/>
      <c r="G78" s="1265"/>
      <c r="H78" s="1265"/>
      <c r="I78" s="1265"/>
      <c r="J78" s="1265"/>
      <c r="K78" s="1273"/>
      <c r="L78" s="1273"/>
      <c r="M78" s="1273"/>
      <c r="N78" s="1273"/>
      <c r="AN78" s="1253"/>
      <c r="AO78" s="1253"/>
      <c r="AP78" s="1253"/>
      <c r="AQ78" s="1253"/>
      <c r="AR78" s="1253"/>
      <c r="AS78" s="1253"/>
      <c r="AT78" s="1253"/>
      <c r="AU78" s="1253"/>
      <c r="AV78" s="1253"/>
      <c r="AW78" s="1253"/>
      <c r="AX78" s="1253"/>
      <c r="AY78" s="1253"/>
      <c r="AZ78" s="1253"/>
      <c r="BA78" s="1253"/>
      <c r="BB78" s="1269"/>
      <c r="BC78" s="1269"/>
      <c r="BD78" s="1269"/>
      <c r="BE78" s="1269"/>
      <c r="BF78" s="1269"/>
      <c r="BG78" s="1269"/>
      <c r="BH78" s="1269"/>
      <c r="BI78" s="1269"/>
      <c r="BJ78" s="1269"/>
      <c r="BK78" s="1269"/>
      <c r="BL78" s="1269"/>
      <c r="BM78" s="1269"/>
      <c r="BN78" s="1269"/>
      <c r="BO78" s="1269"/>
      <c r="BP78" s="1254"/>
      <c r="BQ78" s="1254"/>
      <c r="BR78" s="1254"/>
      <c r="BS78" s="1254"/>
      <c r="BT78" s="1254"/>
      <c r="BU78" s="1254"/>
      <c r="BV78" s="1254"/>
      <c r="BW78" s="1254"/>
      <c r="BX78" s="1254"/>
      <c r="BY78" s="1254"/>
      <c r="BZ78" s="1254"/>
      <c r="CA78" s="1254"/>
      <c r="CB78" s="1254"/>
      <c r="CC78" s="1254"/>
      <c r="CD78" s="1254"/>
      <c r="CE78" s="1254"/>
      <c r="CF78" s="1254"/>
      <c r="CG78" s="1254"/>
      <c r="CH78" s="1254"/>
      <c r="CI78" s="1254"/>
      <c r="CJ78" s="1254"/>
      <c r="CK78" s="1254"/>
      <c r="CL78" s="1254"/>
      <c r="CM78" s="1254"/>
      <c r="CN78" s="1254"/>
      <c r="CO78" s="1254"/>
      <c r="CP78" s="1254"/>
      <c r="CQ78" s="1254"/>
      <c r="CR78" s="1254"/>
      <c r="CS78" s="1254"/>
      <c r="CT78" s="1254"/>
      <c r="CU78" s="1254"/>
      <c r="CV78" s="1254"/>
      <c r="CW78" s="1254"/>
      <c r="CX78" s="1254"/>
      <c r="CY78" s="1254"/>
      <c r="CZ78" s="1254"/>
      <c r="DA78" s="1254"/>
      <c r="DB78" s="1254"/>
      <c r="DC78" s="1254"/>
    </row>
    <row r="79" spans="2:107" ht="13.5" x14ac:dyDescent="0.15">
      <c r="B79" s="365"/>
      <c r="G79" s="1265"/>
      <c r="H79" s="1265"/>
      <c r="I79" s="1271"/>
      <c r="J79" s="1271"/>
      <c r="K79" s="1283"/>
      <c r="L79" s="1283"/>
      <c r="M79" s="1283"/>
      <c r="N79" s="1283"/>
      <c r="AN79" s="1253"/>
      <c r="AO79" s="1253"/>
      <c r="AP79" s="1253"/>
      <c r="AQ79" s="1253"/>
      <c r="AR79" s="1253"/>
      <c r="AS79" s="1253"/>
      <c r="AT79" s="1253"/>
      <c r="AU79" s="1253"/>
      <c r="AV79" s="1253"/>
      <c r="AW79" s="1253"/>
      <c r="AX79" s="1253"/>
      <c r="AY79" s="1253"/>
      <c r="AZ79" s="1253"/>
      <c r="BA79" s="1253"/>
      <c r="BB79" s="1269" t="s">
        <v>576</v>
      </c>
      <c r="BC79" s="1269"/>
      <c r="BD79" s="1269"/>
      <c r="BE79" s="1269"/>
      <c r="BF79" s="1269"/>
      <c r="BG79" s="1269"/>
      <c r="BH79" s="1269"/>
      <c r="BI79" s="1269"/>
      <c r="BJ79" s="1269"/>
      <c r="BK79" s="1269"/>
      <c r="BL79" s="1269"/>
      <c r="BM79" s="1269"/>
      <c r="BN79" s="1269"/>
      <c r="BO79" s="1269"/>
      <c r="BP79" s="1254">
        <v>9.5</v>
      </c>
      <c r="BQ79" s="1254"/>
      <c r="BR79" s="1254"/>
      <c r="BS79" s="1254"/>
      <c r="BT79" s="1254"/>
      <c r="BU79" s="1254"/>
      <c r="BV79" s="1254"/>
      <c r="BW79" s="1254"/>
      <c r="BX79" s="1254">
        <v>9.1999999999999993</v>
      </c>
      <c r="BY79" s="1254"/>
      <c r="BZ79" s="1254"/>
      <c r="CA79" s="1254"/>
      <c r="CB79" s="1254"/>
      <c r="CC79" s="1254"/>
      <c r="CD79" s="1254"/>
      <c r="CE79" s="1254"/>
      <c r="CF79" s="1254">
        <v>8.9</v>
      </c>
      <c r="CG79" s="1254"/>
      <c r="CH79" s="1254"/>
      <c r="CI79" s="1254"/>
      <c r="CJ79" s="1254"/>
      <c r="CK79" s="1254"/>
      <c r="CL79" s="1254"/>
      <c r="CM79" s="1254"/>
      <c r="CN79" s="1254">
        <v>8.9</v>
      </c>
      <c r="CO79" s="1254"/>
      <c r="CP79" s="1254"/>
      <c r="CQ79" s="1254"/>
      <c r="CR79" s="1254"/>
      <c r="CS79" s="1254"/>
      <c r="CT79" s="1254"/>
      <c r="CU79" s="1254"/>
      <c r="CV79" s="1254">
        <v>9</v>
      </c>
      <c r="CW79" s="1254"/>
      <c r="CX79" s="1254"/>
      <c r="CY79" s="1254"/>
      <c r="CZ79" s="1254"/>
      <c r="DA79" s="1254"/>
      <c r="DB79" s="1254"/>
      <c r="DC79" s="1254"/>
    </row>
    <row r="80" spans="2:107" ht="13.5" x14ac:dyDescent="0.15">
      <c r="B80" s="365"/>
      <c r="G80" s="1265"/>
      <c r="H80" s="1265"/>
      <c r="I80" s="1271"/>
      <c r="J80" s="1271"/>
      <c r="K80" s="1283"/>
      <c r="L80" s="1283"/>
      <c r="M80" s="1283"/>
      <c r="N80" s="1283"/>
      <c r="AN80" s="1253"/>
      <c r="AO80" s="1253"/>
      <c r="AP80" s="1253"/>
      <c r="AQ80" s="1253"/>
      <c r="AR80" s="1253"/>
      <c r="AS80" s="1253"/>
      <c r="AT80" s="1253"/>
      <c r="AU80" s="1253"/>
      <c r="AV80" s="1253"/>
      <c r="AW80" s="1253"/>
      <c r="AX80" s="1253"/>
      <c r="AY80" s="1253"/>
      <c r="AZ80" s="1253"/>
      <c r="BA80" s="1253"/>
      <c r="BB80" s="1269"/>
      <c r="BC80" s="1269"/>
      <c r="BD80" s="1269"/>
      <c r="BE80" s="1269"/>
      <c r="BF80" s="1269"/>
      <c r="BG80" s="1269"/>
      <c r="BH80" s="1269"/>
      <c r="BI80" s="1269"/>
      <c r="BJ80" s="1269"/>
      <c r="BK80" s="1269"/>
      <c r="BL80" s="1269"/>
      <c r="BM80" s="1269"/>
      <c r="BN80" s="1269"/>
      <c r="BO80" s="1269"/>
      <c r="BP80" s="1254"/>
      <c r="BQ80" s="1254"/>
      <c r="BR80" s="1254"/>
      <c r="BS80" s="1254"/>
      <c r="BT80" s="1254"/>
      <c r="BU80" s="1254"/>
      <c r="BV80" s="1254"/>
      <c r="BW80" s="1254"/>
      <c r="BX80" s="1254"/>
      <c r="BY80" s="1254"/>
      <c r="BZ80" s="1254"/>
      <c r="CA80" s="1254"/>
      <c r="CB80" s="1254"/>
      <c r="CC80" s="1254"/>
      <c r="CD80" s="1254"/>
      <c r="CE80" s="1254"/>
      <c r="CF80" s="1254"/>
      <c r="CG80" s="1254"/>
      <c r="CH80" s="1254"/>
      <c r="CI80" s="1254"/>
      <c r="CJ80" s="1254"/>
      <c r="CK80" s="1254"/>
      <c r="CL80" s="1254"/>
      <c r="CM80" s="1254"/>
      <c r="CN80" s="1254"/>
      <c r="CO80" s="1254"/>
      <c r="CP80" s="1254"/>
      <c r="CQ80" s="1254"/>
      <c r="CR80" s="1254"/>
      <c r="CS80" s="1254"/>
      <c r="CT80" s="1254"/>
      <c r="CU80" s="1254"/>
      <c r="CV80" s="1254"/>
      <c r="CW80" s="1254"/>
      <c r="CX80" s="1254"/>
      <c r="CY80" s="1254"/>
      <c r="CZ80" s="1254"/>
      <c r="DA80" s="1254"/>
      <c r="DB80" s="1254"/>
      <c r="DC80" s="1254"/>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Ig0glS0MT89wbIDDbA6DVot7yEcV6q/amZnHUvYZGHpnxp6CpkLAb58p6O2hODAu7JUyXIdaniA50Gu1rOeyBw==" saltValue="kSrE1ztqhVhDcPRgO02Cp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N55:CU56"/>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G55:H58"/>
    <mergeCell ref="I55:J56"/>
    <mergeCell ref="K55:K56"/>
    <mergeCell ref="L55:L56"/>
    <mergeCell ref="M55:M56"/>
    <mergeCell ref="N55:N56"/>
    <mergeCell ref="I57:J58"/>
    <mergeCell ref="K57:K58"/>
    <mergeCell ref="I53:J54"/>
    <mergeCell ref="K53:K54"/>
    <mergeCell ref="L53:L54"/>
    <mergeCell ref="M53:M54"/>
    <mergeCell ref="N53:N54"/>
    <mergeCell ref="AN55:BA58"/>
    <mergeCell ref="BB55:BO56"/>
    <mergeCell ref="BP55:BW56"/>
    <mergeCell ref="BP57:BW58"/>
    <mergeCell ref="L57:L58"/>
    <mergeCell ref="M57:M58"/>
    <mergeCell ref="N57:N58"/>
    <mergeCell ref="BB57:BO58"/>
    <mergeCell ref="CF53:CM54"/>
    <mergeCell ref="AN51:BA54"/>
    <mergeCell ref="BB51:BO52"/>
    <mergeCell ref="BP51:BW52"/>
    <mergeCell ref="L51:L52"/>
    <mergeCell ref="M51:M52"/>
    <mergeCell ref="N51:N52"/>
    <mergeCell ref="BB53:BO54"/>
    <mergeCell ref="BP53:BW54"/>
    <mergeCell ref="BX53:CE54"/>
    <mergeCell ref="BX55:CE56"/>
    <mergeCell ref="CF55:CM56"/>
    <mergeCell ref="CV50:DC50"/>
    <mergeCell ref="CV51:DC52"/>
    <mergeCell ref="CN51:CU52"/>
    <mergeCell ref="G51:H54"/>
    <mergeCell ref="BX51:CE52"/>
    <mergeCell ref="CF51:CM52"/>
    <mergeCell ref="AN43:DC47"/>
    <mergeCell ref="CV53:DC54"/>
    <mergeCell ref="G50:J50"/>
    <mergeCell ref="AN50:BO50"/>
    <mergeCell ref="BP50:BW50"/>
    <mergeCell ref="BX50:CE50"/>
    <mergeCell ref="CF50:CM50"/>
    <mergeCell ref="CN50:CU50"/>
    <mergeCell ref="CN53:CU54"/>
    <mergeCell ref="I51:J52"/>
    <mergeCell ref="K51:K52"/>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F5BE55-909C-4760-BF4C-FB91F8A7BFCD}">
  <sheetPr>
    <pageSetUpPr fitToPage="1"/>
  </sheetPr>
  <dimension ref="A1:DR125"/>
  <sheetViews>
    <sheetView showGridLines="0"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Cix2IaJ+0y8mqCBj5Mm1pzM8zNRZht+mDYGP2D0UQkTh4gkofcoMKeRmgtLsIOYCJp3hDnHqUJCIc3wI5iG6yg==" saltValue="RMoN0wRT235Cdlw7h93uy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7BE41A-B86B-4E6E-9237-4547F1399D3A}">
  <sheetPr>
    <pageSetUpPr fitToPage="1"/>
  </sheetPr>
  <dimension ref="A1:DR125"/>
  <sheetViews>
    <sheetView showGridLines="0"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481</v>
      </c>
    </row>
  </sheetData>
  <sheetProtection algorithmName="SHA-512" hashValue="Nyy5lbN2tO8yzxA9fLaEjii4XS4ov/uxIJ0+NfMnZBEhbhH2O/Y7bbp8MQ1t8UiJsul+5Cs+qBWuEmdD51psjA==" saltValue="BdkSXoWucJ1JFsYG8hfIM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530</v>
      </c>
      <c r="G2" s="151"/>
      <c r="H2" s="152"/>
    </row>
    <row r="3" spans="1:8" x14ac:dyDescent="0.15">
      <c r="A3" s="148" t="s">
        <v>523</v>
      </c>
      <c r="B3" s="153"/>
      <c r="C3" s="154"/>
      <c r="D3" s="155">
        <v>266645</v>
      </c>
      <c r="E3" s="156"/>
      <c r="F3" s="157">
        <v>94081</v>
      </c>
      <c r="G3" s="158"/>
      <c r="H3" s="159"/>
    </row>
    <row r="4" spans="1:8" x14ac:dyDescent="0.15">
      <c r="A4" s="160"/>
      <c r="B4" s="161"/>
      <c r="C4" s="162"/>
      <c r="D4" s="163">
        <v>152397</v>
      </c>
      <c r="E4" s="164"/>
      <c r="F4" s="165">
        <v>48949</v>
      </c>
      <c r="G4" s="166"/>
      <c r="H4" s="167"/>
    </row>
    <row r="5" spans="1:8" x14ac:dyDescent="0.15">
      <c r="A5" s="148" t="s">
        <v>525</v>
      </c>
      <c r="B5" s="153"/>
      <c r="C5" s="154"/>
      <c r="D5" s="155">
        <v>122939</v>
      </c>
      <c r="E5" s="156"/>
      <c r="F5" s="157">
        <v>92632</v>
      </c>
      <c r="G5" s="158"/>
      <c r="H5" s="159"/>
    </row>
    <row r="6" spans="1:8" x14ac:dyDescent="0.15">
      <c r="A6" s="160"/>
      <c r="B6" s="161"/>
      <c r="C6" s="162"/>
      <c r="D6" s="163">
        <v>71592</v>
      </c>
      <c r="E6" s="164"/>
      <c r="F6" s="165">
        <v>47978</v>
      </c>
      <c r="G6" s="166"/>
      <c r="H6" s="167"/>
    </row>
    <row r="7" spans="1:8" x14ac:dyDescent="0.15">
      <c r="A7" s="148" t="s">
        <v>526</v>
      </c>
      <c r="B7" s="153"/>
      <c r="C7" s="154"/>
      <c r="D7" s="155">
        <v>147149</v>
      </c>
      <c r="E7" s="156"/>
      <c r="F7" s="157">
        <v>96469</v>
      </c>
      <c r="G7" s="158"/>
      <c r="H7" s="159"/>
    </row>
    <row r="8" spans="1:8" x14ac:dyDescent="0.15">
      <c r="A8" s="160"/>
      <c r="B8" s="161"/>
      <c r="C8" s="162"/>
      <c r="D8" s="163">
        <v>95516</v>
      </c>
      <c r="E8" s="164"/>
      <c r="F8" s="165">
        <v>49775</v>
      </c>
      <c r="G8" s="166"/>
      <c r="H8" s="167"/>
    </row>
    <row r="9" spans="1:8" x14ac:dyDescent="0.15">
      <c r="A9" s="148" t="s">
        <v>527</v>
      </c>
      <c r="B9" s="153"/>
      <c r="C9" s="154"/>
      <c r="D9" s="155">
        <v>153040</v>
      </c>
      <c r="E9" s="156"/>
      <c r="F9" s="157">
        <v>85743</v>
      </c>
      <c r="G9" s="158"/>
      <c r="H9" s="159"/>
    </row>
    <row r="10" spans="1:8" x14ac:dyDescent="0.15">
      <c r="A10" s="160"/>
      <c r="B10" s="161"/>
      <c r="C10" s="162"/>
      <c r="D10" s="163">
        <v>96918</v>
      </c>
      <c r="E10" s="164"/>
      <c r="F10" s="165">
        <v>45231</v>
      </c>
      <c r="G10" s="166"/>
      <c r="H10" s="167"/>
    </row>
    <row r="11" spans="1:8" x14ac:dyDescent="0.15">
      <c r="A11" s="148" t="s">
        <v>528</v>
      </c>
      <c r="B11" s="153"/>
      <c r="C11" s="154"/>
      <c r="D11" s="155">
        <v>112095</v>
      </c>
      <c r="E11" s="156"/>
      <c r="F11" s="157">
        <v>92509</v>
      </c>
      <c r="G11" s="158"/>
      <c r="H11" s="159"/>
    </row>
    <row r="12" spans="1:8" x14ac:dyDescent="0.15">
      <c r="A12" s="160"/>
      <c r="B12" s="161"/>
      <c r="C12" s="168"/>
      <c r="D12" s="163">
        <v>59070</v>
      </c>
      <c r="E12" s="164"/>
      <c r="F12" s="165">
        <v>52274</v>
      </c>
      <c r="G12" s="166"/>
      <c r="H12" s="167"/>
    </row>
    <row r="13" spans="1:8" x14ac:dyDescent="0.15">
      <c r="A13" s="148"/>
      <c r="B13" s="153"/>
      <c r="C13" s="169"/>
      <c r="D13" s="170">
        <v>160374</v>
      </c>
      <c r="E13" s="171"/>
      <c r="F13" s="172">
        <v>92287</v>
      </c>
      <c r="G13" s="173"/>
      <c r="H13" s="159"/>
    </row>
    <row r="14" spans="1:8" x14ac:dyDescent="0.15">
      <c r="A14" s="160"/>
      <c r="B14" s="161"/>
      <c r="C14" s="162"/>
      <c r="D14" s="163">
        <v>95099</v>
      </c>
      <c r="E14" s="164"/>
      <c r="F14" s="165">
        <v>48841</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3.93</v>
      </c>
      <c r="C19" s="174">
        <f>ROUND(VALUE(SUBSTITUTE(実質収支比率等に係る経年分析!G$48,"▲","-")),2)</f>
        <v>8.4</v>
      </c>
      <c r="D19" s="174">
        <f>ROUND(VALUE(SUBSTITUTE(実質収支比率等に係る経年分析!H$48,"▲","-")),2)</f>
        <v>4.21</v>
      </c>
      <c r="E19" s="174">
        <f>ROUND(VALUE(SUBSTITUTE(実質収支比率等に係る経年分析!I$48,"▲","-")),2)</f>
        <v>5.09</v>
      </c>
      <c r="F19" s="174">
        <f>ROUND(VALUE(SUBSTITUTE(実質収支比率等に係る経年分析!J$48,"▲","-")),2)</f>
        <v>3.98</v>
      </c>
    </row>
    <row r="20" spans="1:11" x14ac:dyDescent="0.15">
      <c r="A20" s="174" t="s">
        <v>53</v>
      </c>
      <c r="B20" s="174">
        <f>ROUND(VALUE(SUBSTITUTE(実質収支比率等に係る経年分析!F$47,"▲","-")),2)</f>
        <v>26.43</v>
      </c>
      <c r="C20" s="174">
        <f>ROUND(VALUE(SUBSTITUTE(実質収支比率等に係る経年分析!G$47,"▲","-")),2)</f>
        <v>22.87</v>
      </c>
      <c r="D20" s="174">
        <f>ROUND(VALUE(SUBSTITUTE(実質収支比率等に係る経年分析!H$47,"▲","-")),2)</f>
        <v>22.71</v>
      </c>
      <c r="E20" s="174">
        <f>ROUND(VALUE(SUBSTITUTE(実質収支比率等に係る経年分析!I$47,"▲","-")),2)</f>
        <v>23.29</v>
      </c>
      <c r="F20" s="174">
        <f>ROUND(VALUE(SUBSTITUTE(実質収支比率等に係る経年分析!J$47,"▲","-")),2)</f>
        <v>23.35</v>
      </c>
    </row>
    <row r="21" spans="1:11" x14ac:dyDescent="0.15">
      <c r="A21" s="174" t="s">
        <v>54</v>
      </c>
      <c r="B21" s="174">
        <f>IF(ISNUMBER(VALUE(SUBSTITUTE(実質収支比率等に係る経年分析!F$49,"▲","-"))),ROUND(VALUE(SUBSTITUTE(実質収支比率等に係る経年分析!F$49,"▲","-")),2),NA())</f>
        <v>-3.4</v>
      </c>
      <c r="C21" s="174">
        <f>IF(ISNUMBER(VALUE(SUBSTITUTE(実質収支比率等に係る経年分析!G$49,"▲","-"))),ROUND(VALUE(SUBSTITUTE(実質収支比率等に係る経年分析!G$49,"▲","-")),2),NA())</f>
        <v>1.06</v>
      </c>
      <c r="D21" s="174">
        <f>IF(ISNUMBER(VALUE(SUBSTITUTE(実質収支比率等に係る経年分析!H$49,"▲","-"))),ROUND(VALUE(SUBSTITUTE(実質収支比率等に係る経年分析!H$49,"▲","-")),2),NA())</f>
        <v>-1.68</v>
      </c>
      <c r="E21" s="174">
        <f>IF(ISNUMBER(VALUE(SUBSTITUTE(実質収支比率等に係る経年分析!I$49,"▲","-"))),ROUND(VALUE(SUBSTITUTE(実質収支比率等に係る経年分析!I$49,"▲","-")),2),NA())</f>
        <v>2.99</v>
      </c>
      <c r="F21" s="174">
        <f>IF(ISNUMBER(VALUE(SUBSTITUTE(実質収支比率等に係る経年分析!J$49,"▲","-"))),ROUND(VALUE(SUBSTITUTE(実質収支比率等に係る経年分析!J$49,"▲","-")),2),NA())</f>
        <v>0.72</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0.05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str">
        <f>IF(連結実質赤字比率に係る赤字・黒字の構成分析!C$41="",NA(),連結実質赤字比率に係る赤字・黒字の構成分析!C$41)</f>
        <v>土地取得事業特別会計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15">
      <c r="A30" s="175" t="str">
        <f>IF(連結実質赤字比率に係る赤字・黒字の構成分析!C$40="",NA(),連結実質赤字比率に係る赤字・黒字の構成分析!C$40)</f>
        <v>診療所事業特別会計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15">
      <c r="A31" s="175" t="str">
        <f>IF(連結実質赤字比率に係る赤字・黒字の構成分析!C$39="",NA(),連結実質赤字比率に係る赤字・黒字の構成分析!C$39)</f>
        <v>下水道事業特別会計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0.03</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0.03</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0.03</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0.03</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0.04</v>
      </c>
    </row>
    <row r="33" spans="1:16" x14ac:dyDescent="0.15">
      <c r="A33" s="175" t="str">
        <f>IF(連結実質赤字比率に係る赤字・黒字の構成分析!C$37="",NA(),連結実質赤字比率に係る赤字・黒字の構成分析!C$37)</f>
        <v>国民健康保険事業特別会計（事業勘定）</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0.24</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0.28999999999999998</v>
      </c>
    </row>
    <row r="34" spans="1:16" x14ac:dyDescent="0.15">
      <c r="A34" s="175" t="str">
        <f>IF(連結実質赤字比率に係る赤字・黒字の構成分析!C$36="",NA(),連結実質赤字比率に係る赤字・黒字の構成分析!C$36)</f>
        <v>介護保険事業特別会計（事業勘定）</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0.47</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0.35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0.62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0.42</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3.93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8.39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5.08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3.97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4.93</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6.3</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5.98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5.84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5.87</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3426</v>
      </c>
      <c r="E42" s="176"/>
      <c r="F42" s="176"/>
      <c r="G42" s="176">
        <f>'実質公債費比率（分子）の構造'!L$52</f>
        <v>3399</v>
      </c>
      <c r="H42" s="176"/>
      <c r="I42" s="176"/>
      <c r="J42" s="176">
        <f>'実質公債費比率（分子）の構造'!M$52</f>
        <v>3290</v>
      </c>
      <c r="K42" s="176"/>
      <c r="L42" s="176"/>
      <c r="M42" s="176">
        <f>'実質公債費比率（分子）の構造'!N$52</f>
        <v>3548</v>
      </c>
      <c r="N42" s="176"/>
      <c r="O42" s="176"/>
      <c r="P42" s="176">
        <f>'実質公債費比率（分子）の構造'!O$52</f>
        <v>3414</v>
      </c>
    </row>
    <row r="43" spans="1:16" x14ac:dyDescent="0.15">
      <c r="A43" s="176" t="s">
        <v>16</v>
      </c>
      <c r="B43" s="176">
        <f>'実質公債費比率（分子）の構造'!K$51</f>
        <v>3</v>
      </c>
      <c r="C43" s="176"/>
      <c r="D43" s="176"/>
      <c r="E43" s="176">
        <f>'実質公債費比率（分子）の構造'!L$51</f>
        <v>0</v>
      </c>
      <c r="F43" s="176"/>
      <c r="G43" s="176"/>
      <c r="H43" s="176">
        <f>'実質公債費比率（分子）の構造'!M$51</f>
        <v>0</v>
      </c>
      <c r="I43" s="176"/>
      <c r="J43" s="176"/>
      <c r="K43" s="176">
        <f>'実質公債費比率（分子）の構造'!N$51</f>
        <v>0</v>
      </c>
      <c r="L43" s="176"/>
      <c r="M43" s="176"/>
      <c r="N43" s="176">
        <f>'実質公債費比率（分子）の構造'!O$51</f>
        <v>0</v>
      </c>
      <c r="O43" s="176"/>
      <c r="P43" s="176"/>
    </row>
    <row r="44" spans="1:16" x14ac:dyDescent="0.15">
      <c r="A44" s="176" t="s">
        <v>62</v>
      </c>
      <c r="B44" s="176">
        <f>'実質公債費比率（分子）の構造'!K$50</f>
        <v>30</v>
      </c>
      <c r="C44" s="176"/>
      <c r="D44" s="176"/>
      <c r="E44" s="176">
        <f>'実質公債費比率（分子）の構造'!L$50</f>
        <v>29</v>
      </c>
      <c r="F44" s="176"/>
      <c r="G44" s="176"/>
      <c r="H44" s="176">
        <f>'実質公債費比率（分子）の構造'!M$50</f>
        <v>28</v>
      </c>
      <c r="I44" s="176"/>
      <c r="J44" s="176"/>
      <c r="K44" s="176">
        <f>'実質公債費比率（分子）の構造'!N$50</f>
        <v>25</v>
      </c>
      <c r="L44" s="176"/>
      <c r="M44" s="176"/>
      <c r="N44" s="176">
        <f>'実質公債費比率（分子）の構造'!O$50</f>
        <v>23</v>
      </c>
      <c r="O44" s="176"/>
      <c r="P44" s="176"/>
    </row>
    <row r="45" spans="1:16" x14ac:dyDescent="0.15">
      <c r="A45" s="176" t="s">
        <v>63</v>
      </c>
      <c r="B45" s="176">
        <f>'実質公債費比率（分子）の構造'!K$49</f>
        <v>278</v>
      </c>
      <c r="C45" s="176"/>
      <c r="D45" s="176"/>
      <c r="E45" s="176">
        <f>'実質公債費比率（分子）の構造'!L$49</f>
        <v>309</v>
      </c>
      <c r="F45" s="176"/>
      <c r="G45" s="176"/>
      <c r="H45" s="176">
        <f>'実質公債費比率（分子）の構造'!M$49</f>
        <v>284</v>
      </c>
      <c r="I45" s="176"/>
      <c r="J45" s="176"/>
      <c r="K45" s="176">
        <f>'実質公債費比率（分子）の構造'!N$49</f>
        <v>283</v>
      </c>
      <c r="L45" s="176"/>
      <c r="M45" s="176"/>
      <c r="N45" s="176">
        <f>'実質公債費比率（分子）の構造'!O$49</f>
        <v>296</v>
      </c>
      <c r="O45" s="176"/>
      <c r="P45" s="176"/>
    </row>
    <row r="46" spans="1:16" x14ac:dyDescent="0.15">
      <c r="A46" s="176" t="s">
        <v>64</v>
      </c>
      <c r="B46" s="176">
        <f>'実質公債費比率（分子）の構造'!K$48</f>
        <v>174</v>
      </c>
      <c r="C46" s="176"/>
      <c r="D46" s="176"/>
      <c r="E46" s="176">
        <f>'実質公債費比率（分子）の構造'!L$48</f>
        <v>392</v>
      </c>
      <c r="F46" s="176"/>
      <c r="G46" s="176"/>
      <c r="H46" s="176">
        <f>'実質公債費比率（分子）の構造'!M$48</f>
        <v>132</v>
      </c>
      <c r="I46" s="176"/>
      <c r="J46" s="176"/>
      <c r="K46" s="176">
        <f>'実質公債費比率（分子）の構造'!N$48</f>
        <v>125</v>
      </c>
      <c r="L46" s="176"/>
      <c r="M46" s="176"/>
      <c r="N46" s="176">
        <f>'実質公債費比率（分子）の構造'!O$48</f>
        <v>107</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3721</v>
      </c>
      <c r="C49" s="176"/>
      <c r="D49" s="176"/>
      <c r="E49" s="176">
        <f>'実質公債費比率（分子）の構造'!L$45</f>
        <v>3806</v>
      </c>
      <c r="F49" s="176"/>
      <c r="G49" s="176"/>
      <c r="H49" s="176">
        <f>'実質公債費比率（分子）の構造'!M$45</f>
        <v>3911</v>
      </c>
      <c r="I49" s="176"/>
      <c r="J49" s="176"/>
      <c r="K49" s="176">
        <f>'実質公債費比率（分子）の構造'!N$45</f>
        <v>4254</v>
      </c>
      <c r="L49" s="176"/>
      <c r="M49" s="176"/>
      <c r="N49" s="176">
        <f>'実質公債費比率（分子）の構造'!O$45</f>
        <v>4193</v>
      </c>
      <c r="O49" s="176"/>
      <c r="P49" s="176"/>
    </row>
    <row r="50" spans="1:16" x14ac:dyDescent="0.15">
      <c r="A50" s="176" t="s">
        <v>67</v>
      </c>
      <c r="B50" s="176" t="e">
        <f>NA()</f>
        <v>#N/A</v>
      </c>
      <c r="C50" s="176">
        <f>IF(ISNUMBER('実質公債費比率（分子）の構造'!K$53),'実質公債費比率（分子）の構造'!K$53,NA())</f>
        <v>780</v>
      </c>
      <c r="D50" s="176" t="e">
        <f>NA()</f>
        <v>#N/A</v>
      </c>
      <c r="E50" s="176" t="e">
        <f>NA()</f>
        <v>#N/A</v>
      </c>
      <c r="F50" s="176">
        <f>IF(ISNUMBER('実質公債費比率（分子）の構造'!L$53),'実質公債費比率（分子）の構造'!L$53,NA())</f>
        <v>1137</v>
      </c>
      <c r="G50" s="176" t="e">
        <f>NA()</f>
        <v>#N/A</v>
      </c>
      <c r="H50" s="176" t="e">
        <f>NA()</f>
        <v>#N/A</v>
      </c>
      <c r="I50" s="176">
        <f>IF(ISNUMBER('実質公債費比率（分子）の構造'!M$53),'実質公債費比率（分子）の構造'!M$53,NA())</f>
        <v>1065</v>
      </c>
      <c r="J50" s="176" t="e">
        <f>NA()</f>
        <v>#N/A</v>
      </c>
      <c r="K50" s="176" t="e">
        <f>NA()</f>
        <v>#N/A</v>
      </c>
      <c r="L50" s="176">
        <f>IF(ISNUMBER('実質公債費比率（分子）の構造'!N$53),'実質公債費比率（分子）の構造'!N$53,NA())</f>
        <v>1139</v>
      </c>
      <c r="M50" s="176" t="e">
        <f>NA()</f>
        <v>#N/A</v>
      </c>
      <c r="N50" s="176" t="e">
        <f>NA()</f>
        <v>#N/A</v>
      </c>
      <c r="O50" s="176">
        <f>IF(ISNUMBER('実質公債費比率（分子）の構造'!O$53),'実質公債費比率（分子）の構造'!O$53,NA())</f>
        <v>1205</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30530</v>
      </c>
      <c r="E56" s="175"/>
      <c r="F56" s="175"/>
      <c r="G56" s="175">
        <f>'将来負担比率（分子）の構造'!J$52</f>
        <v>29819</v>
      </c>
      <c r="H56" s="175"/>
      <c r="I56" s="175"/>
      <c r="J56" s="175">
        <f>'将来負担比率（分子）の構造'!K$52</f>
        <v>29324</v>
      </c>
      <c r="K56" s="175"/>
      <c r="L56" s="175"/>
      <c r="M56" s="175">
        <f>'将来負担比率（分子）の構造'!L$52</f>
        <v>28578</v>
      </c>
      <c r="N56" s="175"/>
      <c r="O56" s="175"/>
      <c r="P56" s="175">
        <f>'将来負担比率（分子）の構造'!M$52</f>
        <v>27019</v>
      </c>
    </row>
    <row r="57" spans="1:16" x14ac:dyDescent="0.15">
      <c r="A57" s="175" t="s">
        <v>42</v>
      </c>
      <c r="B57" s="175"/>
      <c r="C57" s="175"/>
      <c r="D57" s="175">
        <f>'将来負担比率（分子）の構造'!I$51</f>
        <v>1672</v>
      </c>
      <c r="E57" s="175"/>
      <c r="F57" s="175"/>
      <c r="G57" s="175">
        <f>'将来負担比率（分子）の構造'!J$51</f>
        <v>1836</v>
      </c>
      <c r="H57" s="175"/>
      <c r="I57" s="175"/>
      <c r="J57" s="175">
        <f>'将来負担比率（分子）の構造'!K$51</f>
        <v>1836</v>
      </c>
      <c r="K57" s="175"/>
      <c r="L57" s="175"/>
      <c r="M57" s="175">
        <f>'将来負担比率（分子）の構造'!L$51</f>
        <v>1772</v>
      </c>
      <c r="N57" s="175"/>
      <c r="O57" s="175"/>
      <c r="P57" s="175">
        <f>'将来負担比率（分子）の構造'!M$51</f>
        <v>1008</v>
      </c>
    </row>
    <row r="58" spans="1:16" x14ac:dyDescent="0.15">
      <c r="A58" s="175" t="s">
        <v>41</v>
      </c>
      <c r="B58" s="175"/>
      <c r="C58" s="175"/>
      <c r="D58" s="175">
        <f>'将来負担比率（分子）の構造'!I$50</f>
        <v>11519</v>
      </c>
      <c r="E58" s="175"/>
      <c r="F58" s="175"/>
      <c r="G58" s="175">
        <f>'将来負担比率（分子）の構造'!J$50</f>
        <v>11399</v>
      </c>
      <c r="H58" s="175"/>
      <c r="I58" s="175"/>
      <c r="J58" s="175">
        <f>'将来負担比率（分子）の構造'!K$50</f>
        <v>13180</v>
      </c>
      <c r="K58" s="175"/>
      <c r="L58" s="175"/>
      <c r="M58" s="175">
        <f>'将来負担比率（分子）の構造'!L$50</f>
        <v>13979</v>
      </c>
      <c r="N58" s="175"/>
      <c r="O58" s="175"/>
      <c r="P58" s="175">
        <f>'将来負担比率（分子）の構造'!M$50</f>
        <v>13996</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11</v>
      </c>
      <c r="C61" s="175"/>
      <c r="D61" s="175"/>
      <c r="E61" s="175">
        <f>'将来負担比率（分子）の構造'!J$46</f>
        <v>10</v>
      </c>
      <c r="F61" s="175"/>
      <c r="G61" s="175"/>
      <c r="H61" s="175">
        <f>'将来負担比率（分子）の構造'!K$46</f>
        <v>9</v>
      </c>
      <c r="I61" s="175"/>
      <c r="J61" s="175"/>
      <c r="K61" s="175">
        <f>'将来負担比率（分子）の構造'!L$46</f>
        <v>9</v>
      </c>
      <c r="L61" s="175"/>
      <c r="M61" s="175"/>
      <c r="N61" s="175">
        <f>'将来負担比率（分子）の構造'!M$46</f>
        <v>24</v>
      </c>
      <c r="O61" s="175"/>
      <c r="P61" s="175"/>
    </row>
    <row r="62" spans="1:16" x14ac:dyDescent="0.15">
      <c r="A62" s="175" t="s">
        <v>35</v>
      </c>
      <c r="B62" s="175">
        <f>'将来負担比率（分子）の構造'!I$45</f>
        <v>2472</v>
      </c>
      <c r="C62" s="175"/>
      <c r="D62" s="175"/>
      <c r="E62" s="175">
        <f>'将来負担比率（分子）の構造'!J$45</f>
        <v>2489</v>
      </c>
      <c r="F62" s="175"/>
      <c r="G62" s="175"/>
      <c r="H62" s="175">
        <f>'将来負担比率（分子）の構造'!K$45</f>
        <v>2564</v>
      </c>
      <c r="I62" s="175"/>
      <c r="J62" s="175"/>
      <c r="K62" s="175">
        <f>'将来負担比率（分子）の構造'!L$45</f>
        <v>2494</v>
      </c>
      <c r="L62" s="175"/>
      <c r="M62" s="175"/>
      <c r="N62" s="175">
        <f>'将来負担比率（分子）の構造'!M$45</f>
        <v>2631</v>
      </c>
      <c r="O62" s="175"/>
      <c r="P62" s="175"/>
    </row>
    <row r="63" spans="1:16" x14ac:dyDescent="0.15">
      <c r="A63" s="175" t="s">
        <v>34</v>
      </c>
      <c r="B63" s="175">
        <f>'将来負担比率（分子）の構造'!I$44</f>
        <v>2246</v>
      </c>
      <c r="C63" s="175"/>
      <c r="D63" s="175"/>
      <c r="E63" s="175">
        <f>'将来負担比率（分子）の構造'!J$44</f>
        <v>2112</v>
      </c>
      <c r="F63" s="175"/>
      <c r="G63" s="175"/>
      <c r="H63" s="175">
        <f>'将来負担比率（分子）の構造'!K$44</f>
        <v>1886</v>
      </c>
      <c r="I63" s="175"/>
      <c r="J63" s="175"/>
      <c r="K63" s="175">
        <f>'将来負担比率（分子）の構造'!L$44</f>
        <v>1678</v>
      </c>
      <c r="L63" s="175"/>
      <c r="M63" s="175"/>
      <c r="N63" s="175">
        <f>'将来負担比率（分子）の構造'!M$44</f>
        <v>1457</v>
      </c>
      <c r="O63" s="175"/>
      <c r="P63" s="175"/>
    </row>
    <row r="64" spans="1:16" x14ac:dyDescent="0.15">
      <c r="A64" s="175" t="s">
        <v>33</v>
      </c>
      <c r="B64" s="175">
        <f>'将来負担比率（分子）の構造'!I$43</f>
        <v>1390</v>
      </c>
      <c r="C64" s="175"/>
      <c r="D64" s="175"/>
      <c r="E64" s="175">
        <f>'将来負担比率（分子）の構造'!J$43</f>
        <v>1573</v>
      </c>
      <c r="F64" s="175"/>
      <c r="G64" s="175"/>
      <c r="H64" s="175">
        <f>'将来負担比率（分子）の構造'!K$43</f>
        <v>1522</v>
      </c>
      <c r="I64" s="175"/>
      <c r="J64" s="175"/>
      <c r="K64" s="175">
        <f>'将来負担比率（分子）の構造'!L$43</f>
        <v>1326</v>
      </c>
      <c r="L64" s="175"/>
      <c r="M64" s="175"/>
      <c r="N64" s="175">
        <f>'将来負担比率（分子）の構造'!M$43</f>
        <v>712</v>
      </c>
      <c r="O64" s="175"/>
      <c r="P64" s="175"/>
    </row>
    <row r="65" spans="1:16" x14ac:dyDescent="0.15">
      <c r="A65" s="175" t="s">
        <v>32</v>
      </c>
      <c r="B65" s="175">
        <f>'将来負担比率（分子）の構造'!I$42</f>
        <v>72</v>
      </c>
      <c r="C65" s="175"/>
      <c r="D65" s="175"/>
      <c r="E65" s="175">
        <f>'将来負担比率（分子）の構造'!J$42</f>
        <v>55</v>
      </c>
      <c r="F65" s="175"/>
      <c r="G65" s="175"/>
      <c r="H65" s="175">
        <f>'将来負担比率（分子）の構造'!K$42</f>
        <v>38</v>
      </c>
      <c r="I65" s="175"/>
      <c r="J65" s="175"/>
      <c r="K65" s="175">
        <f>'将来負担比率（分子）の構造'!L$42</f>
        <v>23</v>
      </c>
      <c r="L65" s="175"/>
      <c r="M65" s="175"/>
      <c r="N65" s="175">
        <f>'将来負担比率（分子）の構造'!M$42</f>
        <v>12</v>
      </c>
      <c r="O65" s="175"/>
      <c r="P65" s="175"/>
    </row>
    <row r="66" spans="1:16" x14ac:dyDescent="0.15">
      <c r="A66" s="175" t="s">
        <v>31</v>
      </c>
      <c r="B66" s="175">
        <f>'将来負担比率（分子）の構造'!I$41</f>
        <v>39166</v>
      </c>
      <c r="C66" s="175"/>
      <c r="D66" s="175"/>
      <c r="E66" s="175">
        <f>'将来負担比率（分子）の構造'!J$41</f>
        <v>38490</v>
      </c>
      <c r="F66" s="175"/>
      <c r="G66" s="175"/>
      <c r="H66" s="175">
        <f>'将来負担比率（分子）の構造'!K$41</f>
        <v>37962</v>
      </c>
      <c r="I66" s="175"/>
      <c r="J66" s="175"/>
      <c r="K66" s="175">
        <f>'将来負担比率（分子）の構造'!L$41</f>
        <v>37088</v>
      </c>
      <c r="L66" s="175"/>
      <c r="M66" s="175"/>
      <c r="N66" s="175">
        <f>'将来負担比率（分子）の構造'!M$41</f>
        <v>34741</v>
      </c>
      <c r="O66" s="175"/>
      <c r="P66" s="175"/>
    </row>
    <row r="67" spans="1:16" x14ac:dyDescent="0.15">
      <c r="A67" s="175" t="s">
        <v>71</v>
      </c>
      <c r="B67" s="175" t="e">
        <f>NA()</f>
        <v>#N/A</v>
      </c>
      <c r="C67" s="175">
        <f>IF(ISNUMBER('将来負担比率（分子）の構造'!I$53), IF('将来負担比率（分子）の構造'!I$53 &lt; 0, 0, '将来負担比率（分子）の構造'!I$53), NA())</f>
        <v>1635</v>
      </c>
      <c r="D67" s="175" t="e">
        <f>NA()</f>
        <v>#N/A</v>
      </c>
      <c r="E67" s="175" t="e">
        <f>NA()</f>
        <v>#N/A</v>
      </c>
      <c r="F67" s="175">
        <f>IF(ISNUMBER('将来負担比率（分子）の構造'!J$53), IF('将来負担比率（分子）の構造'!J$53 &lt; 0, 0, '将来負担比率（分子）の構造'!J$53), NA())</f>
        <v>1675</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3817</v>
      </c>
      <c r="C72" s="179">
        <f>基金残高に係る経年分析!G55</f>
        <v>3853</v>
      </c>
      <c r="D72" s="179">
        <f>基金残高に係る経年分析!H55</f>
        <v>3866</v>
      </c>
    </row>
    <row r="73" spans="1:16" x14ac:dyDescent="0.15">
      <c r="A73" s="178" t="s">
        <v>74</v>
      </c>
      <c r="B73" s="179">
        <f>基金残高に係る経年分析!F56</f>
        <v>2255</v>
      </c>
      <c r="C73" s="179">
        <f>基金残高に係る経年分析!G56</f>
        <v>2554</v>
      </c>
      <c r="D73" s="179">
        <f>基金残高に係る経年分析!H56</f>
        <v>2329</v>
      </c>
    </row>
    <row r="74" spans="1:16" x14ac:dyDescent="0.15">
      <c r="A74" s="178" t="s">
        <v>75</v>
      </c>
      <c r="B74" s="179">
        <f>基金残高に係る経年分析!F57</f>
        <v>9447</v>
      </c>
      <c r="C74" s="179">
        <f>基金残高に係る経年分析!G57</f>
        <v>9889</v>
      </c>
      <c r="D74" s="179">
        <f>基金残高に係る経年分析!H57</f>
        <v>9997</v>
      </c>
    </row>
  </sheetData>
  <sheetProtection algorithmName="SHA-512" hashValue="eqPYv6x/7G29gkNiQcP14UlerolY4vb1Up2GJCAcdvT2kt0b7W6BqX8ZI0cp4ZUmW4YM8T+LefF0TaO9yOw5Wg==" saltValue="S8E2OgUh779hAV6GOlVV/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3594522</v>
      </c>
      <c r="S5" s="649"/>
      <c r="T5" s="649"/>
      <c r="U5" s="649"/>
      <c r="V5" s="649"/>
      <c r="W5" s="649"/>
      <c r="X5" s="649"/>
      <c r="Y5" s="650"/>
      <c r="Z5" s="651">
        <v>10.6</v>
      </c>
      <c r="AA5" s="651"/>
      <c r="AB5" s="651"/>
      <c r="AC5" s="651"/>
      <c r="AD5" s="652">
        <v>3592082</v>
      </c>
      <c r="AE5" s="652"/>
      <c r="AF5" s="652"/>
      <c r="AG5" s="652"/>
      <c r="AH5" s="652"/>
      <c r="AI5" s="652"/>
      <c r="AJ5" s="652"/>
      <c r="AK5" s="652"/>
      <c r="AL5" s="653">
        <v>21.6</v>
      </c>
      <c r="AM5" s="654"/>
      <c r="AN5" s="654"/>
      <c r="AO5" s="655"/>
      <c r="AP5" s="645" t="s">
        <v>216</v>
      </c>
      <c r="AQ5" s="646"/>
      <c r="AR5" s="646"/>
      <c r="AS5" s="646"/>
      <c r="AT5" s="646"/>
      <c r="AU5" s="646"/>
      <c r="AV5" s="646"/>
      <c r="AW5" s="646"/>
      <c r="AX5" s="646"/>
      <c r="AY5" s="646"/>
      <c r="AZ5" s="646"/>
      <c r="BA5" s="646"/>
      <c r="BB5" s="646"/>
      <c r="BC5" s="646"/>
      <c r="BD5" s="646"/>
      <c r="BE5" s="646"/>
      <c r="BF5" s="647"/>
      <c r="BG5" s="659">
        <v>3589849</v>
      </c>
      <c r="BH5" s="660"/>
      <c r="BI5" s="660"/>
      <c r="BJ5" s="660"/>
      <c r="BK5" s="660"/>
      <c r="BL5" s="660"/>
      <c r="BM5" s="660"/>
      <c r="BN5" s="661"/>
      <c r="BO5" s="662">
        <v>99.9</v>
      </c>
      <c r="BP5" s="662"/>
      <c r="BQ5" s="662"/>
      <c r="BR5" s="662"/>
      <c r="BS5" s="663">
        <v>25060</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259738</v>
      </c>
      <c r="S6" s="660"/>
      <c r="T6" s="660"/>
      <c r="U6" s="660"/>
      <c r="V6" s="660"/>
      <c r="W6" s="660"/>
      <c r="X6" s="660"/>
      <c r="Y6" s="661"/>
      <c r="Z6" s="662">
        <v>0.8</v>
      </c>
      <c r="AA6" s="662"/>
      <c r="AB6" s="662"/>
      <c r="AC6" s="662"/>
      <c r="AD6" s="663">
        <v>259738</v>
      </c>
      <c r="AE6" s="663"/>
      <c r="AF6" s="663"/>
      <c r="AG6" s="663"/>
      <c r="AH6" s="663"/>
      <c r="AI6" s="663"/>
      <c r="AJ6" s="663"/>
      <c r="AK6" s="663"/>
      <c r="AL6" s="664">
        <v>1.6</v>
      </c>
      <c r="AM6" s="665"/>
      <c r="AN6" s="665"/>
      <c r="AO6" s="666"/>
      <c r="AP6" s="656" t="s">
        <v>221</v>
      </c>
      <c r="AQ6" s="657"/>
      <c r="AR6" s="657"/>
      <c r="AS6" s="657"/>
      <c r="AT6" s="657"/>
      <c r="AU6" s="657"/>
      <c r="AV6" s="657"/>
      <c r="AW6" s="657"/>
      <c r="AX6" s="657"/>
      <c r="AY6" s="657"/>
      <c r="AZ6" s="657"/>
      <c r="BA6" s="657"/>
      <c r="BB6" s="657"/>
      <c r="BC6" s="657"/>
      <c r="BD6" s="657"/>
      <c r="BE6" s="657"/>
      <c r="BF6" s="658"/>
      <c r="BG6" s="659">
        <v>3589849</v>
      </c>
      <c r="BH6" s="660"/>
      <c r="BI6" s="660"/>
      <c r="BJ6" s="660"/>
      <c r="BK6" s="660"/>
      <c r="BL6" s="660"/>
      <c r="BM6" s="660"/>
      <c r="BN6" s="661"/>
      <c r="BO6" s="662">
        <v>99.9</v>
      </c>
      <c r="BP6" s="662"/>
      <c r="BQ6" s="662"/>
      <c r="BR6" s="662"/>
      <c r="BS6" s="663">
        <v>25060</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181021</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180996</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1001</v>
      </c>
      <c r="S7" s="660"/>
      <c r="T7" s="660"/>
      <c r="U7" s="660"/>
      <c r="V7" s="660"/>
      <c r="W7" s="660"/>
      <c r="X7" s="660"/>
      <c r="Y7" s="661"/>
      <c r="Z7" s="662">
        <v>0</v>
      </c>
      <c r="AA7" s="662"/>
      <c r="AB7" s="662"/>
      <c r="AC7" s="662"/>
      <c r="AD7" s="663">
        <v>1001</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1463279</v>
      </c>
      <c r="BH7" s="660"/>
      <c r="BI7" s="660"/>
      <c r="BJ7" s="660"/>
      <c r="BK7" s="660"/>
      <c r="BL7" s="660"/>
      <c r="BM7" s="660"/>
      <c r="BN7" s="661"/>
      <c r="BO7" s="662">
        <v>40.700000000000003</v>
      </c>
      <c r="BP7" s="662"/>
      <c r="BQ7" s="662"/>
      <c r="BR7" s="662"/>
      <c r="BS7" s="663">
        <v>25060</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4599475</v>
      </c>
      <c r="CS7" s="660"/>
      <c r="CT7" s="660"/>
      <c r="CU7" s="660"/>
      <c r="CV7" s="660"/>
      <c r="CW7" s="660"/>
      <c r="CX7" s="660"/>
      <c r="CY7" s="661"/>
      <c r="CZ7" s="662">
        <v>14.1</v>
      </c>
      <c r="DA7" s="662"/>
      <c r="DB7" s="662"/>
      <c r="DC7" s="662"/>
      <c r="DD7" s="668">
        <v>404572</v>
      </c>
      <c r="DE7" s="660"/>
      <c r="DF7" s="660"/>
      <c r="DG7" s="660"/>
      <c r="DH7" s="660"/>
      <c r="DI7" s="660"/>
      <c r="DJ7" s="660"/>
      <c r="DK7" s="660"/>
      <c r="DL7" s="660"/>
      <c r="DM7" s="660"/>
      <c r="DN7" s="660"/>
      <c r="DO7" s="660"/>
      <c r="DP7" s="661"/>
      <c r="DQ7" s="668">
        <v>2861336</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12563</v>
      </c>
      <c r="S8" s="660"/>
      <c r="T8" s="660"/>
      <c r="U8" s="660"/>
      <c r="V8" s="660"/>
      <c r="W8" s="660"/>
      <c r="X8" s="660"/>
      <c r="Y8" s="661"/>
      <c r="Z8" s="662">
        <v>0</v>
      </c>
      <c r="AA8" s="662"/>
      <c r="AB8" s="662"/>
      <c r="AC8" s="662"/>
      <c r="AD8" s="663">
        <v>12563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55192</v>
      </c>
      <c r="BH8" s="660"/>
      <c r="BI8" s="660"/>
      <c r="BJ8" s="660"/>
      <c r="BK8" s="660"/>
      <c r="BL8" s="660"/>
      <c r="BM8" s="660"/>
      <c r="BN8" s="661"/>
      <c r="BO8" s="662">
        <v>1.5</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9062470</v>
      </c>
      <c r="CS8" s="660"/>
      <c r="CT8" s="660"/>
      <c r="CU8" s="660"/>
      <c r="CV8" s="660"/>
      <c r="CW8" s="660"/>
      <c r="CX8" s="660"/>
      <c r="CY8" s="661"/>
      <c r="CZ8" s="662">
        <v>27.7</v>
      </c>
      <c r="DA8" s="662"/>
      <c r="DB8" s="662"/>
      <c r="DC8" s="662"/>
      <c r="DD8" s="668">
        <v>83380</v>
      </c>
      <c r="DE8" s="660"/>
      <c r="DF8" s="660"/>
      <c r="DG8" s="660"/>
      <c r="DH8" s="660"/>
      <c r="DI8" s="660"/>
      <c r="DJ8" s="660"/>
      <c r="DK8" s="660"/>
      <c r="DL8" s="660"/>
      <c r="DM8" s="660"/>
      <c r="DN8" s="660"/>
      <c r="DO8" s="660"/>
      <c r="DP8" s="661"/>
      <c r="DQ8" s="668">
        <v>4888954</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15717</v>
      </c>
      <c r="S9" s="660"/>
      <c r="T9" s="660"/>
      <c r="U9" s="660"/>
      <c r="V9" s="660"/>
      <c r="W9" s="660"/>
      <c r="X9" s="660"/>
      <c r="Y9" s="661"/>
      <c r="Z9" s="662">
        <v>0</v>
      </c>
      <c r="AA9" s="662"/>
      <c r="AB9" s="662"/>
      <c r="AC9" s="662"/>
      <c r="AD9" s="663">
        <v>15717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1245258</v>
      </c>
      <c r="BH9" s="660"/>
      <c r="BI9" s="660"/>
      <c r="BJ9" s="660"/>
      <c r="BK9" s="660"/>
      <c r="BL9" s="660"/>
      <c r="BM9" s="660"/>
      <c r="BN9" s="661"/>
      <c r="BO9" s="662">
        <v>34.6</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3295756</v>
      </c>
      <c r="CS9" s="660"/>
      <c r="CT9" s="660"/>
      <c r="CU9" s="660"/>
      <c r="CV9" s="660"/>
      <c r="CW9" s="660"/>
      <c r="CX9" s="660"/>
      <c r="CY9" s="661"/>
      <c r="CZ9" s="662">
        <v>10.1</v>
      </c>
      <c r="DA9" s="662"/>
      <c r="DB9" s="662"/>
      <c r="DC9" s="662"/>
      <c r="DD9" s="668">
        <v>237667</v>
      </c>
      <c r="DE9" s="660"/>
      <c r="DF9" s="660"/>
      <c r="DG9" s="660"/>
      <c r="DH9" s="660"/>
      <c r="DI9" s="660"/>
      <c r="DJ9" s="660"/>
      <c r="DK9" s="660"/>
      <c r="DL9" s="660"/>
      <c r="DM9" s="660"/>
      <c r="DN9" s="660"/>
      <c r="DO9" s="660"/>
      <c r="DP9" s="661"/>
      <c r="DQ9" s="668">
        <v>2709636</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75125</v>
      </c>
      <c r="BH10" s="660"/>
      <c r="BI10" s="660"/>
      <c r="BJ10" s="660"/>
      <c r="BK10" s="660"/>
      <c r="BL10" s="660"/>
      <c r="BM10" s="660"/>
      <c r="BN10" s="661"/>
      <c r="BO10" s="662">
        <v>2.1</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27976</v>
      </c>
      <c r="CS10" s="660"/>
      <c r="CT10" s="660"/>
      <c r="CU10" s="660"/>
      <c r="CV10" s="660"/>
      <c r="CW10" s="660"/>
      <c r="CX10" s="660"/>
      <c r="CY10" s="661"/>
      <c r="CZ10" s="662">
        <v>0.1</v>
      </c>
      <c r="DA10" s="662"/>
      <c r="DB10" s="662"/>
      <c r="DC10" s="662"/>
      <c r="DD10" s="668">
        <v>4038</v>
      </c>
      <c r="DE10" s="660"/>
      <c r="DF10" s="660"/>
      <c r="DG10" s="660"/>
      <c r="DH10" s="660"/>
      <c r="DI10" s="660"/>
      <c r="DJ10" s="660"/>
      <c r="DK10" s="660"/>
      <c r="DL10" s="660"/>
      <c r="DM10" s="660"/>
      <c r="DN10" s="660"/>
      <c r="DO10" s="660"/>
      <c r="DP10" s="661"/>
      <c r="DQ10" s="668">
        <v>12702</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855711</v>
      </c>
      <c r="S11" s="660"/>
      <c r="T11" s="660"/>
      <c r="U11" s="660"/>
      <c r="V11" s="660"/>
      <c r="W11" s="660"/>
      <c r="X11" s="660"/>
      <c r="Y11" s="661"/>
      <c r="Z11" s="664">
        <v>2.5</v>
      </c>
      <c r="AA11" s="665"/>
      <c r="AB11" s="665"/>
      <c r="AC11" s="671"/>
      <c r="AD11" s="668">
        <v>855711</v>
      </c>
      <c r="AE11" s="660"/>
      <c r="AF11" s="660"/>
      <c r="AG11" s="660"/>
      <c r="AH11" s="660"/>
      <c r="AI11" s="660"/>
      <c r="AJ11" s="660"/>
      <c r="AK11" s="661"/>
      <c r="AL11" s="664">
        <v>5.0999999999999996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87704</v>
      </c>
      <c r="BH11" s="660"/>
      <c r="BI11" s="660"/>
      <c r="BJ11" s="660"/>
      <c r="BK11" s="660"/>
      <c r="BL11" s="660"/>
      <c r="BM11" s="660"/>
      <c r="BN11" s="661"/>
      <c r="BO11" s="662">
        <v>2.4</v>
      </c>
      <c r="BP11" s="662"/>
      <c r="BQ11" s="662"/>
      <c r="BR11" s="662"/>
      <c r="BS11" s="663">
        <v>25060</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3130521</v>
      </c>
      <c r="CS11" s="660"/>
      <c r="CT11" s="660"/>
      <c r="CU11" s="660"/>
      <c r="CV11" s="660"/>
      <c r="CW11" s="660"/>
      <c r="CX11" s="660"/>
      <c r="CY11" s="661"/>
      <c r="CZ11" s="662">
        <v>9.6</v>
      </c>
      <c r="DA11" s="662"/>
      <c r="DB11" s="662"/>
      <c r="DC11" s="662"/>
      <c r="DD11" s="668">
        <v>1126569</v>
      </c>
      <c r="DE11" s="660"/>
      <c r="DF11" s="660"/>
      <c r="DG11" s="660"/>
      <c r="DH11" s="660"/>
      <c r="DI11" s="660"/>
      <c r="DJ11" s="660"/>
      <c r="DK11" s="660"/>
      <c r="DL11" s="660"/>
      <c r="DM11" s="660"/>
      <c r="DN11" s="660"/>
      <c r="DO11" s="660"/>
      <c r="DP11" s="661"/>
      <c r="DQ11" s="668">
        <v>1083450</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v>4497</v>
      </c>
      <c r="S12" s="660"/>
      <c r="T12" s="660"/>
      <c r="U12" s="660"/>
      <c r="V12" s="660"/>
      <c r="W12" s="660"/>
      <c r="X12" s="660"/>
      <c r="Y12" s="661"/>
      <c r="Z12" s="662">
        <v>0</v>
      </c>
      <c r="AA12" s="662"/>
      <c r="AB12" s="662"/>
      <c r="AC12" s="662"/>
      <c r="AD12" s="663">
        <v>4497</v>
      </c>
      <c r="AE12" s="663"/>
      <c r="AF12" s="663"/>
      <c r="AG12" s="663"/>
      <c r="AH12" s="663"/>
      <c r="AI12" s="663"/>
      <c r="AJ12" s="663"/>
      <c r="AK12" s="663"/>
      <c r="AL12" s="664">
        <v>0</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1650868</v>
      </c>
      <c r="BH12" s="660"/>
      <c r="BI12" s="660"/>
      <c r="BJ12" s="660"/>
      <c r="BK12" s="660"/>
      <c r="BL12" s="660"/>
      <c r="BM12" s="660"/>
      <c r="BN12" s="661"/>
      <c r="BO12" s="662">
        <v>45.9</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1921937</v>
      </c>
      <c r="CS12" s="660"/>
      <c r="CT12" s="660"/>
      <c r="CU12" s="660"/>
      <c r="CV12" s="660"/>
      <c r="CW12" s="660"/>
      <c r="CX12" s="660"/>
      <c r="CY12" s="661"/>
      <c r="CZ12" s="662">
        <v>5.9</v>
      </c>
      <c r="DA12" s="662"/>
      <c r="DB12" s="662"/>
      <c r="DC12" s="662"/>
      <c r="DD12" s="668">
        <v>108498</v>
      </c>
      <c r="DE12" s="660"/>
      <c r="DF12" s="660"/>
      <c r="DG12" s="660"/>
      <c r="DH12" s="660"/>
      <c r="DI12" s="660"/>
      <c r="DJ12" s="660"/>
      <c r="DK12" s="660"/>
      <c r="DL12" s="660"/>
      <c r="DM12" s="660"/>
      <c r="DN12" s="660"/>
      <c r="DO12" s="660"/>
      <c r="DP12" s="661"/>
      <c r="DQ12" s="668">
        <v>1307229</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1615614</v>
      </c>
      <c r="BH13" s="660"/>
      <c r="BI13" s="660"/>
      <c r="BJ13" s="660"/>
      <c r="BK13" s="660"/>
      <c r="BL13" s="660"/>
      <c r="BM13" s="660"/>
      <c r="BN13" s="661"/>
      <c r="BO13" s="662">
        <v>44.9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1763019</v>
      </c>
      <c r="CS13" s="660"/>
      <c r="CT13" s="660"/>
      <c r="CU13" s="660"/>
      <c r="CV13" s="660"/>
      <c r="CW13" s="660"/>
      <c r="CX13" s="660"/>
      <c r="CY13" s="661"/>
      <c r="CZ13" s="662">
        <v>5.4</v>
      </c>
      <c r="DA13" s="662"/>
      <c r="DB13" s="662"/>
      <c r="DC13" s="662"/>
      <c r="DD13" s="668">
        <v>1217632</v>
      </c>
      <c r="DE13" s="660"/>
      <c r="DF13" s="660"/>
      <c r="DG13" s="660"/>
      <c r="DH13" s="660"/>
      <c r="DI13" s="660"/>
      <c r="DJ13" s="660"/>
      <c r="DK13" s="660"/>
      <c r="DL13" s="660"/>
      <c r="DM13" s="660"/>
      <c r="DN13" s="660"/>
      <c r="DO13" s="660"/>
      <c r="DP13" s="661"/>
      <c r="DQ13" s="668">
        <v>681823</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734</v>
      </c>
      <c r="S14" s="660"/>
      <c r="T14" s="660"/>
      <c r="U14" s="660"/>
      <c r="V14" s="660"/>
      <c r="W14" s="660"/>
      <c r="X14" s="660"/>
      <c r="Y14" s="661"/>
      <c r="Z14" s="662">
        <v>0</v>
      </c>
      <c r="AA14" s="662"/>
      <c r="AB14" s="662"/>
      <c r="AC14" s="662"/>
      <c r="AD14" s="663">
        <v>734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177196</v>
      </c>
      <c r="BH14" s="660"/>
      <c r="BI14" s="660"/>
      <c r="BJ14" s="660"/>
      <c r="BK14" s="660"/>
      <c r="BL14" s="660"/>
      <c r="BM14" s="660"/>
      <c r="BN14" s="661"/>
      <c r="BO14" s="662">
        <v>4.9000000000000004</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958375</v>
      </c>
      <c r="CS14" s="660"/>
      <c r="CT14" s="660"/>
      <c r="CU14" s="660"/>
      <c r="CV14" s="660"/>
      <c r="CW14" s="660"/>
      <c r="CX14" s="660"/>
      <c r="CY14" s="661"/>
      <c r="CZ14" s="662">
        <v>2.9</v>
      </c>
      <c r="DA14" s="662"/>
      <c r="DB14" s="662"/>
      <c r="DC14" s="662"/>
      <c r="DD14" s="668">
        <v>80844</v>
      </c>
      <c r="DE14" s="660"/>
      <c r="DF14" s="660"/>
      <c r="DG14" s="660"/>
      <c r="DH14" s="660"/>
      <c r="DI14" s="660"/>
      <c r="DJ14" s="660"/>
      <c r="DK14" s="660"/>
      <c r="DL14" s="660"/>
      <c r="DM14" s="660"/>
      <c r="DN14" s="660"/>
      <c r="DO14" s="660"/>
      <c r="DP14" s="661"/>
      <c r="DQ14" s="668">
        <v>861625</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296794</v>
      </c>
      <c r="BH15" s="660"/>
      <c r="BI15" s="660"/>
      <c r="BJ15" s="660"/>
      <c r="BK15" s="660"/>
      <c r="BL15" s="660"/>
      <c r="BM15" s="660"/>
      <c r="BN15" s="661"/>
      <c r="BO15" s="662">
        <v>8.3000000000000007</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2712777</v>
      </c>
      <c r="CS15" s="660"/>
      <c r="CT15" s="660"/>
      <c r="CU15" s="660"/>
      <c r="CV15" s="660"/>
      <c r="CW15" s="660"/>
      <c r="CX15" s="660"/>
      <c r="CY15" s="661"/>
      <c r="CZ15" s="662">
        <v>8.3000000000000007</v>
      </c>
      <c r="DA15" s="662"/>
      <c r="DB15" s="662"/>
      <c r="DC15" s="662"/>
      <c r="DD15" s="668">
        <v>603066</v>
      </c>
      <c r="DE15" s="660"/>
      <c r="DF15" s="660"/>
      <c r="DG15" s="660"/>
      <c r="DH15" s="660"/>
      <c r="DI15" s="660"/>
      <c r="DJ15" s="660"/>
      <c r="DK15" s="660"/>
      <c r="DL15" s="660"/>
      <c r="DM15" s="660"/>
      <c r="DN15" s="660"/>
      <c r="DO15" s="660"/>
      <c r="DP15" s="661"/>
      <c r="DQ15" s="668">
        <v>1940353</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17577</v>
      </c>
      <c r="S16" s="660"/>
      <c r="T16" s="660"/>
      <c r="U16" s="660"/>
      <c r="V16" s="660"/>
      <c r="W16" s="660"/>
      <c r="X16" s="660"/>
      <c r="Y16" s="661"/>
      <c r="Z16" s="662">
        <v>0.1</v>
      </c>
      <c r="AA16" s="662"/>
      <c r="AB16" s="662"/>
      <c r="AC16" s="662"/>
      <c r="AD16" s="663">
        <v>17577</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v>1712</v>
      </c>
      <c r="BH16" s="660"/>
      <c r="BI16" s="660"/>
      <c r="BJ16" s="660"/>
      <c r="BK16" s="660"/>
      <c r="BL16" s="660"/>
      <c r="BM16" s="660"/>
      <c r="BN16" s="661"/>
      <c r="BO16" s="662">
        <v>0</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558252</v>
      </c>
      <c r="CS16" s="660"/>
      <c r="CT16" s="660"/>
      <c r="CU16" s="660"/>
      <c r="CV16" s="660"/>
      <c r="CW16" s="660"/>
      <c r="CX16" s="660"/>
      <c r="CY16" s="661"/>
      <c r="CZ16" s="662">
        <v>1.7</v>
      </c>
      <c r="DA16" s="662"/>
      <c r="DB16" s="662"/>
      <c r="DC16" s="662"/>
      <c r="DD16" s="668" t="s">
        <v>122</v>
      </c>
      <c r="DE16" s="660"/>
      <c r="DF16" s="660"/>
      <c r="DG16" s="660"/>
      <c r="DH16" s="660"/>
      <c r="DI16" s="660"/>
      <c r="DJ16" s="660"/>
      <c r="DK16" s="660"/>
      <c r="DL16" s="660"/>
      <c r="DM16" s="660"/>
      <c r="DN16" s="660"/>
      <c r="DO16" s="660"/>
      <c r="DP16" s="661"/>
      <c r="DQ16" s="668">
        <v>29189</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52534</v>
      </c>
      <c r="S17" s="660"/>
      <c r="T17" s="660"/>
      <c r="U17" s="660"/>
      <c r="V17" s="660"/>
      <c r="W17" s="660"/>
      <c r="X17" s="660"/>
      <c r="Y17" s="661"/>
      <c r="Z17" s="662">
        <v>0.2</v>
      </c>
      <c r="AA17" s="662"/>
      <c r="AB17" s="662"/>
      <c r="AC17" s="662"/>
      <c r="AD17" s="663">
        <v>52534</v>
      </c>
      <c r="AE17" s="663"/>
      <c r="AF17" s="663"/>
      <c r="AG17" s="663"/>
      <c r="AH17" s="663"/>
      <c r="AI17" s="663"/>
      <c r="AJ17" s="663"/>
      <c r="AK17" s="663"/>
      <c r="AL17" s="664">
        <v>0.3</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4485418</v>
      </c>
      <c r="CS17" s="660"/>
      <c r="CT17" s="660"/>
      <c r="CU17" s="660"/>
      <c r="CV17" s="660"/>
      <c r="CW17" s="660"/>
      <c r="CX17" s="660"/>
      <c r="CY17" s="661"/>
      <c r="CZ17" s="662">
        <v>13.7</v>
      </c>
      <c r="DA17" s="662"/>
      <c r="DB17" s="662"/>
      <c r="DC17" s="662"/>
      <c r="DD17" s="668" t="s">
        <v>122</v>
      </c>
      <c r="DE17" s="660"/>
      <c r="DF17" s="660"/>
      <c r="DG17" s="660"/>
      <c r="DH17" s="660"/>
      <c r="DI17" s="660"/>
      <c r="DJ17" s="660"/>
      <c r="DK17" s="660"/>
      <c r="DL17" s="660"/>
      <c r="DM17" s="660"/>
      <c r="DN17" s="660"/>
      <c r="DO17" s="660"/>
      <c r="DP17" s="661"/>
      <c r="DQ17" s="668">
        <v>4365449</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18638</v>
      </c>
      <c r="S18" s="660"/>
      <c r="T18" s="660"/>
      <c r="U18" s="660"/>
      <c r="V18" s="660"/>
      <c r="W18" s="660"/>
      <c r="X18" s="660"/>
      <c r="Y18" s="661"/>
      <c r="Z18" s="662">
        <v>0.1</v>
      </c>
      <c r="AA18" s="662"/>
      <c r="AB18" s="662"/>
      <c r="AC18" s="662"/>
      <c r="AD18" s="663">
        <v>18638</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v>4126</v>
      </c>
      <c r="CS18" s="660"/>
      <c r="CT18" s="660"/>
      <c r="CU18" s="660"/>
      <c r="CV18" s="660"/>
      <c r="CW18" s="660"/>
      <c r="CX18" s="660"/>
      <c r="CY18" s="661"/>
      <c r="CZ18" s="662">
        <v>0</v>
      </c>
      <c r="DA18" s="662"/>
      <c r="DB18" s="662"/>
      <c r="DC18" s="662"/>
      <c r="DD18" s="668" t="s">
        <v>122</v>
      </c>
      <c r="DE18" s="660"/>
      <c r="DF18" s="660"/>
      <c r="DG18" s="660"/>
      <c r="DH18" s="660"/>
      <c r="DI18" s="660"/>
      <c r="DJ18" s="660"/>
      <c r="DK18" s="660"/>
      <c r="DL18" s="660"/>
      <c r="DM18" s="660"/>
      <c r="DN18" s="660"/>
      <c r="DO18" s="660"/>
      <c r="DP18" s="661"/>
      <c r="DQ18" s="668">
        <v>4126</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11525</v>
      </c>
      <c r="S19" s="660"/>
      <c r="T19" s="660"/>
      <c r="U19" s="660"/>
      <c r="V19" s="660"/>
      <c r="W19" s="660"/>
      <c r="X19" s="660"/>
      <c r="Y19" s="661"/>
      <c r="Z19" s="662">
        <v>0</v>
      </c>
      <c r="AA19" s="662"/>
      <c r="AB19" s="662"/>
      <c r="AC19" s="662"/>
      <c r="AD19" s="663">
        <v>11525</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4673</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v>7113</v>
      </c>
      <c r="S20" s="660"/>
      <c r="T20" s="660"/>
      <c r="U20" s="660"/>
      <c r="V20" s="660"/>
      <c r="W20" s="660"/>
      <c r="X20" s="660"/>
      <c r="Y20" s="661"/>
      <c r="Z20" s="662">
        <v>0</v>
      </c>
      <c r="AA20" s="662"/>
      <c r="AB20" s="662"/>
      <c r="AC20" s="662"/>
      <c r="AD20" s="663">
        <v>7113</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4673</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32701123</v>
      </c>
      <c r="CS20" s="660"/>
      <c r="CT20" s="660"/>
      <c r="CU20" s="660"/>
      <c r="CV20" s="660"/>
      <c r="CW20" s="660"/>
      <c r="CX20" s="660"/>
      <c r="CY20" s="661"/>
      <c r="CZ20" s="662">
        <v>100</v>
      </c>
      <c r="DA20" s="662"/>
      <c r="DB20" s="662"/>
      <c r="DC20" s="662"/>
      <c r="DD20" s="668">
        <v>3866266</v>
      </c>
      <c r="DE20" s="660"/>
      <c r="DF20" s="660"/>
      <c r="DG20" s="660"/>
      <c r="DH20" s="660"/>
      <c r="DI20" s="660"/>
      <c r="DJ20" s="660"/>
      <c r="DK20" s="660"/>
      <c r="DL20" s="660"/>
      <c r="DM20" s="660"/>
      <c r="DN20" s="660"/>
      <c r="DO20" s="660"/>
      <c r="DP20" s="661"/>
      <c r="DQ20" s="668">
        <v>20926868</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14103852</v>
      </c>
      <c r="S21" s="660"/>
      <c r="T21" s="660"/>
      <c r="U21" s="660"/>
      <c r="V21" s="660"/>
      <c r="W21" s="660"/>
      <c r="X21" s="660"/>
      <c r="Y21" s="661"/>
      <c r="Z21" s="662">
        <v>41.7</v>
      </c>
      <c r="AA21" s="662"/>
      <c r="AB21" s="662"/>
      <c r="AC21" s="662"/>
      <c r="AD21" s="663">
        <v>11733728</v>
      </c>
      <c r="AE21" s="663"/>
      <c r="AF21" s="663"/>
      <c r="AG21" s="663"/>
      <c r="AH21" s="663"/>
      <c r="AI21" s="663"/>
      <c r="AJ21" s="663"/>
      <c r="AK21" s="663"/>
      <c r="AL21" s="664">
        <v>70.5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2233</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11733728</v>
      </c>
      <c r="S22" s="660"/>
      <c r="T22" s="660"/>
      <c r="U22" s="660"/>
      <c r="V22" s="660"/>
      <c r="W22" s="660"/>
      <c r="X22" s="660"/>
      <c r="Y22" s="661"/>
      <c r="Z22" s="662">
        <v>34.700000000000003</v>
      </c>
      <c r="AA22" s="662"/>
      <c r="AB22" s="662"/>
      <c r="AC22" s="662"/>
      <c r="AD22" s="663">
        <v>11733728</v>
      </c>
      <c r="AE22" s="663"/>
      <c r="AF22" s="663"/>
      <c r="AG22" s="663"/>
      <c r="AH22" s="663"/>
      <c r="AI22" s="663"/>
      <c r="AJ22" s="663"/>
      <c r="AK22" s="663"/>
      <c r="AL22" s="664">
        <v>70.5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2370124</v>
      </c>
      <c r="S23" s="660"/>
      <c r="T23" s="660"/>
      <c r="U23" s="660"/>
      <c r="V23" s="660"/>
      <c r="W23" s="660"/>
      <c r="X23" s="660"/>
      <c r="Y23" s="661"/>
      <c r="Z23" s="662">
        <v>7</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2440</v>
      </c>
      <c r="BH23" s="660"/>
      <c r="BI23" s="660"/>
      <c r="BJ23" s="660"/>
      <c r="BK23" s="660"/>
      <c r="BL23" s="660"/>
      <c r="BM23" s="660"/>
      <c r="BN23" s="661"/>
      <c r="BO23" s="662">
        <v>0.1</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15291389</v>
      </c>
      <c r="CS24" s="649"/>
      <c r="CT24" s="649"/>
      <c r="CU24" s="649"/>
      <c r="CV24" s="649"/>
      <c r="CW24" s="649"/>
      <c r="CX24" s="649"/>
      <c r="CY24" s="650"/>
      <c r="CZ24" s="653">
        <v>46.8</v>
      </c>
      <c r="DA24" s="654"/>
      <c r="DB24" s="654"/>
      <c r="DC24" s="670"/>
      <c r="DD24" s="694">
        <v>11402053</v>
      </c>
      <c r="DE24" s="649"/>
      <c r="DF24" s="649"/>
      <c r="DG24" s="649"/>
      <c r="DH24" s="649"/>
      <c r="DI24" s="649"/>
      <c r="DJ24" s="649"/>
      <c r="DK24" s="650"/>
      <c r="DL24" s="694">
        <v>9926115</v>
      </c>
      <c r="DM24" s="649"/>
      <c r="DN24" s="649"/>
      <c r="DO24" s="649"/>
      <c r="DP24" s="649"/>
      <c r="DQ24" s="649"/>
      <c r="DR24" s="649"/>
      <c r="DS24" s="649"/>
      <c r="DT24" s="649"/>
      <c r="DU24" s="649"/>
      <c r="DV24" s="650"/>
      <c r="DW24" s="653">
        <v>59.4</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18937084</v>
      </c>
      <c r="S25" s="660"/>
      <c r="T25" s="660"/>
      <c r="U25" s="660"/>
      <c r="V25" s="660"/>
      <c r="W25" s="660"/>
      <c r="X25" s="660"/>
      <c r="Y25" s="661"/>
      <c r="Z25" s="662">
        <v>55.9</v>
      </c>
      <c r="AA25" s="662"/>
      <c r="AB25" s="662"/>
      <c r="AC25" s="662"/>
      <c r="AD25" s="663">
        <v>16564520</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4874478</v>
      </c>
      <c r="CS25" s="691"/>
      <c r="CT25" s="691"/>
      <c r="CU25" s="691"/>
      <c r="CV25" s="691"/>
      <c r="CW25" s="691"/>
      <c r="CX25" s="691"/>
      <c r="CY25" s="692"/>
      <c r="CZ25" s="664">
        <v>14.9</v>
      </c>
      <c r="DA25" s="689"/>
      <c r="DB25" s="689"/>
      <c r="DC25" s="693"/>
      <c r="DD25" s="668">
        <v>4608247</v>
      </c>
      <c r="DE25" s="691"/>
      <c r="DF25" s="691"/>
      <c r="DG25" s="691"/>
      <c r="DH25" s="691"/>
      <c r="DI25" s="691"/>
      <c r="DJ25" s="691"/>
      <c r="DK25" s="692"/>
      <c r="DL25" s="668">
        <v>4358299</v>
      </c>
      <c r="DM25" s="691"/>
      <c r="DN25" s="691"/>
      <c r="DO25" s="691"/>
      <c r="DP25" s="691"/>
      <c r="DQ25" s="691"/>
      <c r="DR25" s="691"/>
      <c r="DS25" s="691"/>
      <c r="DT25" s="691"/>
      <c r="DU25" s="691"/>
      <c r="DV25" s="692"/>
      <c r="DW25" s="664">
        <v>26.1</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3098</v>
      </c>
      <c r="S26" s="660"/>
      <c r="T26" s="660"/>
      <c r="U26" s="660"/>
      <c r="V26" s="660"/>
      <c r="W26" s="660"/>
      <c r="X26" s="660"/>
      <c r="Y26" s="661"/>
      <c r="Z26" s="662">
        <v>0</v>
      </c>
      <c r="AA26" s="662"/>
      <c r="AB26" s="662"/>
      <c r="AC26" s="662"/>
      <c r="AD26" s="663">
        <v>3098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2794183</v>
      </c>
      <c r="CS26" s="660"/>
      <c r="CT26" s="660"/>
      <c r="CU26" s="660"/>
      <c r="CV26" s="660"/>
      <c r="CW26" s="660"/>
      <c r="CX26" s="660"/>
      <c r="CY26" s="661"/>
      <c r="CZ26" s="664">
        <v>8.5</v>
      </c>
      <c r="DA26" s="689"/>
      <c r="DB26" s="689"/>
      <c r="DC26" s="693"/>
      <c r="DD26" s="668">
        <v>2657671</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91668</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3594522</v>
      </c>
      <c r="BH27" s="660"/>
      <c r="BI27" s="660"/>
      <c r="BJ27" s="660"/>
      <c r="BK27" s="660"/>
      <c r="BL27" s="660"/>
      <c r="BM27" s="660"/>
      <c r="BN27" s="661"/>
      <c r="BO27" s="662">
        <v>100</v>
      </c>
      <c r="BP27" s="662"/>
      <c r="BQ27" s="662"/>
      <c r="BR27" s="662"/>
      <c r="BS27" s="663">
        <v>25060</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5932542</v>
      </c>
      <c r="CS27" s="691"/>
      <c r="CT27" s="691"/>
      <c r="CU27" s="691"/>
      <c r="CV27" s="691"/>
      <c r="CW27" s="691"/>
      <c r="CX27" s="691"/>
      <c r="CY27" s="692"/>
      <c r="CZ27" s="664">
        <v>18.100000000000001</v>
      </c>
      <c r="DA27" s="689"/>
      <c r="DB27" s="689"/>
      <c r="DC27" s="693"/>
      <c r="DD27" s="668">
        <v>2429406</v>
      </c>
      <c r="DE27" s="691"/>
      <c r="DF27" s="691"/>
      <c r="DG27" s="691"/>
      <c r="DH27" s="691"/>
      <c r="DI27" s="691"/>
      <c r="DJ27" s="691"/>
      <c r="DK27" s="692"/>
      <c r="DL27" s="668">
        <v>1494299</v>
      </c>
      <c r="DM27" s="691"/>
      <c r="DN27" s="691"/>
      <c r="DO27" s="691"/>
      <c r="DP27" s="691"/>
      <c r="DQ27" s="691"/>
      <c r="DR27" s="691"/>
      <c r="DS27" s="691"/>
      <c r="DT27" s="691"/>
      <c r="DU27" s="691"/>
      <c r="DV27" s="692"/>
      <c r="DW27" s="664">
        <v>8.9</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185953</v>
      </c>
      <c r="S28" s="660"/>
      <c r="T28" s="660"/>
      <c r="U28" s="660"/>
      <c r="V28" s="660"/>
      <c r="W28" s="660"/>
      <c r="X28" s="660"/>
      <c r="Y28" s="661"/>
      <c r="Z28" s="662">
        <v>0.5</v>
      </c>
      <c r="AA28" s="662"/>
      <c r="AB28" s="662"/>
      <c r="AC28" s="662"/>
      <c r="AD28" s="663">
        <v>14146</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4484369</v>
      </c>
      <c r="CS28" s="660"/>
      <c r="CT28" s="660"/>
      <c r="CU28" s="660"/>
      <c r="CV28" s="660"/>
      <c r="CW28" s="660"/>
      <c r="CX28" s="660"/>
      <c r="CY28" s="661"/>
      <c r="CZ28" s="664">
        <v>13.7</v>
      </c>
      <c r="DA28" s="689"/>
      <c r="DB28" s="689"/>
      <c r="DC28" s="693"/>
      <c r="DD28" s="668">
        <v>4364400</v>
      </c>
      <c r="DE28" s="660"/>
      <c r="DF28" s="660"/>
      <c r="DG28" s="660"/>
      <c r="DH28" s="660"/>
      <c r="DI28" s="660"/>
      <c r="DJ28" s="660"/>
      <c r="DK28" s="661"/>
      <c r="DL28" s="668">
        <v>4073517</v>
      </c>
      <c r="DM28" s="660"/>
      <c r="DN28" s="660"/>
      <c r="DO28" s="660"/>
      <c r="DP28" s="660"/>
      <c r="DQ28" s="660"/>
      <c r="DR28" s="660"/>
      <c r="DS28" s="660"/>
      <c r="DT28" s="660"/>
      <c r="DU28" s="660"/>
      <c r="DV28" s="661"/>
      <c r="DW28" s="664">
        <v>24.4</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122317</v>
      </c>
      <c r="S29" s="660"/>
      <c r="T29" s="660"/>
      <c r="U29" s="660"/>
      <c r="V29" s="660"/>
      <c r="W29" s="660"/>
      <c r="X29" s="660"/>
      <c r="Y29" s="661"/>
      <c r="Z29" s="662">
        <v>0.4</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4484241</v>
      </c>
      <c r="CS29" s="691"/>
      <c r="CT29" s="691"/>
      <c r="CU29" s="691"/>
      <c r="CV29" s="691"/>
      <c r="CW29" s="691"/>
      <c r="CX29" s="691"/>
      <c r="CY29" s="692"/>
      <c r="CZ29" s="664">
        <v>13.7</v>
      </c>
      <c r="DA29" s="689"/>
      <c r="DB29" s="689"/>
      <c r="DC29" s="693"/>
      <c r="DD29" s="668">
        <v>4364272</v>
      </c>
      <c r="DE29" s="691"/>
      <c r="DF29" s="691"/>
      <c r="DG29" s="691"/>
      <c r="DH29" s="691"/>
      <c r="DI29" s="691"/>
      <c r="DJ29" s="691"/>
      <c r="DK29" s="692"/>
      <c r="DL29" s="668">
        <v>4073389</v>
      </c>
      <c r="DM29" s="691"/>
      <c r="DN29" s="691"/>
      <c r="DO29" s="691"/>
      <c r="DP29" s="691"/>
      <c r="DQ29" s="691"/>
      <c r="DR29" s="691"/>
      <c r="DS29" s="691"/>
      <c r="DT29" s="691"/>
      <c r="DU29" s="691"/>
      <c r="DV29" s="692"/>
      <c r="DW29" s="664">
        <v>24.4</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5294520</v>
      </c>
      <c r="S30" s="660"/>
      <c r="T30" s="660"/>
      <c r="U30" s="660"/>
      <c r="V30" s="660"/>
      <c r="W30" s="660"/>
      <c r="X30" s="660"/>
      <c r="Y30" s="661"/>
      <c r="Z30" s="662">
        <v>15.6</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4354781</v>
      </c>
      <c r="CS30" s="660"/>
      <c r="CT30" s="660"/>
      <c r="CU30" s="660"/>
      <c r="CV30" s="660"/>
      <c r="CW30" s="660"/>
      <c r="CX30" s="660"/>
      <c r="CY30" s="661"/>
      <c r="CZ30" s="664">
        <v>13.3</v>
      </c>
      <c r="DA30" s="689"/>
      <c r="DB30" s="689"/>
      <c r="DC30" s="693"/>
      <c r="DD30" s="668">
        <v>4240070</v>
      </c>
      <c r="DE30" s="660"/>
      <c r="DF30" s="660"/>
      <c r="DG30" s="660"/>
      <c r="DH30" s="660"/>
      <c r="DI30" s="660"/>
      <c r="DJ30" s="660"/>
      <c r="DK30" s="661"/>
      <c r="DL30" s="668">
        <v>3949258</v>
      </c>
      <c r="DM30" s="660"/>
      <c r="DN30" s="660"/>
      <c r="DO30" s="660"/>
      <c r="DP30" s="660"/>
      <c r="DQ30" s="660"/>
      <c r="DR30" s="660"/>
      <c r="DS30" s="660"/>
      <c r="DT30" s="660"/>
      <c r="DU30" s="660"/>
      <c r="DV30" s="661"/>
      <c r="DW30" s="664">
        <v>23.6</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v>24283</v>
      </c>
      <c r="S31" s="660"/>
      <c r="T31" s="660"/>
      <c r="U31" s="660"/>
      <c r="V31" s="660"/>
      <c r="W31" s="660"/>
      <c r="X31" s="660"/>
      <c r="Y31" s="661"/>
      <c r="Z31" s="662">
        <v>0.1</v>
      </c>
      <c r="AA31" s="662"/>
      <c r="AB31" s="662"/>
      <c r="AC31" s="662"/>
      <c r="AD31" s="663">
        <v>24283</v>
      </c>
      <c r="AE31" s="663"/>
      <c r="AF31" s="663"/>
      <c r="AG31" s="663"/>
      <c r="AH31" s="663"/>
      <c r="AI31" s="663"/>
      <c r="AJ31" s="663"/>
      <c r="AK31" s="663"/>
      <c r="AL31" s="664">
        <v>0.1</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99.4</v>
      </c>
      <c r="BH31" s="703"/>
      <c r="BI31" s="703"/>
      <c r="BJ31" s="703"/>
      <c r="BK31" s="703"/>
      <c r="BL31" s="703"/>
      <c r="BM31" s="654">
        <v>96.6</v>
      </c>
      <c r="BN31" s="703"/>
      <c r="BO31" s="703"/>
      <c r="BP31" s="703"/>
      <c r="BQ31" s="704"/>
      <c r="BR31" s="715">
        <v>99.3</v>
      </c>
      <c r="BS31" s="703"/>
      <c r="BT31" s="703"/>
      <c r="BU31" s="703"/>
      <c r="BV31" s="703"/>
      <c r="BW31" s="703"/>
      <c r="BX31" s="654">
        <v>96.2</v>
      </c>
      <c r="BY31" s="703"/>
      <c r="BZ31" s="703"/>
      <c r="CA31" s="703"/>
      <c r="CB31" s="704"/>
      <c r="CD31" s="697"/>
      <c r="CE31" s="698"/>
      <c r="CF31" s="656" t="s">
        <v>300</v>
      </c>
      <c r="CG31" s="657"/>
      <c r="CH31" s="657"/>
      <c r="CI31" s="657"/>
      <c r="CJ31" s="657"/>
      <c r="CK31" s="657"/>
      <c r="CL31" s="657"/>
      <c r="CM31" s="657"/>
      <c r="CN31" s="657"/>
      <c r="CO31" s="657"/>
      <c r="CP31" s="657"/>
      <c r="CQ31" s="658"/>
      <c r="CR31" s="659">
        <v>129460</v>
      </c>
      <c r="CS31" s="691"/>
      <c r="CT31" s="691"/>
      <c r="CU31" s="691"/>
      <c r="CV31" s="691"/>
      <c r="CW31" s="691"/>
      <c r="CX31" s="691"/>
      <c r="CY31" s="692"/>
      <c r="CZ31" s="664">
        <v>0.4</v>
      </c>
      <c r="DA31" s="689"/>
      <c r="DB31" s="689"/>
      <c r="DC31" s="693"/>
      <c r="DD31" s="668">
        <v>124202</v>
      </c>
      <c r="DE31" s="691"/>
      <c r="DF31" s="691"/>
      <c r="DG31" s="691"/>
      <c r="DH31" s="691"/>
      <c r="DI31" s="691"/>
      <c r="DJ31" s="691"/>
      <c r="DK31" s="692"/>
      <c r="DL31" s="668">
        <v>124131</v>
      </c>
      <c r="DM31" s="691"/>
      <c r="DN31" s="691"/>
      <c r="DO31" s="691"/>
      <c r="DP31" s="691"/>
      <c r="DQ31" s="691"/>
      <c r="DR31" s="691"/>
      <c r="DS31" s="691"/>
      <c r="DT31" s="691"/>
      <c r="DU31" s="691"/>
      <c r="DV31" s="692"/>
      <c r="DW31" s="664">
        <v>0.7</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3409546</v>
      </c>
      <c r="S32" s="660"/>
      <c r="T32" s="660"/>
      <c r="U32" s="660"/>
      <c r="V32" s="660"/>
      <c r="W32" s="660"/>
      <c r="X32" s="660"/>
      <c r="Y32" s="661"/>
      <c r="Z32" s="662">
        <v>10.1</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97.4</v>
      </c>
      <c r="BN32" s="691"/>
      <c r="BO32" s="691"/>
      <c r="BP32" s="691"/>
      <c r="BQ32" s="714"/>
      <c r="BR32" s="716">
        <v>99.4</v>
      </c>
      <c r="BS32" s="691"/>
      <c r="BT32" s="691"/>
      <c r="BU32" s="691"/>
      <c r="BV32" s="691"/>
      <c r="BW32" s="691"/>
      <c r="BX32" s="665">
        <v>97</v>
      </c>
      <c r="BY32" s="691"/>
      <c r="BZ32" s="691"/>
      <c r="CA32" s="691"/>
      <c r="CB32" s="714"/>
      <c r="CD32" s="699"/>
      <c r="CE32" s="700"/>
      <c r="CF32" s="656" t="s">
        <v>304</v>
      </c>
      <c r="CG32" s="657"/>
      <c r="CH32" s="657"/>
      <c r="CI32" s="657"/>
      <c r="CJ32" s="657"/>
      <c r="CK32" s="657"/>
      <c r="CL32" s="657"/>
      <c r="CM32" s="657"/>
      <c r="CN32" s="657"/>
      <c r="CO32" s="657"/>
      <c r="CP32" s="657"/>
      <c r="CQ32" s="658"/>
      <c r="CR32" s="659">
        <v>128</v>
      </c>
      <c r="CS32" s="660"/>
      <c r="CT32" s="660"/>
      <c r="CU32" s="660"/>
      <c r="CV32" s="660"/>
      <c r="CW32" s="660"/>
      <c r="CX32" s="660"/>
      <c r="CY32" s="661"/>
      <c r="CZ32" s="664">
        <v>0</v>
      </c>
      <c r="DA32" s="689"/>
      <c r="DB32" s="689"/>
      <c r="DC32" s="693"/>
      <c r="DD32" s="668">
        <v>128</v>
      </c>
      <c r="DE32" s="660"/>
      <c r="DF32" s="660"/>
      <c r="DG32" s="660"/>
      <c r="DH32" s="660"/>
      <c r="DI32" s="660"/>
      <c r="DJ32" s="660"/>
      <c r="DK32" s="661"/>
      <c r="DL32" s="668">
        <v>128</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76031</v>
      </c>
      <c r="S33" s="660"/>
      <c r="T33" s="660"/>
      <c r="U33" s="660"/>
      <c r="V33" s="660"/>
      <c r="W33" s="660"/>
      <c r="X33" s="660"/>
      <c r="Y33" s="661"/>
      <c r="Z33" s="662">
        <v>0.2</v>
      </c>
      <c r="AA33" s="662"/>
      <c r="AB33" s="662"/>
      <c r="AC33" s="662"/>
      <c r="AD33" s="663">
        <v>11349</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99.1</v>
      </c>
      <c r="BH33" s="718"/>
      <c r="BI33" s="718"/>
      <c r="BJ33" s="718"/>
      <c r="BK33" s="718"/>
      <c r="BL33" s="718"/>
      <c r="BM33" s="719">
        <v>95.4</v>
      </c>
      <c r="BN33" s="718"/>
      <c r="BO33" s="718"/>
      <c r="BP33" s="718"/>
      <c r="BQ33" s="720"/>
      <c r="BR33" s="717">
        <v>99</v>
      </c>
      <c r="BS33" s="718"/>
      <c r="BT33" s="718"/>
      <c r="BU33" s="718"/>
      <c r="BV33" s="718"/>
      <c r="BW33" s="718"/>
      <c r="BX33" s="719">
        <v>94.8</v>
      </c>
      <c r="BY33" s="718"/>
      <c r="BZ33" s="718"/>
      <c r="CA33" s="718"/>
      <c r="CB33" s="720"/>
      <c r="CD33" s="656" t="s">
        <v>307</v>
      </c>
      <c r="CE33" s="657"/>
      <c r="CF33" s="657"/>
      <c r="CG33" s="657"/>
      <c r="CH33" s="657"/>
      <c r="CI33" s="657"/>
      <c r="CJ33" s="657"/>
      <c r="CK33" s="657"/>
      <c r="CL33" s="657"/>
      <c r="CM33" s="657"/>
      <c r="CN33" s="657"/>
      <c r="CO33" s="657"/>
      <c r="CP33" s="657"/>
      <c r="CQ33" s="658"/>
      <c r="CR33" s="659">
        <v>12985216</v>
      </c>
      <c r="CS33" s="691"/>
      <c r="CT33" s="691"/>
      <c r="CU33" s="691"/>
      <c r="CV33" s="691"/>
      <c r="CW33" s="691"/>
      <c r="CX33" s="691"/>
      <c r="CY33" s="692"/>
      <c r="CZ33" s="664">
        <v>39.700000000000003</v>
      </c>
      <c r="DA33" s="689"/>
      <c r="DB33" s="689"/>
      <c r="DC33" s="693"/>
      <c r="DD33" s="668">
        <v>8475392</v>
      </c>
      <c r="DE33" s="691"/>
      <c r="DF33" s="691"/>
      <c r="DG33" s="691"/>
      <c r="DH33" s="691"/>
      <c r="DI33" s="691"/>
      <c r="DJ33" s="691"/>
      <c r="DK33" s="692"/>
      <c r="DL33" s="668">
        <v>5760335</v>
      </c>
      <c r="DM33" s="691"/>
      <c r="DN33" s="691"/>
      <c r="DO33" s="691"/>
      <c r="DP33" s="691"/>
      <c r="DQ33" s="691"/>
      <c r="DR33" s="691"/>
      <c r="DS33" s="691"/>
      <c r="DT33" s="691"/>
      <c r="DU33" s="691"/>
      <c r="DV33" s="692"/>
      <c r="DW33" s="664">
        <v>34.5</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752645</v>
      </c>
      <c r="S34" s="660"/>
      <c r="T34" s="660"/>
      <c r="U34" s="660"/>
      <c r="V34" s="660"/>
      <c r="W34" s="660"/>
      <c r="X34" s="660"/>
      <c r="Y34" s="661"/>
      <c r="Z34" s="662">
        <v>2.2000000000000002</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4315285</v>
      </c>
      <c r="CS34" s="660"/>
      <c r="CT34" s="660"/>
      <c r="CU34" s="660"/>
      <c r="CV34" s="660"/>
      <c r="CW34" s="660"/>
      <c r="CX34" s="660"/>
      <c r="CY34" s="661"/>
      <c r="CZ34" s="664">
        <v>13.2</v>
      </c>
      <c r="DA34" s="689"/>
      <c r="DB34" s="689"/>
      <c r="DC34" s="693"/>
      <c r="DD34" s="668">
        <v>2951847</v>
      </c>
      <c r="DE34" s="660"/>
      <c r="DF34" s="660"/>
      <c r="DG34" s="660"/>
      <c r="DH34" s="660"/>
      <c r="DI34" s="660"/>
      <c r="DJ34" s="660"/>
      <c r="DK34" s="661"/>
      <c r="DL34" s="668">
        <v>2339515</v>
      </c>
      <c r="DM34" s="660"/>
      <c r="DN34" s="660"/>
      <c r="DO34" s="660"/>
      <c r="DP34" s="660"/>
      <c r="DQ34" s="660"/>
      <c r="DR34" s="660"/>
      <c r="DS34" s="660"/>
      <c r="DT34" s="660"/>
      <c r="DU34" s="660"/>
      <c r="DV34" s="661"/>
      <c r="DW34" s="664">
        <v>14</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1383168</v>
      </c>
      <c r="S35" s="660"/>
      <c r="T35" s="660"/>
      <c r="U35" s="660"/>
      <c r="V35" s="660"/>
      <c r="W35" s="660"/>
      <c r="X35" s="660"/>
      <c r="Y35" s="661"/>
      <c r="Z35" s="662">
        <v>4.0999999999999996</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193934</v>
      </c>
      <c r="CS35" s="691"/>
      <c r="CT35" s="691"/>
      <c r="CU35" s="691"/>
      <c r="CV35" s="691"/>
      <c r="CW35" s="691"/>
      <c r="CX35" s="691"/>
      <c r="CY35" s="692"/>
      <c r="CZ35" s="664">
        <v>0.6</v>
      </c>
      <c r="DA35" s="689"/>
      <c r="DB35" s="689"/>
      <c r="DC35" s="693"/>
      <c r="DD35" s="668">
        <v>154207</v>
      </c>
      <c r="DE35" s="691"/>
      <c r="DF35" s="691"/>
      <c r="DG35" s="691"/>
      <c r="DH35" s="691"/>
      <c r="DI35" s="691"/>
      <c r="DJ35" s="691"/>
      <c r="DK35" s="692"/>
      <c r="DL35" s="668">
        <v>153807</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1232993</v>
      </c>
      <c r="S36" s="660"/>
      <c r="T36" s="660"/>
      <c r="U36" s="660"/>
      <c r="V36" s="660"/>
      <c r="W36" s="660"/>
      <c r="X36" s="660"/>
      <c r="Y36" s="661"/>
      <c r="Z36" s="662">
        <v>3.6</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3679412</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48864</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4776116</v>
      </c>
      <c r="CS36" s="660"/>
      <c r="CT36" s="660"/>
      <c r="CU36" s="660"/>
      <c r="CV36" s="660"/>
      <c r="CW36" s="660"/>
      <c r="CX36" s="660"/>
      <c r="CY36" s="661"/>
      <c r="CZ36" s="664">
        <v>14.6</v>
      </c>
      <c r="DA36" s="689"/>
      <c r="DB36" s="689"/>
      <c r="DC36" s="693"/>
      <c r="DD36" s="668">
        <v>2889606</v>
      </c>
      <c r="DE36" s="660"/>
      <c r="DF36" s="660"/>
      <c r="DG36" s="660"/>
      <c r="DH36" s="660"/>
      <c r="DI36" s="660"/>
      <c r="DJ36" s="660"/>
      <c r="DK36" s="661"/>
      <c r="DL36" s="668">
        <v>1772080</v>
      </c>
      <c r="DM36" s="660"/>
      <c r="DN36" s="660"/>
      <c r="DO36" s="660"/>
      <c r="DP36" s="660"/>
      <c r="DQ36" s="660"/>
      <c r="DR36" s="660"/>
      <c r="DS36" s="660"/>
      <c r="DT36" s="660"/>
      <c r="DU36" s="660"/>
      <c r="DV36" s="661"/>
      <c r="DW36" s="664">
        <v>10.6</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329071</v>
      </c>
      <c r="S37" s="660"/>
      <c r="T37" s="660"/>
      <c r="U37" s="660"/>
      <c r="V37" s="660"/>
      <c r="W37" s="660"/>
      <c r="X37" s="660"/>
      <c r="Y37" s="661"/>
      <c r="Z37" s="662">
        <v>1</v>
      </c>
      <c r="AA37" s="662"/>
      <c r="AB37" s="662"/>
      <c r="AC37" s="662"/>
      <c r="AD37" s="663">
        <v>14901</v>
      </c>
      <c r="AE37" s="663"/>
      <c r="AF37" s="663"/>
      <c r="AG37" s="663"/>
      <c r="AH37" s="663"/>
      <c r="AI37" s="663"/>
      <c r="AJ37" s="663"/>
      <c r="AK37" s="663"/>
      <c r="AL37" s="664">
        <v>0.1</v>
      </c>
      <c r="AM37" s="665"/>
      <c r="AN37" s="665"/>
      <c r="AO37" s="666"/>
      <c r="AQ37" s="722" t="s">
        <v>319</v>
      </c>
      <c r="AR37" s="723"/>
      <c r="AS37" s="723"/>
      <c r="AT37" s="723"/>
      <c r="AU37" s="723"/>
      <c r="AV37" s="723"/>
      <c r="AW37" s="723"/>
      <c r="AX37" s="723"/>
      <c r="AY37" s="724"/>
      <c r="AZ37" s="659">
        <v>1247236</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-41036</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43518</v>
      </c>
      <c r="CS37" s="691"/>
      <c r="CT37" s="691"/>
      <c r="CU37" s="691"/>
      <c r="CV37" s="691"/>
      <c r="CW37" s="691"/>
      <c r="CX37" s="691"/>
      <c r="CY37" s="692"/>
      <c r="CZ37" s="664">
        <v>0.1</v>
      </c>
      <c r="DA37" s="689"/>
      <c r="DB37" s="689"/>
      <c r="DC37" s="693"/>
      <c r="DD37" s="668">
        <v>43518</v>
      </c>
      <c r="DE37" s="691"/>
      <c r="DF37" s="691"/>
      <c r="DG37" s="691"/>
      <c r="DH37" s="691"/>
      <c r="DI37" s="691"/>
      <c r="DJ37" s="691"/>
      <c r="DK37" s="692"/>
      <c r="DL37" s="668">
        <v>34586</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2008200</v>
      </c>
      <c r="S38" s="660"/>
      <c r="T38" s="660"/>
      <c r="U38" s="660"/>
      <c r="V38" s="660"/>
      <c r="W38" s="660"/>
      <c r="X38" s="660"/>
      <c r="Y38" s="661"/>
      <c r="Z38" s="662">
        <v>5.9</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99202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6961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2332974</v>
      </c>
      <c r="CS38" s="660"/>
      <c r="CT38" s="660"/>
      <c r="CU38" s="660"/>
      <c r="CV38" s="660"/>
      <c r="CW38" s="660"/>
      <c r="CX38" s="660"/>
      <c r="CY38" s="661"/>
      <c r="CZ38" s="664">
        <v>7.1</v>
      </c>
      <c r="DA38" s="689"/>
      <c r="DB38" s="689"/>
      <c r="DC38" s="693"/>
      <c r="DD38" s="668">
        <v>1893777</v>
      </c>
      <c r="DE38" s="660"/>
      <c r="DF38" s="660"/>
      <c r="DG38" s="660"/>
      <c r="DH38" s="660"/>
      <c r="DI38" s="660"/>
      <c r="DJ38" s="660"/>
      <c r="DK38" s="661"/>
      <c r="DL38" s="668">
        <v>1494933</v>
      </c>
      <c r="DM38" s="660"/>
      <c r="DN38" s="660"/>
      <c r="DO38" s="660"/>
      <c r="DP38" s="660"/>
      <c r="DQ38" s="660"/>
      <c r="DR38" s="660"/>
      <c r="DS38" s="660"/>
      <c r="DT38" s="660"/>
      <c r="DU38" s="660"/>
      <c r="DV38" s="661"/>
      <c r="DW38" s="664">
        <v>9</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14137</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10223</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1271440</v>
      </c>
      <c r="CS39" s="691"/>
      <c r="CT39" s="691"/>
      <c r="CU39" s="691"/>
      <c r="CV39" s="691"/>
      <c r="CW39" s="691"/>
      <c r="CX39" s="691"/>
      <c r="CY39" s="692"/>
      <c r="CZ39" s="664">
        <v>3.9</v>
      </c>
      <c r="DA39" s="689"/>
      <c r="DB39" s="689"/>
      <c r="DC39" s="693"/>
      <c r="DD39" s="668">
        <v>505780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69500</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8361</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95467</v>
      </c>
      <c r="CS40" s="660"/>
      <c r="CT40" s="660"/>
      <c r="CU40" s="660"/>
      <c r="CV40" s="660"/>
      <c r="CW40" s="660"/>
      <c r="CX40" s="660"/>
      <c r="CY40" s="661"/>
      <c r="CZ40" s="664">
        <v>0.3</v>
      </c>
      <c r="DA40" s="689"/>
      <c r="DB40" s="689"/>
      <c r="DC40" s="693"/>
      <c r="DD40" s="668">
        <v>80175</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33850577</v>
      </c>
      <c r="S41" s="732"/>
      <c r="T41" s="732"/>
      <c r="U41" s="732"/>
      <c r="V41" s="732"/>
      <c r="W41" s="732"/>
      <c r="X41" s="732"/>
      <c r="Y41" s="736"/>
      <c r="Z41" s="737">
        <v>100</v>
      </c>
      <c r="AA41" s="737"/>
      <c r="AB41" s="737"/>
      <c r="AC41" s="737"/>
      <c r="AD41" s="738">
        <v>16632297</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614626</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1695850</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365</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4424518</v>
      </c>
      <c r="CS42" s="691"/>
      <c r="CT42" s="691"/>
      <c r="CU42" s="691"/>
      <c r="CV42" s="691"/>
      <c r="CW42" s="691"/>
      <c r="CX42" s="691"/>
      <c r="CY42" s="692"/>
      <c r="CZ42" s="664">
        <v>13.5</v>
      </c>
      <c r="DA42" s="689"/>
      <c r="DB42" s="689"/>
      <c r="DC42" s="693"/>
      <c r="DD42" s="668">
        <v>1049423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113248</v>
      </c>
      <c r="CS43" s="691"/>
      <c r="CT43" s="691"/>
      <c r="CU43" s="691"/>
      <c r="CV43" s="691"/>
      <c r="CW43" s="691"/>
      <c r="CX43" s="691"/>
      <c r="CY43" s="692"/>
      <c r="CZ43" s="664">
        <v>0.3</v>
      </c>
      <c r="DA43" s="689"/>
      <c r="DB43" s="689"/>
      <c r="DC43" s="693"/>
      <c r="DD43" s="668">
        <v>113248</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3866266</v>
      </c>
      <c r="CS44" s="660"/>
      <c r="CT44" s="660"/>
      <c r="CU44" s="660"/>
      <c r="CV44" s="660"/>
      <c r="CW44" s="660"/>
      <c r="CX44" s="660"/>
      <c r="CY44" s="661"/>
      <c r="CZ44" s="664">
        <v>11.8</v>
      </c>
      <c r="DA44" s="665"/>
      <c r="DB44" s="665"/>
      <c r="DC44" s="671"/>
      <c r="DD44" s="668">
        <v>1020234</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1693719</v>
      </c>
      <c r="CS45" s="691"/>
      <c r="CT45" s="691"/>
      <c r="CU45" s="691"/>
      <c r="CV45" s="691"/>
      <c r="CW45" s="691"/>
      <c r="CX45" s="691"/>
      <c r="CY45" s="692"/>
      <c r="CZ45" s="664">
        <v>5.2</v>
      </c>
      <c r="DA45" s="689"/>
      <c r="DB45" s="689"/>
      <c r="DC45" s="693"/>
      <c r="DD45" s="668">
        <v>178565</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2037399</v>
      </c>
      <c r="CS46" s="660"/>
      <c r="CT46" s="660"/>
      <c r="CU46" s="660"/>
      <c r="CV46" s="660"/>
      <c r="CW46" s="660"/>
      <c r="CX46" s="660"/>
      <c r="CY46" s="661"/>
      <c r="CZ46" s="664">
        <v>6.2</v>
      </c>
      <c r="DA46" s="665"/>
      <c r="DB46" s="665"/>
      <c r="DC46" s="671"/>
      <c r="DD46" s="668">
        <v>830802</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558252</v>
      </c>
      <c r="CS47" s="691"/>
      <c r="CT47" s="691"/>
      <c r="CU47" s="691"/>
      <c r="CV47" s="691"/>
      <c r="CW47" s="691"/>
      <c r="CX47" s="691"/>
      <c r="CY47" s="692"/>
      <c r="CZ47" s="664">
        <v>1.7</v>
      </c>
      <c r="DA47" s="689"/>
      <c r="DB47" s="689"/>
      <c r="DC47" s="693"/>
      <c r="DD47" s="668">
        <v>29189</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32701123</v>
      </c>
      <c r="CS49" s="718"/>
      <c r="CT49" s="718"/>
      <c r="CU49" s="718"/>
      <c r="CV49" s="718"/>
      <c r="CW49" s="718"/>
      <c r="CX49" s="718"/>
      <c r="CY49" s="747"/>
      <c r="CZ49" s="739">
        <v>100</v>
      </c>
      <c r="DA49" s="748"/>
      <c r="DB49" s="748"/>
      <c r="DC49" s="749"/>
      <c r="DD49" s="750">
        <v>20926868</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gtaIcjT2lsyDzZQLkkQkCrpnFsvSRSRjhDuNF3rgc6u3lA4nnaOxg+T1u3PXg0XHctJhya2EdCCnESOrRUBZxQ==" saltValue="vXtOhMMO2W6qs0U2OPazB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Q1"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33840</v>
      </c>
      <c r="R7" s="789"/>
      <c r="S7" s="789"/>
      <c r="T7" s="789"/>
      <c r="U7" s="789"/>
      <c r="V7" s="789">
        <v>32691</v>
      </c>
      <c r="W7" s="789"/>
      <c r="X7" s="789"/>
      <c r="Y7" s="789"/>
      <c r="Z7" s="789"/>
      <c r="AA7" s="789">
        <v>1149</v>
      </c>
      <c r="AB7" s="789"/>
      <c r="AC7" s="789"/>
      <c r="AD7" s="789"/>
      <c r="AE7" s="790"/>
      <c r="AF7" s="791">
        <v>659</v>
      </c>
      <c r="AG7" s="792"/>
      <c r="AH7" s="792"/>
      <c r="AI7" s="792"/>
      <c r="AJ7" s="793"/>
      <c r="AK7" s="794">
        <v>5</v>
      </c>
      <c r="AL7" s="795"/>
      <c r="AM7" s="795"/>
      <c r="AN7" s="795"/>
      <c r="AO7" s="795"/>
      <c r="AP7" s="795">
        <v>34739</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563</v>
      </c>
      <c r="BT7" s="783"/>
      <c r="BU7" s="783"/>
      <c r="BV7" s="783"/>
      <c r="BW7" s="783"/>
      <c r="BX7" s="783"/>
      <c r="BY7" s="783"/>
      <c r="BZ7" s="783"/>
      <c r="CA7" s="783"/>
      <c r="CB7" s="783"/>
      <c r="CC7" s="783"/>
      <c r="CD7" s="783"/>
      <c r="CE7" s="783"/>
      <c r="CF7" s="783"/>
      <c r="CG7" s="798"/>
      <c r="CH7" s="779">
        <v>0</v>
      </c>
      <c r="CI7" s="780"/>
      <c r="CJ7" s="780"/>
      <c r="CK7" s="780"/>
      <c r="CL7" s="781"/>
      <c r="CM7" s="779">
        <v>20</v>
      </c>
      <c r="CN7" s="780"/>
      <c r="CO7" s="780"/>
      <c r="CP7" s="780"/>
      <c r="CQ7" s="781"/>
      <c r="CR7" s="779">
        <v>90</v>
      </c>
      <c r="CS7" s="780"/>
      <c r="CT7" s="780"/>
      <c r="CU7" s="780"/>
      <c r="CV7" s="781"/>
      <c r="CW7" s="779" t="s">
        <v>553</v>
      </c>
      <c r="CX7" s="780"/>
      <c r="CY7" s="780"/>
      <c r="CZ7" s="780"/>
      <c r="DA7" s="781"/>
      <c r="DB7" s="779" t="s">
        <v>553</v>
      </c>
      <c r="DC7" s="780"/>
      <c r="DD7" s="780"/>
      <c r="DE7" s="780"/>
      <c r="DF7" s="781"/>
      <c r="DG7" s="779" t="s">
        <v>553</v>
      </c>
      <c r="DH7" s="780"/>
      <c r="DI7" s="780"/>
      <c r="DJ7" s="780"/>
      <c r="DK7" s="781"/>
      <c r="DL7" s="779" t="s">
        <v>553</v>
      </c>
      <c r="DM7" s="780"/>
      <c r="DN7" s="780"/>
      <c r="DO7" s="780"/>
      <c r="DP7" s="781"/>
      <c r="DQ7" s="779" t="s">
        <v>553</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58</v>
      </c>
      <c r="R8" s="820"/>
      <c r="S8" s="820"/>
      <c r="T8" s="820"/>
      <c r="U8" s="820"/>
      <c r="V8" s="820">
        <v>58</v>
      </c>
      <c r="W8" s="820"/>
      <c r="X8" s="820"/>
      <c r="Y8" s="820"/>
      <c r="Z8" s="820"/>
      <c r="AA8" s="820" t="s">
        <v>553</v>
      </c>
      <c r="AB8" s="820"/>
      <c r="AC8" s="820"/>
      <c r="AD8" s="820"/>
      <c r="AE8" s="821"/>
      <c r="AF8" s="822" t="s">
        <v>122</v>
      </c>
      <c r="AG8" s="823"/>
      <c r="AH8" s="823"/>
      <c r="AI8" s="823"/>
      <c r="AJ8" s="824"/>
      <c r="AK8" s="805">
        <v>28</v>
      </c>
      <c r="AL8" s="806"/>
      <c r="AM8" s="806"/>
      <c r="AN8" s="806"/>
      <c r="AO8" s="806"/>
      <c r="AP8" s="806">
        <v>2</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564</v>
      </c>
      <c r="BT8" s="810"/>
      <c r="BU8" s="810"/>
      <c r="BV8" s="810"/>
      <c r="BW8" s="810"/>
      <c r="BX8" s="810"/>
      <c r="BY8" s="810"/>
      <c r="BZ8" s="810"/>
      <c r="CA8" s="810"/>
      <c r="CB8" s="810"/>
      <c r="CC8" s="810"/>
      <c r="CD8" s="810"/>
      <c r="CE8" s="810"/>
      <c r="CF8" s="810"/>
      <c r="CG8" s="811"/>
      <c r="CH8" s="812">
        <v>-1</v>
      </c>
      <c r="CI8" s="813"/>
      <c r="CJ8" s="813"/>
      <c r="CK8" s="813"/>
      <c r="CL8" s="814"/>
      <c r="CM8" s="812">
        <v>9</v>
      </c>
      <c r="CN8" s="813"/>
      <c r="CO8" s="813"/>
      <c r="CP8" s="813"/>
      <c r="CQ8" s="814"/>
      <c r="CR8" s="812">
        <v>2</v>
      </c>
      <c r="CS8" s="813"/>
      <c r="CT8" s="813"/>
      <c r="CU8" s="813"/>
      <c r="CV8" s="814"/>
      <c r="CW8" s="812">
        <v>6</v>
      </c>
      <c r="CX8" s="813"/>
      <c r="CY8" s="813"/>
      <c r="CZ8" s="813"/>
      <c r="DA8" s="814"/>
      <c r="DB8" s="812" t="s">
        <v>553</v>
      </c>
      <c r="DC8" s="813"/>
      <c r="DD8" s="813"/>
      <c r="DE8" s="813"/>
      <c r="DF8" s="814"/>
      <c r="DG8" s="812" t="s">
        <v>553</v>
      </c>
      <c r="DH8" s="813"/>
      <c r="DI8" s="813"/>
      <c r="DJ8" s="813"/>
      <c r="DK8" s="814"/>
      <c r="DL8" s="812" t="s">
        <v>553</v>
      </c>
      <c r="DM8" s="813"/>
      <c r="DN8" s="813"/>
      <c r="DO8" s="813"/>
      <c r="DP8" s="814"/>
      <c r="DQ8" s="812" t="s">
        <v>553</v>
      </c>
      <c r="DR8" s="813"/>
      <c r="DS8" s="813"/>
      <c r="DT8" s="813"/>
      <c r="DU8" s="814"/>
      <c r="DV8" s="809"/>
      <c r="DW8" s="810"/>
      <c r="DX8" s="810"/>
      <c r="DY8" s="810"/>
      <c r="DZ8" s="815"/>
      <c r="EA8" s="234"/>
    </row>
    <row r="9" spans="1:131" s="235" customFormat="1" ht="26.25" customHeight="1" x14ac:dyDescent="0.15">
      <c r="A9" s="238">
        <v>3</v>
      </c>
      <c r="B9" s="816" t="s">
        <v>376</v>
      </c>
      <c r="C9" s="817"/>
      <c r="D9" s="817"/>
      <c r="E9" s="817"/>
      <c r="F9" s="817"/>
      <c r="G9" s="817"/>
      <c r="H9" s="817"/>
      <c r="I9" s="817"/>
      <c r="J9" s="817"/>
      <c r="K9" s="817"/>
      <c r="L9" s="817"/>
      <c r="M9" s="817"/>
      <c r="N9" s="817"/>
      <c r="O9" s="817"/>
      <c r="P9" s="818"/>
      <c r="Q9" s="819">
        <v>15</v>
      </c>
      <c r="R9" s="820"/>
      <c r="S9" s="820"/>
      <c r="T9" s="820"/>
      <c r="U9" s="820"/>
      <c r="V9" s="820">
        <v>15</v>
      </c>
      <c r="W9" s="820"/>
      <c r="X9" s="820"/>
      <c r="Y9" s="820"/>
      <c r="Z9" s="820"/>
      <c r="AA9" s="820" t="s">
        <v>553</v>
      </c>
      <c r="AB9" s="820"/>
      <c r="AC9" s="820"/>
      <c r="AD9" s="820"/>
      <c r="AE9" s="821"/>
      <c r="AF9" s="822" t="s">
        <v>122</v>
      </c>
      <c r="AG9" s="823"/>
      <c r="AH9" s="823"/>
      <c r="AI9" s="823"/>
      <c r="AJ9" s="824"/>
      <c r="AK9" s="805" t="s">
        <v>553</v>
      </c>
      <c r="AL9" s="806"/>
      <c r="AM9" s="806"/>
      <c r="AN9" s="806"/>
      <c r="AO9" s="806"/>
      <c r="AP9" s="806" t="s">
        <v>553</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565</v>
      </c>
      <c r="BT9" s="810"/>
      <c r="BU9" s="810"/>
      <c r="BV9" s="810"/>
      <c r="BW9" s="810"/>
      <c r="BX9" s="810"/>
      <c r="BY9" s="810"/>
      <c r="BZ9" s="810"/>
      <c r="CA9" s="810"/>
      <c r="CB9" s="810"/>
      <c r="CC9" s="810"/>
      <c r="CD9" s="810"/>
      <c r="CE9" s="810"/>
      <c r="CF9" s="810"/>
      <c r="CG9" s="811"/>
      <c r="CH9" s="812">
        <v>-8</v>
      </c>
      <c r="CI9" s="813"/>
      <c r="CJ9" s="813"/>
      <c r="CK9" s="813"/>
      <c r="CL9" s="814"/>
      <c r="CM9" s="812">
        <v>258</v>
      </c>
      <c r="CN9" s="813"/>
      <c r="CO9" s="813"/>
      <c r="CP9" s="813"/>
      <c r="CQ9" s="814"/>
      <c r="CR9" s="812">
        <v>2</v>
      </c>
      <c r="CS9" s="813"/>
      <c r="CT9" s="813"/>
      <c r="CU9" s="813"/>
      <c r="CV9" s="814"/>
      <c r="CW9" s="812" t="s">
        <v>553</v>
      </c>
      <c r="CX9" s="813"/>
      <c r="CY9" s="813"/>
      <c r="CZ9" s="813"/>
      <c r="DA9" s="814"/>
      <c r="DB9" s="812" t="s">
        <v>553</v>
      </c>
      <c r="DC9" s="813"/>
      <c r="DD9" s="813"/>
      <c r="DE9" s="813"/>
      <c r="DF9" s="814"/>
      <c r="DG9" s="812" t="s">
        <v>553</v>
      </c>
      <c r="DH9" s="813"/>
      <c r="DI9" s="813"/>
      <c r="DJ9" s="813"/>
      <c r="DK9" s="814"/>
      <c r="DL9" s="812" t="s">
        <v>553</v>
      </c>
      <c r="DM9" s="813"/>
      <c r="DN9" s="813"/>
      <c r="DO9" s="813"/>
      <c r="DP9" s="814"/>
      <c r="DQ9" s="812" t="s">
        <v>553</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t="s">
        <v>567</v>
      </c>
      <c r="BS10" s="809" t="s">
        <v>566</v>
      </c>
      <c r="BT10" s="810"/>
      <c r="BU10" s="810"/>
      <c r="BV10" s="810"/>
      <c r="BW10" s="810"/>
      <c r="BX10" s="810"/>
      <c r="BY10" s="810"/>
      <c r="BZ10" s="810"/>
      <c r="CA10" s="810"/>
      <c r="CB10" s="810"/>
      <c r="CC10" s="810"/>
      <c r="CD10" s="810"/>
      <c r="CE10" s="810"/>
      <c r="CF10" s="810"/>
      <c r="CG10" s="811"/>
      <c r="CH10" s="812">
        <v>231</v>
      </c>
      <c r="CI10" s="813"/>
      <c r="CJ10" s="813"/>
      <c r="CK10" s="813"/>
      <c r="CL10" s="814"/>
      <c r="CM10" s="812">
        <v>31823</v>
      </c>
      <c r="CN10" s="813"/>
      <c r="CO10" s="813"/>
      <c r="CP10" s="813"/>
      <c r="CQ10" s="814"/>
      <c r="CR10" s="812">
        <v>0</v>
      </c>
      <c r="CS10" s="813"/>
      <c r="CT10" s="813"/>
      <c r="CU10" s="813"/>
      <c r="CV10" s="814"/>
      <c r="CW10" s="812" t="s">
        <v>553</v>
      </c>
      <c r="CX10" s="813"/>
      <c r="CY10" s="813"/>
      <c r="CZ10" s="813"/>
      <c r="DA10" s="814"/>
      <c r="DB10" s="812">
        <v>177</v>
      </c>
      <c r="DC10" s="813"/>
      <c r="DD10" s="813"/>
      <c r="DE10" s="813"/>
      <c r="DF10" s="814"/>
      <c r="DG10" s="812" t="s">
        <v>553</v>
      </c>
      <c r="DH10" s="813"/>
      <c r="DI10" s="813"/>
      <c r="DJ10" s="813"/>
      <c r="DK10" s="814"/>
      <c r="DL10" s="812">
        <v>79</v>
      </c>
      <c r="DM10" s="813"/>
      <c r="DN10" s="813"/>
      <c r="DO10" s="813"/>
      <c r="DP10" s="814"/>
      <c r="DQ10" s="812">
        <v>24</v>
      </c>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378</v>
      </c>
      <c r="B23" s="825" t="s">
        <v>379</v>
      </c>
      <c r="C23" s="826"/>
      <c r="D23" s="826"/>
      <c r="E23" s="826"/>
      <c r="F23" s="826"/>
      <c r="G23" s="826"/>
      <c r="H23" s="826"/>
      <c r="I23" s="826"/>
      <c r="J23" s="826"/>
      <c r="K23" s="826"/>
      <c r="L23" s="826"/>
      <c r="M23" s="826"/>
      <c r="N23" s="826"/>
      <c r="O23" s="826"/>
      <c r="P23" s="827"/>
      <c r="Q23" s="828">
        <v>33850</v>
      </c>
      <c r="R23" s="829"/>
      <c r="S23" s="829"/>
      <c r="T23" s="829"/>
      <c r="U23" s="829"/>
      <c r="V23" s="829">
        <v>32701</v>
      </c>
      <c r="W23" s="829"/>
      <c r="X23" s="829"/>
      <c r="Y23" s="829"/>
      <c r="Z23" s="829"/>
      <c r="AA23" s="829">
        <v>1149</v>
      </c>
      <c r="AB23" s="829"/>
      <c r="AC23" s="829"/>
      <c r="AD23" s="829"/>
      <c r="AE23" s="830"/>
      <c r="AF23" s="831">
        <v>659</v>
      </c>
      <c r="AG23" s="829"/>
      <c r="AH23" s="829"/>
      <c r="AI23" s="829"/>
      <c r="AJ23" s="832"/>
      <c r="AK23" s="833"/>
      <c r="AL23" s="834"/>
      <c r="AM23" s="834"/>
      <c r="AN23" s="834"/>
      <c r="AO23" s="834"/>
      <c r="AP23" s="829">
        <v>34741</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390</v>
      </c>
      <c r="C28" s="786"/>
      <c r="D28" s="786"/>
      <c r="E28" s="786"/>
      <c r="F28" s="786"/>
      <c r="G28" s="786"/>
      <c r="H28" s="786"/>
      <c r="I28" s="786"/>
      <c r="J28" s="786"/>
      <c r="K28" s="786"/>
      <c r="L28" s="786"/>
      <c r="M28" s="786"/>
      <c r="N28" s="786"/>
      <c r="O28" s="786"/>
      <c r="P28" s="787"/>
      <c r="Q28" s="858">
        <v>5252</v>
      </c>
      <c r="R28" s="859"/>
      <c r="S28" s="859"/>
      <c r="T28" s="859"/>
      <c r="U28" s="859"/>
      <c r="V28" s="859">
        <v>5203</v>
      </c>
      <c r="W28" s="859"/>
      <c r="X28" s="859"/>
      <c r="Y28" s="859"/>
      <c r="Z28" s="859"/>
      <c r="AA28" s="859">
        <v>49</v>
      </c>
      <c r="AB28" s="859"/>
      <c r="AC28" s="859"/>
      <c r="AD28" s="859"/>
      <c r="AE28" s="860"/>
      <c r="AF28" s="861">
        <v>49</v>
      </c>
      <c r="AG28" s="859"/>
      <c r="AH28" s="859"/>
      <c r="AI28" s="859"/>
      <c r="AJ28" s="862"/>
      <c r="AK28" s="863">
        <v>408</v>
      </c>
      <c r="AL28" s="864"/>
      <c r="AM28" s="864"/>
      <c r="AN28" s="864"/>
      <c r="AO28" s="864"/>
      <c r="AP28" s="864" t="s">
        <v>553</v>
      </c>
      <c r="AQ28" s="864"/>
      <c r="AR28" s="864"/>
      <c r="AS28" s="864"/>
      <c r="AT28" s="864"/>
      <c r="AU28" s="864" t="s">
        <v>553</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391</v>
      </c>
      <c r="C29" s="817"/>
      <c r="D29" s="817"/>
      <c r="E29" s="817"/>
      <c r="F29" s="817"/>
      <c r="G29" s="817"/>
      <c r="H29" s="817"/>
      <c r="I29" s="817"/>
      <c r="J29" s="817"/>
      <c r="K29" s="817"/>
      <c r="L29" s="817"/>
      <c r="M29" s="817"/>
      <c r="N29" s="817"/>
      <c r="O29" s="817"/>
      <c r="P29" s="818"/>
      <c r="Q29" s="819">
        <v>368</v>
      </c>
      <c r="R29" s="820"/>
      <c r="S29" s="820"/>
      <c r="T29" s="820"/>
      <c r="U29" s="820"/>
      <c r="V29" s="820">
        <v>368</v>
      </c>
      <c r="W29" s="820"/>
      <c r="X29" s="820"/>
      <c r="Y29" s="820"/>
      <c r="Z29" s="820"/>
      <c r="AA29" s="820" t="s">
        <v>553</v>
      </c>
      <c r="AB29" s="820"/>
      <c r="AC29" s="820"/>
      <c r="AD29" s="820"/>
      <c r="AE29" s="821"/>
      <c r="AF29" s="822" t="s">
        <v>122</v>
      </c>
      <c r="AG29" s="823"/>
      <c r="AH29" s="823"/>
      <c r="AI29" s="823"/>
      <c r="AJ29" s="824"/>
      <c r="AK29" s="870">
        <v>176</v>
      </c>
      <c r="AL29" s="866"/>
      <c r="AM29" s="866"/>
      <c r="AN29" s="866"/>
      <c r="AO29" s="866"/>
      <c r="AP29" s="866">
        <v>51</v>
      </c>
      <c r="AQ29" s="866"/>
      <c r="AR29" s="866"/>
      <c r="AS29" s="866"/>
      <c r="AT29" s="866"/>
      <c r="AU29" s="866">
        <v>18</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392</v>
      </c>
      <c r="C30" s="817"/>
      <c r="D30" s="817"/>
      <c r="E30" s="817"/>
      <c r="F30" s="817"/>
      <c r="G30" s="817"/>
      <c r="H30" s="817"/>
      <c r="I30" s="817"/>
      <c r="J30" s="817"/>
      <c r="K30" s="817"/>
      <c r="L30" s="817"/>
      <c r="M30" s="817"/>
      <c r="N30" s="817"/>
      <c r="O30" s="817"/>
      <c r="P30" s="818"/>
      <c r="Q30" s="819">
        <v>6086</v>
      </c>
      <c r="R30" s="820"/>
      <c r="S30" s="820"/>
      <c r="T30" s="820"/>
      <c r="U30" s="820"/>
      <c r="V30" s="820">
        <v>6016</v>
      </c>
      <c r="W30" s="820"/>
      <c r="X30" s="820"/>
      <c r="Y30" s="820"/>
      <c r="Z30" s="820"/>
      <c r="AA30" s="820">
        <v>70</v>
      </c>
      <c r="AB30" s="820"/>
      <c r="AC30" s="820"/>
      <c r="AD30" s="820"/>
      <c r="AE30" s="821"/>
      <c r="AF30" s="822">
        <v>70</v>
      </c>
      <c r="AG30" s="823"/>
      <c r="AH30" s="823"/>
      <c r="AI30" s="823"/>
      <c r="AJ30" s="824"/>
      <c r="AK30" s="870">
        <v>992</v>
      </c>
      <c r="AL30" s="866"/>
      <c r="AM30" s="866"/>
      <c r="AN30" s="866"/>
      <c r="AO30" s="866"/>
      <c r="AP30" s="866">
        <v>1</v>
      </c>
      <c r="AQ30" s="866"/>
      <c r="AR30" s="866"/>
      <c r="AS30" s="866"/>
      <c r="AT30" s="866"/>
      <c r="AU30" s="866">
        <v>0</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393</v>
      </c>
      <c r="C31" s="817"/>
      <c r="D31" s="817"/>
      <c r="E31" s="817"/>
      <c r="F31" s="817"/>
      <c r="G31" s="817"/>
      <c r="H31" s="817"/>
      <c r="I31" s="817"/>
      <c r="J31" s="817"/>
      <c r="K31" s="817"/>
      <c r="L31" s="817"/>
      <c r="M31" s="817"/>
      <c r="N31" s="817"/>
      <c r="O31" s="817"/>
      <c r="P31" s="818"/>
      <c r="Q31" s="819">
        <v>34</v>
      </c>
      <c r="R31" s="820"/>
      <c r="S31" s="820"/>
      <c r="T31" s="820"/>
      <c r="U31" s="820"/>
      <c r="V31" s="820">
        <v>34</v>
      </c>
      <c r="W31" s="820"/>
      <c r="X31" s="820"/>
      <c r="Y31" s="820"/>
      <c r="Z31" s="820"/>
      <c r="AA31" s="820" t="s">
        <v>553</v>
      </c>
      <c r="AB31" s="820"/>
      <c r="AC31" s="820"/>
      <c r="AD31" s="820"/>
      <c r="AE31" s="821"/>
      <c r="AF31" s="822" t="s">
        <v>122</v>
      </c>
      <c r="AG31" s="823"/>
      <c r="AH31" s="823"/>
      <c r="AI31" s="823"/>
      <c r="AJ31" s="824"/>
      <c r="AK31" s="870">
        <v>2</v>
      </c>
      <c r="AL31" s="866"/>
      <c r="AM31" s="866"/>
      <c r="AN31" s="866"/>
      <c r="AO31" s="866"/>
      <c r="AP31" s="866" t="s">
        <v>553</v>
      </c>
      <c r="AQ31" s="866"/>
      <c r="AR31" s="866"/>
      <c r="AS31" s="866"/>
      <c r="AT31" s="866"/>
      <c r="AU31" s="866" t="s">
        <v>553</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394</v>
      </c>
      <c r="C32" s="817"/>
      <c r="D32" s="817"/>
      <c r="E32" s="817"/>
      <c r="F32" s="817"/>
      <c r="G32" s="817"/>
      <c r="H32" s="817"/>
      <c r="I32" s="817"/>
      <c r="J32" s="817"/>
      <c r="K32" s="817"/>
      <c r="L32" s="817"/>
      <c r="M32" s="817"/>
      <c r="N32" s="817"/>
      <c r="O32" s="817"/>
      <c r="P32" s="818"/>
      <c r="Q32" s="819">
        <v>570</v>
      </c>
      <c r="R32" s="820"/>
      <c r="S32" s="820"/>
      <c r="T32" s="820"/>
      <c r="U32" s="820"/>
      <c r="V32" s="820">
        <v>563</v>
      </c>
      <c r="W32" s="820"/>
      <c r="X32" s="820"/>
      <c r="Y32" s="820"/>
      <c r="Z32" s="820"/>
      <c r="AA32" s="820">
        <v>7</v>
      </c>
      <c r="AB32" s="820"/>
      <c r="AC32" s="820"/>
      <c r="AD32" s="820"/>
      <c r="AE32" s="821"/>
      <c r="AF32" s="822">
        <v>7</v>
      </c>
      <c r="AG32" s="823"/>
      <c r="AH32" s="823"/>
      <c r="AI32" s="823"/>
      <c r="AJ32" s="824"/>
      <c r="AK32" s="870">
        <v>216</v>
      </c>
      <c r="AL32" s="866"/>
      <c r="AM32" s="866"/>
      <c r="AN32" s="866"/>
      <c r="AO32" s="866"/>
      <c r="AP32" s="866" t="s">
        <v>553</v>
      </c>
      <c r="AQ32" s="866"/>
      <c r="AR32" s="866"/>
      <c r="AS32" s="866"/>
      <c r="AT32" s="866"/>
      <c r="AU32" s="866" t="s">
        <v>553</v>
      </c>
      <c r="AV32" s="866"/>
      <c r="AW32" s="866"/>
      <c r="AX32" s="866"/>
      <c r="AY32" s="866"/>
      <c r="AZ32" s="867"/>
      <c r="BA32" s="867"/>
      <c r="BB32" s="867"/>
      <c r="BC32" s="867"/>
      <c r="BD32" s="867"/>
      <c r="BE32" s="868"/>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t="s">
        <v>395</v>
      </c>
      <c r="C33" s="817"/>
      <c r="D33" s="817"/>
      <c r="E33" s="817"/>
      <c r="F33" s="817"/>
      <c r="G33" s="817"/>
      <c r="H33" s="817"/>
      <c r="I33" s="817"/>
      <c r="J33" s="817"/>
      <c r="K33" s="817"/>
      <c r="L33" s="817"/>
      <c r="M33" s="817"/>
      <c r="N33" s="817"/>
      <c r="O33" s="817"/>
      <c r="P33" s="818"/>
      <c r="Q33" s="819">
        <v>948</v>
      </c>
      <c r="R33" s="820"/>
      <c r="S33" s="820"/>
      <c r="T33" s="820"/>
      <c r="U33" s="820"/>
      <c r="V33" s="820">
        <v>879</v>
      </c>
      <c r="W33" s="820"/>
      <c r="X33" s="820"/>
      <c r="Y33" s="820"/>
      <c r="Z33" s="820"/>
      <c r="AA33" s="820">
        <v>69</v>
      </c>
      <c r="AB33" s="820"/>
      <c r="AC33" s="820"/>
      <c r="AD33" s="820"/>
      <c r="AE33" s="821"/>
      <c r="AF33" s="822">
        <v>972</v>
      </c>
      <c r="AG33" s="823"/>
      <c r="AH33" s="823"/>
      <c r="AI33" s="823"/>
      <c r="AJ33" s="824"/>
      <c r="AK33" s="870">
        <v>17</v>
      </c>
      <c r="AL33" s="866"/>
      <c r="AM33" s="866"/>
      <c r="AN33" s="866"/>
      <c r="AO33" s="866"/>
      <c r="AP33" s="866">
        <v>2675</v>
      </c>
      <c r="AQ33" s="866"/>
      <c r="AR33" s="866"/>
      <c r="AS33" s="866"/>
      <c r="AT33" s="866"/>
      <c r="AU33" s="866">
        <v>663</v>
      </c>
      <c r="AV33" s="866"/>
      <c r="AW33" s="866"/>
      <c r="AX33" s="866"/>
      <c r="AY33" s="866"/>
      <c r="AZ33" s="867"/>
      <c r="BA33" s="867"/>
      <c r="BB33" s="867"/>
      <c r="BC33" s="867"/>
      <c r="BD33" s="867"/>
      <c r="BE33" s="868" t="s">
        <v>396</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t="s">
        <v>397</v>
      </c>
      <c r="C34" s="817"/>
      <c r="D34" s="817"/>
      <c r="E34" s="817"/>
      <c r="F34" s="817"/>
      <c r="G34" s="817"/>
      <c r="H34" s="817"/>
      <c r="I34" s="817"/>
      <c r="J34" s="817"/>
      <c r="K34" s="817"/>
      <c r="L34" s="817"/>
      <c r="M34" s="817"/>
      <c r="N34" s="817"/>
      <c r="O34" s="817"/>
      <c r="P34" s="818"/>
      <c r="Q34" s="819">
        <v>9</v>
      </c>
      <c r="R34" s="820"/>
      <c r="S34" s="820"/>
      <c r="T34" s="820"/>
      <c r="U34" s="820"/>
      <c r="V34" s="820">
        <v>7</v>
      </c>
      <c r="W34" s="820"/>
      <c r="X34" s="820"/>
      <c r="Y34" s="820"/>
      <c r="Z34" s="820"/>
      <c r="AA34" s="820">
        <v>2</v>
      </c>
      <c r="AB34" s="820"/>
      <c r="AC34" s="820"/>
      <c r="AD34" s="820"/>
      <c r="AE34" s="821"/>
      <c r="AF34" s="822">
        <v>2</v>
      </c>
      <c r="AG34" s="823"/>
      <c r="AH34" s="823"/>
      <c r="AI34" s="823"/>
      <c r="AJ34" s="824"/>
      <c r="AK34" s="870">
        <v>8</v>
      </c>
      <c r="AL34" s="866"/>
      <c r="AM34" s="866"/>
      <c r="AN34" s="866"/>
      <c r="AO34" s="866"/>
      <c r="AP34" s="866">
        <v>21</v>
      </c>
      <c r="AQ34" s="866"/>
      <c r="AR34" s="866"/>
      <c r="AS34" s="866"/>
      <c r="AT34" s="866"/>
      <c r="AU34" s="866">
        <v>20</v>
      </c>
      <c r="AV34" s="866"/>
      <c r="AW34" s="866"/>
      <c r="AX34" s="866"/>
      <c r="AY34" s="866"/>
      <c r="AZ34" s="867"/>
      <c r="BA34" s="867"/>
      <c r="BB34" s="867"/>
      <c r="BC34" s="867"/>
      <c r="BD34" s="867"/>
      <c r="BE34" s="868" t="s">
        <v>398</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t="s">
        <v>399</v>
      </c>
      <c r="C35" s="817"/>
      <c r="D35" s="817"/>
      <c r="E35" s="817"/>
      <c r="F35" s="817"/>
      <c r="G35" s="817"/>
      <c r="H35" s="817"/>
      <c r="I35" s="817"/>
      <c r="J35" s="817"/>
      <c r="K35" s="817"/>
      <c r="L35" s="817"/>
      <c r="M35" s="817"/>
      <c r="N35" s="817"/>
      <c r="O35" s="817"/>
      <c r="P35" s="818"/>
      <c r="Q35" s="819">
        <v>17</v>
      </c>
      <c r="R35" s="820"/>
      <c r="S35" s="820"/>
      <c r="T35" s="820"/>
      <c r="U35" s="820"/>
      <c r="V35" s="820">
        <v>17</v>
      </c>
      <c r="W35" s="820"/>
      <c r="X35" s="820"/>
      <c r="Y35" s="820"/>
      <c r="Z35" s="820"/>
      <c r="AA35" s="820" t="s">
        <v>553</v>
      </c>
      <c r="AB35" s="820"/>
      <c r="AC35" s="820"/>
      <c r="AD35" s="820"/>
      <c r="AE35" s="821"/>
      <c r="AF35" s="822" t="s">
        <v>122</v>
      </c>
      <c r="AG35" s="823"/>
      <c r="AH35" s="823"/>
      <c r="AI35" s="823"/>
      <c r="AJ35" s="824"/>
      <c r="AK35" s="870">
        <v>14</v>
      </c>
      <c r="AL35" s="866"/>
      <c r="AM35" s="866"/>
      <c r="AN35" s="866"/>
      <c r="AO35" s="866"/>
      <c r="AP35" s="866">
        <v>12</v>
      </c>
      <c r="AQ35" s="866"/>
      <c r="AR35" s="866"/>
      <c r="AS35" s="866"/>
      <c r="AT35" s="866"/>
      <c r="AU35" s="866">
        <v>11</v>
      </c>
      <c r="AV35" s="866"/>
      <c r="AW35" s="866"/>
      <c r="AX35" s="866"/>
      <c r="AY35" s="866"/>
      <c r="AZ35" s="867"/>
      <c r="BA35" s="867"/>
      <c r="BB35" s="867"/>
      <c r="BC35" s="867"/>
      <c r="BD35" s="867"/>
      <c r="BE35" s="868" t="s">
        <v>398</v>
      </c>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t="s">
        <v>400</v>
      </c>
      <c r="C36" s="817"/>
      <c r="D36" s="817"/>
      <c r="E36" s="817"/>
      <c r="F36" s="817"/>
      <c r="G36" s="817"/>
      <c r="H36" s="817"/>
      <c r="I36" s="817"/>
      <c r="J36" s="817"/>
      <c r="K36" s="817"/>
      <c r="L36" s="817"/>
      <c r="M36" s="817"/>
      <c r="N36" s="817"/>
      <c r="O36" s="817"/>
      <c r="P36" s="818"/>
      <c r="Q36" s="819">
        <v>20</v>
      </c>
      <c r="R36" s="820"/>
      <c r="S36" s="820"/>
      <c r="T36" s="820"/>
      <c r="U36" s="820"/>
      <c r="V36" s="820">
        <v>20</v>
      </c>
      <c r="W36" s="820"/>
      <c r="X36" s="820"/>
      <c r="Y36" s="820"/>
      <c r="Z36" s="820"/>
      <c r="AA36" s="820" t="s">
        <v>553</v>
      </c>
      <c r="AB36" s="820"/>
      <c r="AC36" s="820"/>
      <c r="AD36" s="820"/>
      <c r="AE36" s="821"/>
      <c r="AF36" s="822" t="s">
        <v>122</v>
      </c>
      <c r="AG36" s="823"/>
      <c r="AH36" s="823"/>
      <c r="AI36" s="823"/>
      <c r="AJ36" s="824"/>
      <c r="AK36" s="870">
        <v>4</v>
      </c>
      <c r="AL36" s="866"/>
      <c r="AM36" s="866"/>
      <c r="AN36" s="866"/>
      <c r="AO36" s="866"/>
      <c r="AP36" s="866" t="s">
        <v>553</v>
      </c>
      <c r="AQ36" s="866"/>
      <c r="AR36" s="866"/>
      <c r="AS36" s="866"/>
      <c r="AT36" s="866"/>
      <c r="AU36" s="866" t="s">
        <v>553</v>
      </c>
      <c r="AV36" s="866"/>
      <c r="AW36" s="866"/>
      <c r="AX36" s="866"/>
      <c r="AY36" s="866"/>
      <c r="AZ36" s="867"/>
      <c r="BA36" s="867"/>
      <c r="BB36" s="867"/>
      <c r="BC36" s="867"/>
      <c r="BD36" s="867"/>
      <c r="BE36" s="868" t="s">
        <v>398</v>
      </c>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401</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378</v>
      </c>
      <c r="B63" s="825" t="s">
        <v>402</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1100</v>
      </c>
      <c r="AG63" s="880"/>
      <c r="AH63" s="880"/>
      <c r="AI63" s="880"/>
      <c r="AJ63" s="881"/>
      <c r="AK63" s="882"/>
      <c r="AL63" s="877"/>
      <c r="AM63" s="877"/>
      <c r="AN63" s="877"/>
      <c r="AO63" s="877"/>
      <c r="AP63" s="880">
        <v>2760</v>
      </c>
      <c r="AQ63" s="880"/>
      <c r="AR63" s="880"/>
      <c r="AS63" s="880"/>
      <c r="AT63" s="880"/>
      <c r="AU63" s="880">
        <v>712</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404</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405</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554</v>
      </c>
      <c r="C68" s="906"/>
      <c r="D68" s="906"/>
      <c r="E68" s="906"/>
      <c r="F68" s="906"/>
      <c r="G68" s="906"/>
      <c r="H68" s="906"/>
      <c r="I68" s="906"/>
      <c r="J68" s="906"/>
      <c r="K68" s="906"/>
      <c r="L68" s="906"/>
      <c r="M68" s="906"/>
      <c r="N68" s="906"/>
      <c r="O68" s="906"/>
      <c r="P68" s="907"/>
      <c r="Q68" s="908">
        <v>6653</v>
      </c>
      <c r="R68" s="902"/>
      <c r="S68" s="902"/>
      <c r="T68" s="902"/>
      <c r="U68" s="902"/>
      <c r="V68" s="902">
        <v>6845</v>
      </c>
      <c r="W68" s="902"/>
      <c r="X68" s="902"/>
      <c r="Y68" s="902"/>
      <c r="Z68" s="902"/>
      <c r="AA68" s="902">
        <v>-192</v>
      </c>
      <c r="AB68" s="902"/>
      <c r="AC68" s="902"/>
      <c r="AD68" s="902"/>
      <c r="AE68" s="902"/>
      <c r="AF68" s="902">
        <v>3095</v>
      </c>
      <c r="AG68" s="902"/>
      <c r="AH68" s="902"/>
      <c r="AI68" s="902"/>
      <c r="AJ68" s="902"/>
      <c r="AK68" s="902" t="s">
        <v>553</v>
      </c>
      <c r="AL68" s="902"/>
      <c r="AM68" s="902"/>
      <c r="AN68" s="902"/>
      <c r="AO68" s="902"/>
      <c r="AP68" s="902">
        <v>4147</v>
      </c>
      <c r="AQ68" s="902"/>
      <c r="AR68" s="902"/>
      <c r="AS68" s="902"/>
      <c r="AT68" s="902"/>
      <c r="AU68" s="902">
        <v>1457</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555</v>
      </c>
      <c r="C69" s="910"/>
      <c r="D69" s="910"/>
      <c r="E69" s="910"/>
      <c r="F69" s="910"/>
      <c r="G69" s="910"/>
      <c r="H69" s="910"/>
      <c r="I69" s="910"/>
      <c r="J69" s="910"/>
      <c r="K69" s="910"/>
      <c r="L69" s="910"/>
      <c r="M69" s="910"/>
      <c r="N69" s="910"/>
      <c r="O69" s="910"/>
      <c r="P69" s="911"/>
      <c r="Q69" s="912">
        <v>5902</v>
      </c>
      <c r="R69" s="866"/>
      <c r="S69" s="866"/>
      <c r="T69" s="866"/>
      <c r="U69" s="866"/>
      <c r="V69" s="866">
        <v>4291</v>
      </c>
      <c r="W69" s="866"/>
      <c r="X69" s="866"/>
      <c r="Y69" s="866"/>
      <c r="Z69" s="866"/>
      <c r="AA69" s="866">
        <v>1611</v>
      </c>
      <c r="AB69" s="866"/>
      <c r="AC69" s="866"/>
      <c r="AD69" s="866"/>
      <c r="AE69" s="866"/>
      <c r="AF69" s="866">
        <v>1611</v>
      </c>
      <c r="AG69" s="866"/>
      <c r="AH69" s="866"/>
      <c r="AI69" s="866"/>
      <c r="AJ69" s="866"/>
      <c r="AK69" s="866">
        <v>24</v>
      </c>
      <c r="AL69" s="866"/>
      <c r="AM69" s="866"/>
      <c r="AN69" s="866"/>
      <c r="AO69" s="866"/>
      <c r="AP69" s="866" t="s">
        <v>573</v>
      </c>
      <c r="AQ69" s="866"/>
      <c r="AR69" s="866"/>
      <c r="AS69" s="866"/>
      <c r="AT69" s="866"/>
      <c r="AU69" s="866" t="s">
        <v>573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556</v>
      </c>
      <c r="C70" s="910"/>
      <c r="D70" s="910"/>
      <c r="E70" s="910"/>
      <c r="F70" s="910"/>
      <c r="G70" s="910"/>
      <c r="H70" s="910"/>
      <c r="I70" s="910"/>
      <c r="J70" s="910"/>
      <c r="K70" s="910"/>
      <c r="L70" s="910"/>
      <c r="M70" s="910"/>
      <c r="N70" s="910"/>
      <c r="O70" s="910"/>
      <c r="P70" s="911"/>
      <c r="Q70" s="912">
        <v>42</v>
      </c>
      <c r="R70" s="866"/>
      <c r="S70" s="866"/>
      <c r="T70" s="866"/>
      <c r="U70" s="866"/>
      <c r="V70" s="866">
        <v>35</v>
      </c>
      <c r="W70" s="866"/>
      <c r="X70" s="866"/>
      <c r="Y70" s="866"/>
      <c r="Z70" s="866"/>
      <c r="AA70" s="866">
        <v>7</v>
      </c>
      <c r="AB70" s="866"/>
      <c r="AC70" s="866"/>
      <c r="AD70" s="866"/>
      <c r="AE70" s="866"/>
      <c r="AF70" s="866">
        <v>7</v>
      </c>
      <c r="AG70" s="866"/>
      <c r="AH70" s="866"/>
      <c r="AI70" s="866"/>
      <c r="AJ70" s="866"/>
      <c r="AK70" s="866" t="s">
        <v>573</v>
      </c>
      <c r="AL70" s="866"/>
      <c r="AM70" s="866"/>
      <c r="AN70" s="866"/>
      <c r="AO70" s="866"/>
      <c r="AP70" s="866" t="s">
        <v>573</v>
      </c>
      <c r="AQ70" s="866"/>
      <c r="AR70" s="866"/>
      <c r="AS70" s="866"/>
      <c r="AT70" s="866"/>
      <c r="AU70" s="866" t="s">
        <v>573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557</v>
      </c>
      <c r="C71" s="910"/>
      <c r="D71" s="910"/>
      <c r="E71" s="910"/>
      <c r="F71" s="910"/>
      <c r="G71" s="910"/>
      <c r="H71" s="910"/>
      <c r="I71" s="910"/>
      <c r="J71" s="910"/>
      <c r="K71" s="910"/>
      <c r="L71" s="910"/>
      <c r="M71" s="910"/>
      <c r="N71" s="910"/>
      <c r="O71" s="910"/>
      <c r="P71" s="911"/>
      <c r="Q71" s="912">
        <v>13</v>
      </c>
      <c r="R71" s="866"/>
      <c r="S71" s="866"/>
      <c r="T71" s="866"/>
      <c r="U71" s="866"/>
      <c r="V71" s="866">
        <v>10</v>
      </c>
      <c r="W71" s="866"/>
      <c r="X71" s="866"/>
      <c r="Y71" s="866"/>
      <c r="Z71" s="866"/>
      <c r="AA71" s="866">
        <v>3</v>
      </c>
      <c r="AB71" s="866"/>
      <c r="AC71" s="866"/>
      <c r="AD71" s="866"/>
      <c r="AE71" s="866"/>
      <c r="AF71" s="866">
        <v>3</v>
      </c>
      <c r="AG71" s="866"/>
      <c r="AH71" s="866"/>
      <c r="AI71" s="866"/>
      <c r="AJ71" s="866"/>
      <c r="AK71" s="866" t="s">
        <v>573</v>
      </c>
      <c r="AL71" s="866"/>
      <c r="AM71" s="866"/>
      <c r="AN71" s="866"/>
      <c r="AO71" s="866"/>
      <c r="AP71" s="866" t="s">
        <v>573</v>
      </c>
      <c r="AQ71" s="866"/>
      <c r="AR71" s="866"/>
      <c r="AS71" s="866"/>
      <c r="AT71" s="866"/>
      <c r="AU71" s="866" t="s">
        <v>573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558</v>
      </c>
      <c r="C72" s="910"/>
      <c r="D72" s="910"/>
      <c r="E72" s="910"/>
      <c r="F72" s="910"/>
      <c r="G72" s="910"/>
      <c r="H72" s="910"/>
      <c r="I72" s="910"/>
      <c r="J72" s="910"/>
      <c r="K72" s="910"/>
      <c r="L72" s="910"/>
      <c r="M72" s="910"/>
      <c r="N72" s="910"/>
      <c r="O72" s="910"/>
      <c r="P72" s="911"/>
      <c r="Q72" s="912">
        <v>4</v>
      </c>
      <c r="R72" s="866"/>
      <c r="S72" s="866"/>
      <c r="T72" s="866"/>
      <c r="U72" s="866"/>
      <c r="V72" s="866">
        <v>3</v>
      </c>
      <c r="W72" s="866"/>
      <c r="X72" s="866"/>
      <c r="Y72" s="866"/>
      <c r="Z72" s="866"/>
      <c r="AA72" s="866">
        <v>1</v>
      </c>
      <c r="AB72" s="866"/>
      <c r="AC72" s="866"/>
      <c r="AD72" s="866"/>
      <c r="AE72" s="866"/>
      <c r="AF72" s="866">
        <v>1</v>
      </c>
      <c r="AG72" s="866"/>
      <c r="AH72" s="866"/>
      <c r="AI72" s="866"/>
      <c r="AJ72" s="866"/>
      <c r="AK72" s="866" t="s">
        <v>573</v>
      </c>
      <c r="AL72" s="866"/>
      <c r="AM72" s="866"/>
      <c r="AN72" s="866"/>
      <c r="AO72" s="866"/>
      <c r="AP72" s="866" t="s">
        <v>573</v>
      </c>
      <c r="AQ72" s="866"/>
      <c r="AR72" s="866"/>
      <c r="AS72" s="866"/>
      <c r="AT72" s="866"/>
      <c r="AU72" s="866" t="s">
        <v>573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559</v>
      </c>
      <c r="C73" s="910"/>
      <c r="D73" s="910"/>
      <c r="E73" s="910"/>
      <c r="F73" s="910"/>
      <c r="G73" s="910"/>
      <c r="H73" s="910"/>
      <c r="I73" s="910"/>
      <c r="J73" s="910"/>
      <c r="K73" s="910"/>
      <c r="L73" s="910"/>
      <c r="M73" s="910"/>
      <c r="N73" s="910"/>
      <c r="O73" s="910"/>
      <c r="P73" s="911"/>
      <c r="Q73" s="912">
        <v>7</v>
      </c>
      <c r="R73" s="866"/>
      <c r="S73" s="866"/>
      <c r="T73" s="866"/>
      <c r="U73" s="866"/>
      <c r="V73" s="866">
        <v>3</v>
      </c>
      <c r="W73" s="866"/>
      <c r="X73" s="866"/>
      <c r="Y73" s="866"/>
      <c r="Z73" s="866"/>
      <c r="AA73" s="866">
        <v>4</v>
      </c>
      <c r="AB73" s="866"/>
      <c r="AC73" s="866"/>
      <c r="AD73" s="866"/>
      <c r="AE73" s="866"/>
      <c r="AF73" s="866">
        <v>4</v>
      </c>
      <c r="AG73" s="866"/>
      <c r="AH73" s="866"/>
      <c r="AI73" s="866"/>
      <c r="AJ73" s="866"/>
      <c r="AK73" s="866" t="s">
        <v>573</v>
      </c>
      <c r="AL73" s="866"/>
      <c r="AM73" s="866"/>
      <c r="AN73" s="866"/>
      <c r="AO73" s="866"/>
      <c r="AP73" s="866" t="s">
        <v>573</v>
      </c>
      <c r="AQ73" s="866"/>
      <c r="AR73" s="866"/>
      <c r="AS73" s="866"/>
      <c r="AT73" s="866"/>
      <c r="AU73" s="866" t="s">
        <v>573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560</v>
      </c>
      <c r="C74" s="910"/>
      <c r="D74" s="910"/>
      <c r="E74" s="910"/>
      <c r="F74" s="910"/>
      <c r="G74" s="910"/>
      <c r="H74" s="910"/>
      <c r="I74" s="910"/>
      <c r="J74" s="910"/>
      <c r="K74" s="910"/>
      <c r="L74" s="910"/>
      <c r="M74" s="910"/>
      <c r="N74" s="910"/>
      <c r="O74" s="910"/>
      <c r="P74" s="911"/>
      <c r="Q74" s="912">
        <v>29</v>
      </c>
      <c r="R74" s="866"/>
      <c r="S74" s="866"/>
      <c r="T74" s="866"/>
      <c r="U74" s="866"/>
      <c r="V74" s="866">
        <v>26</v>
      </c>
      <c r="W74" s="866"/>
      <c r="X74" s="866"/>
      <c r="Y74" s="866"/>
      <c r="Z74" s="866"/>
      <c r="AA74" s="866">
        <v>3</v>
      </c>
      <c r="AB74" s="866"/>
      <c r="AC74" s="866"/>
      <c r="AD74" s="866"/>
      <c r="AE74" s="866"/>
      <c r="AF74" s="866">
        <v>3</v>
      </c>
      <c r="AG74" s="866"/>
      <c r="AH74" s="866"/>
      <c r="AI74" s="866"/>
      <c r="AJ74" s="866"/>
      <c r="AK74" s="866" t="s">
        <v>573</v>
      </c>
      <c r="AL74" s="866"/>
      <c r="AM74" s="866"/>
      <c r="AN74" s="866"/>
      <c r="AO74" s="866"/>
      <c r="AP74" s="866" t="s">
        <v>573</v>
      </c>
      <c r="AQ74" s="866"/>
      <c r="AR74" s="866"/>
      <c r="AS74" s="866"/>
      <c r="AT74" s="866"/>
      <c r="AU74" s="866" t="s">
        <v>573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561</v>
      </c>
      <c r="C75" s="910"/>
      <c r="D75" s="910"/>
      <c r="E75" s="910"/>
      <c r="F75" s="910"/>
      <c r="G75" s="910"/>
      <c r="H75" s="910"/>
      <c r="I75" s="910"/>
      <c r="J75" s="910"/>
      <c r="K75" s="910"/>
      <c r="L75" s="910"/>
      <c r="M75" s="910"/>
      <c r="N75" s="910"/>
      <c r="O75" s="910"/>
      <c r="P75" s="911"/>
      <c r="Q75" s="913">
        <v>641</v>
      </c>
      <c r="R75" s="914"/>
      <c r="S75" s="914"/>
      <c r="T75" s="914"/>
      <c r="U75" s="870"/>
      <c r="V75" s="915">
        <v>625</v>
      </c>
      <c r="W75" s="914"/>
      <c r="X75" s="914"/>
      <c r="Y75" s="914"/>
      <c r="Z75" s="870"/>
      <c r="AA75" s="915">
        <v>16</v>
      </c>
      <c r="AB75" s="914"/>
      <c r="AC75" s="914"/>
      <c r="AD75" s="914"/>
      <c r="AE75" s="870"/>
      <c r="AF75" s="915">
        <v>16</v>
      </c>
      <c r="AG75" s="914"/>
      <c r="AH75" s="914"/>
      <c r="AI75" s="914"/>
      <c r="AJ75" s="870"/>
      <c r="AK75" s="915">
        <v>13</v>
      </c>
      <c r="AL75" s="914"/>
      <c r="AM75" s="914"/>
      <c r="AN75" s="914"/>
      <c r="AO75" s="870"/>
      <c r="AP75" s="915" t="s">
        <v>574</v>
      </c>
      <c r="AQ75" s="914"/>
      <c r="AR75" s="914"/>
      <c r="AS75" s="914"/>
      <c r="AT75" s="870"/>
      <c r="AU75" s="915" t="s">
        <v>574</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562</v>
      </c>
      <c r="C76" s="910"/>
      <c r="D76" s="910"/>
      <c r="E76" s="910"/>
      <c r="F76" s="910"/>
      <c r="G76" s="910"/>
      <c r="H76" s="910"/>
      <c r="I76" s="910"/>
      <c r="J76" s="910"/>
      <c r="K76" s="910"/>
      <c r="L76" s="910"/>
      <c r="M76" s="910"/>
      <c r="N76" s="910"/>
      <c r="O76" s="910"/>
      <c r="P76" s="911"/>
      <c r="Q76" s="913">
        <v>240623</v>
      </c>
      <c r="R76" s="914"/>
      <c r="S76" s="914"/>
      <c r="T76" s="914"/>
      <c r="U76" s="870"/>
      <c r="V76" s="915">
        <v>235439</v>
      </c>
      <c r="W76" s="914"/>
      <c r="X76" s="914"/>
      <c r="Y76" s="914"/>
      <c r="Z76" s="870"/>
      <c r="AA76" s="915">
        <v>5184</v>
      </c>
      <c r="AB76" s="914"/>
      <c r="AC76" s="914"/>
      <c r="AD76" s="914"/>
      <c r="AE76" s="870"/>
      <c r="AF76" s="915">
        <v>5184</v>
      </c>
      <c r="AG76" s="914"/>
      <c r="AH76" s="914"/>
      <c r="AI76" s="914"/>
      <c r="AJ76" s="870"/>
      <c r="AK76" s="915">
        <v>228</v>
      </c>
      <c r="AL76" s="914"/>
      <c r="AM76" s="914"/>
      <c r="AN76" s="914"/>
      <c r="AO76" s="870"/>
      <c r="AP76" s="915" t="s">
        <v>574</v>
      </c>
      <c r="AQ76" s="914"/>
      <c r="AR76" s="914"/>
      <c r="AS76" s="914"/>
      <c r="AT76" s="870"/>
      <c r="AU76" s="915" t="s">
        <v>574</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378</v>
      </c>
      <c r="B88" s="825" t="s">
        <v>406</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9954</v>
      </c>
      <c r="AG88" s="880"/>
      <c r="AH88" s="880"/>
      <c r="AI88" s="880"/>
      <c r="AJ88" s="880"/>
      <c r="AK88" s="877"/>
      <c r="AL88" s="877"/>
      <c r="AM88" s="877"/>
      <c r="AN88" s="877"/>
      <c r="AO88" s="877"/>
      <c r="AP88" s="880">
        <v>4147</v>
      </c>
      <c r="AQ88" s="880"/>
      <c r="AR88" s="880"/>
      <c r="AS88" s="880"/>
      <c r="AT88" s="880"/>
      <c r="AU88" s="880">
        <v>1457</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407</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94</v>
      </c>
      <c r="CS102" s="888"/>
      <c r="CT102" s="888"/>
      <c r="CU102" s="888"/>
      <c r="CV102" s="927"/>
      <c r="CW102" s="926">
        <v>6</v>
      </c>
      <c r="CX102" s="888"/>
      <c r="CY102" s="888"/>
      <c r="CZ102" s="888"/>
      <c r="DA102" s="927"/>
      <c r="DB102" s="926">
        <v>177</v>
      </c>
      <c r="DC102" s="888"/>
      <c r="DD102" s="888"/>
      <c r="DE102" s="888"/>
      <c r="DF102" s="927"/>
      <c r="DG102" s="926" t="s">
        <v>575</v>
      </c>
      <c r="DH102" s="888"/>
      <c r="DI102" s="888"/>
      <c r="DJ102" s="888"/>
      <c r="DK102" s="927"/>
      <c r="DL102" s="926">
        <v>79</v>
      </c>
      <c r="DM102" s="888"/>
      <c r="DN102" s="888"/>
      <c r="DO102" s="888"/>
      <c r="DP102" s="927"/>
      <c r="DQ102" s="926">
        <v>24</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408</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409</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410</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411</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412</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413</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414</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415</v>
      </c>
      <c r="AB109" s="929"/>
      <c r="AC109" s="929"/>
      <c r="AD109" s="929"/>
      <c r="AE109" s="930"/>
      <c r="AF109" s="928" t="s">
        <v>416</v>
      </c>
      <c r="AG109" s="929"/>
      <c r="AH109" s="929"/>
      <c r="AI109" s="929"/>
      <c r="AJ109" s="930"/>
      <c r="AK109" s="928" t="s">
        <v>294</v>
      </c>
      <c r="AL109" s="929"/>
      <c r="AM109" s="929"/>
      <c r="AN109" s="929"/>
      <c r="AO109" s="930"/>
      <c r="AP109" s="928" t="s">
        <v>417</v>
      </c>
      <c r="AQ109" s="929"/>
      <c r="AR109" s="929"/>
      <c r="AS109" s="929"/>
      <c r="AT109" s="931"/>
      <c r="AU109" s="948" t="s">
        <v>414</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415</v>
      </c>
      <c r="BR109" s="929"/>
      <c r="BS109" s="929"/>
      <c r="BT109" s="929"/>
      <c r="BU109" s="930"/>
      <c r="BV109" s="928" t="s">
        <v>416</v>
      </c>
      <c r="BW109" s="929"/>
      <c r="BX109" s="929"/>
      <c r="BY109" s="929"/>
      <c r="BZ109" s="930"/>
      <c r="CA109" s="928" t="s">
        <v>294</v>
      </c>
      <c r="CB109" s="929"/>
      <c r="CC109" s="929"/>
      <c r="CD109" s="929"/>
      <c r="CE109" s="930"/>
      <c r="CF109" s="949" t="s">
        <v>417</v>
      </c>
      <c r="CG109" s="949"/>
      <c r="CH109" s="949"/>
      <c r="CI109" s="949"/>
      <c r="CJ109" s="949"/>
      <c r="CK109" s="928" t="s">
        <v>418</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415</v>
      </c>
      <c r="DH109" s="929"/>
      <c r="DI109" s="929"/>
      <c r="DJ109" s="929"/>
      <c r="DK109" s="930"/>
      <c r="DL109" s="928" t="s">
        <v>416</v>
      </c>
      <c r="DM109" s="929"/>
      <c r="DN109" s="929"/>
      <c r="DO109" s="929"/>
      <c r="DP109" s="930"/>
      <c r="DQ109" s="928" t="s">
        <v>294</v>
      </c>
      <c r="DR109" s="929"/>
      <c r="DS109" s="929"/>
      <c r="DT109" s="929"/>
      <c r="DU109" s="930"/>
      <c r="DV109" s="928" t="s">
        <v>417</v>
      </c>
      <c r="DW109" s="929"/>
      <c r="DX109" s="929"/>
      <c r="DY109" s="929"/>
      <c r="DZ109" s="931"/>
    </row>
    <row r="110" spans="1:131" s="230" customFormat="1" ht="26.25" customHeight="1" x14ac:dyDescent="0.15">
      <c r="A110" s="932" t="s">
        <v>419</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3911269</v>
      </c>
      <c r="AB110" s="936"/>
      <c r="AC110" s="936"/>
      <c r="AD110" s="936"/>
      <c r="AE110" s="937"/>
      <c r="AF110" s="938">
        <v>4253654</v>
      </c>
      <c r="AG110" s="936"/>
      <c r="AH110" s="936"/>
      <c r="AI110" s="936"/>
      <c r="AJ110" s="937"/>
      <c r="AK110" s="938">
        <v>4193358</v>
      </c>
      <c r="AL110" s="936"/>
      <c r="AM110" s="936"/>
      <c r="AN110" s="936"/>
      <c r="AO110" s="937"/>
      <c r="AP110" s="939">
        <v>31.6</v>
      </c>
      <c r="AQ110" s="940"/>
      <c r="AR110" s="940"/>
      <c r="AS110" s="940"/>
      <c r="AT110" s="941"/>
      <c r="AU110" s="942" t="s">
        <v>69</v>
      </c>
      <c r="AV110" s="943"/>
      <c r="AW110" s="943"/>
      <c r="AX110" s="943"/>
      <c r="AY110" s="943"/>
      <c r="AZ110" s="965" t="s">
        <v>420</v>
      </c>
      <c r="BA110" s="933"/>
      <c r="BB110" s="933"/>
      <c r="BC110" s="933"/>
      <c r="BD110" s="933"/>
      <c r="BE110" s="933"/>
      <c r="BF110" s="933"/>
      <c r="BG110" s="933"/>
      <c r="BH110" s="933"/>
      <c r="BI110" s="933"/>
      <c r="BJ110" s="933"/>
      <c r="BK110" s="933"/>
      <c r="BL110" s="933"/>
      <c r="BM110" s="933"/>
      <c r="BN110" s="933"/>
      <c r="BO110" s="933"/>
      <c r="BP110" s="934"/>
      <c r="BQ110" s="966">
        <v>37962115</v>
      </c>
      <c r="BR110" s="967"/>
      <c r="BS110" s="967"/>
      <c r="BT110" s="967"/>
      <c r="BU110" s="967"/>
      <c r="BV110" s="967">
        <v>37087944</v>
      </c>
      <c r="BW110" s="967"/>
      <c r="BX110" s="967"/>
      <c r="BY110" s="967"/>
      <c r="BZ110" s="967"/>
      <c r="CA110" s="967">
        <v>34741363</v>
      </c>
      <c r="CB110" s="967"/>
      <c r="CC110" s="967"/>
      <c r="CD110" s="967"/>
      <c r="CE110" s="967"/>
      <c r="CF110" s="980">
        <v>262</v>
      </c>
      <c r="CG110" s="981"/>
      <c r="CH110" s="981"/>
      <c r="CI110" s="981"/>
      <c r="CJ110" s="981"/>
      <c r="CK110" s="982" t="s">
        <v>421</v>
      </c>
      <c r="CL110" s="983"/>
      <c r="CM110" s="965" t="s">
        <v>422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423</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424</v>
      </c>
      <c r="BA111" s="959"/>
      <c r="BB111" s="959"/>
      <c r="BC111" s="959"/>
      <c r="BD111" s="959"/>
      <c r="BE111" s="959"/>
      <c r="BF111" s="959"/>
      <c r="BG111" s="959"/>
      <c r="BH111" s="959"/>
      <c r="BI111" s="959"/>
      <c r="BJ111" s="959"/>
      <c r="BK111" s="959"/>
      <c r="BL111" s="959"/>
      <c r="BM111" s="959"/>
      <c r="BN111" s="959"/>
      <c r="BO111" s="959"/>
      <c r="BP111" s="960"/>
      <c r="BQ111" s="961">
        <v>37547</v>
      </c>
      <c r="BR111" s="962"/>
      <c r="BS111" s="962"/>
      <c r="BT111" s="962"/>
      <c r="BU111" s="962"/>
      <c r="BV111" s="962">
        <v>23382</v>
      </c>
      <c r="BW111" s="962"/>
      <c r="BX111" s="962"/>
      <c r="BY111" s="962"/>
      <c r="BZ111" s="962"/>
      <c r="CA111" s="962">
        <v>11509</v>
      </c>
      <c r="CB111" s="962"/>
      <c r="CC111" s="962"/>
      <c r="CD111" s="962"/>
      <c r="CE111" s="962"/>
      <c r="CF111" s="956">
        <v>0.1</v>
      </c>
      <c r="CG111" s="957"/>
      <c r="CH111" s="957"/>
      <c r="CI111" s="957"/>
      <c r="CJ111" s="957"/>
      <c r="CK111" s="984"/>
      <c r="CL111" s="985"/>
      <c r="CM111" s="958" t="s">
        <v>425</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426</v>
      </c>
      <c r="B112" s="989"/>
      <c r="C112" s="959" t="s">
        <v>427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428</v>
      </c>
      <c r="BA112" s="959"/>
      <c r="BB112" s="959"/>
      <c r="BC112" s="959"/>
      <c r="BD112" s="959"/>
      <c r="BE112" s="959"/>
      <c r="BF112" s="959"/>
      <c r="BG112" s="959"/>
      <c r="BH112" s="959"/>
      <c r="BI112" s="959"/>
      <c r="BJ112" s="959"/>
      <c r="BK112" s="959"/>
      <c r="BL112" s="959"/>
      <c r="BM112" s="959"/>
      <c r="BN112" s="959"/>
      <c r="BO112" s="959"/>
      <c r="BP112" s="960"/>
      <c r="BQ112" s="961">
        <v>1522296</v>
      </c>
      <c r="BR112" s="962"/>
      <c r="BS112" s="962"/>
      <c r="BT112" s="962"/>
      <c r="BU112" s="962"/>
      <c r="BV112" s="962">
        <v>1325501</v>
      </c>
      <c r="BW112" s="962"/>
      <c r="BX112" s="962"/>
      <c r="BY112" s="962"/>
      <c r="BZ112" s="962"/>
      <c r="CA112" s="962">
        <v>711887</v>
      </c>
      <c r="CB112" s="962"/>
      <c r="CC112" s="962"/>
      <c r="CD112" s="962"/>
      <c r="CE112" s="962"/>
      <c r="CF112" s="956">
        <v>5.4</v>
      </c>
      <c r="CG112" s="957"/>
      <c r="CH112" s="957"/>
      <c r="CI112" s="957"/>
      <c r="CJ112" s="957"/>
      <c r="CK112" s="984"/>
      <c r="CL112" s="985"/>
      <c r="CM112" s="958" t="s">
        <v>429</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430</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131866</v>
      </c>
      <c r="AB113" s="974"/>
      <c r="AC113" s="974"/>
      <c r="AD113" s="974"/>
      <c r="AE113" s="975"/>
      <c r="AF113" s="976">
        <v>124912</v>
      </c>
      <c r="AG113" s="974"/>
      <c r="AH113" s="974"/>
      <c r="AI113" s="974"/>
      <c r="AJ113" s="975"/>
      <c r="AK113" s="976">
        <v>107215</v>
      </c>
      <c r="AL113" s="974"/>
      <c r="AM113" s="974"/>
      <c r="AN113" s="974"/>
      <c r="AO113" s="975"/>
      <c r="AP113" s="977">
        <v>0.8</v>
      </c>
      <c r="AQ113" s="978"/>
      <c r="AR113" s="978"/>
      <c r="AS113" s="978"/>
      <c r="AT113" s="979"/>
      <c r="AU113" s="944"/>
      <c r="AV113" s="945"/>
      <c r="AW113" s="945"/>
      <c r="AX113" s="945"/>
      <c r="AY113" s="945"/>
      <c r="AZ113" s="958" t="s">
        <v>431</v>
      </c>
      <c r="BA113" s="959"/>
      <c r="BB113" s="959"/>
      <c r="BC113" s="959"/>
      <c r="BD113" s="959"/>
      <c r="BE113" s="959"/>
      <c r="BF113" s="959"/>
      <c r="BG113" s="959"/>
      <c r="BH113" s="959"/>
      <c r="BI113" s="959"/>
      <c r="BJ113" s="959"/>
      <c r="BK113" s="959"/>
      <c r="BL113" s="959"/>
      <c r="BM113" s="959"/>
      <c r="BN113" s="959"/>
      <c r="BO113" s="959"/>
      <c r="BP113" s="960"/>
      <c r="BQ113" s="961">
        <v>1886136</v>
      </c>
      <c r="BR113" s="962"/>
      <c r="BS113" s="962"/>
      <c r="BT113" s="962"/>
      <c r="BU113" s="962"/>
      <c r="BV113" s="962">
        <v>1678474</v>
      </c>
      <c r="BW113" s="962"/>
      <c r="BX113" s="962"/>
      <c r="BY113" s="962"/>
      <c r="BZ113" s="962"/>
      <c r="CA113" s="962">
        <v>1457295</v>
      </c>
      <c r="CB113" s="962"/>
      <c r="CC113" s="962"/>
      <c r="CD113" s="962"/>
      <c r="CE113" s="962"/>
      <c r="CF113" s="956">
        <v>11</v>
      </c>
      <c r="CG113" s="957"/>
      <c r="CH113" s="957"/>
      <c r="CI113" s="957"/>
      <c r="CJ113" s="957"/>
      <c r="CK113" s="984"/>
      <c r="CL113" s="985"/>
      <c r="CM113" s="958" t="s">
        <v>432</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433</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284221</v>
      </c>
      <c r="AB114" s="995"/>
      <c r="AC114" s="995"/>
      <c r="AD114" s="995"/>
      <c r="AE114" s="996"/>
      <c r="AF114" s="997">
        <v>282546</v>
      </c>
      <c r="AG114" s="995"/>
      <c r="AH114" s="995"/>
      <c r="AI114" s="995"/>
      <c r="AJ114" s="996"/>
      <c r="AK114" s="997">
        <v>295869</v>
      </c>
      <c r="AL114" s="995"/>
      <c r="AM114" s="995"/>
      <c r="AN114" s="995"/>
      <c r="AO114" s="996"/>
      <c r="AP114" s="998">
        <v>2.2000000000000002</v>
      </c>
      <c r="AQ114" s="999"/>
      <c r="AR114" s="999"/>
      <c r="AS114" s="999"/>
      <c r="AT114" s="1000"/>
      <c r="AU114" s="944"/>
      <c r="AV114" s="945"/>
      <c r="AW114" s="945"/>
      <c r="AX114" s="945"/>
      <c r="AY114" s="945"/>
      <c r="AZ114" s="958" t="s">
        <v>434</v>
      </c>
      <c r="BA114" s="959"/>
      <c r="BB114" s="959"/>
      <c r="BC114" s="959"/>
      <c r="BD114" s="959"/>
      <c r="BE114" s="959"/>
      <c r="BF114" s="959"/>
      <c r="BG114" s="959"/>
      <c r="BH114" s="959"/>
      <c r="BI114" s="959"/>
      <c r="BJ114" s="959"/>
      <c r="BK114" s="959"/>
      <c r="BL114" s="959"/>
      <c r="BM114" s="959"/>
      <c r="BN114" s="959"/>
      <c r="BO114" s="959"/>
      <c r="BP114" s="960"/>
      <c r="BQ114" s="961">
        <v>2563748</v>
      </c>
      <c r="BR114" s="962"/>
      <c r="BS114" s="962"/>
      <c r="BT114" s="962"/>
      <c r="BU114" s="962"/>
      <c r="BV114" s="962">
        <v>2494102</v>
      </c>
      <c r="BW114" s="962"/>
      <c r="BX114" s="962"/>
      <c r="BY114" s="962"/>
      <c r="BZ114" s="962"/>
      <c r="CA114" s="962">
        <v>2630570</v>
      </c>
      <c r="CB114" s="962"/>
      <c r="CC114" s="962"/>
      <c r="CD114" s="962"/>
      <c r="CE114" s="962"/>
      <c r="CF114" s="956">
        <v>19.8</v>
      </c>
      <c r="CG114" s="957"/>
      <c r="CH114" s="957"/>
      <c r="CI114" s="957"/>
      <c r="CJ114" s="957"/>
      <c r="CK114" s="984"/>
      <c r="CL114" s="985"/>
      <c r="CM114" s="958" t="s">
        <v>435</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436</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28436</v>
      </c>
      <c r="AB115" s="974"/>
      <c r="AC115" s="974"/>
      <c r="AD115" s="974"/>
      <c r="AE115" s="975"/>
      <c r="AF115" s="976">
        <v>25189</v>
      </c>
      <c r="AG115" s="974"/>
      <c r="AH115" s="974"/>
      <c r="AI115" s="974"/>
      <c r="AJ115" s="975"/>
      <c r="AK115" s="976">
        <v>22710</v>
      </c>
      <c r="AL115" s="974"/>
      <c r="AM115" s="974"/>
      <c r="AN115" s="974"/>
      <c r="AO115" s="975"/>
      <c r="AP115" s="977">
        <v>0.2</v>
      </c>
      <c r="AQ115" s="978"/>
      <c r="AR115" s="978"/>
      <c r="AS115" s="978"/>
      <c r="AT115" s="979"/>
      <c r="AU115" s="944"/>
      <c r="AV115" s="945"/>
      <c r="AW115" s="945"/>
      <c r="AX115" s="945"/>
      <c r="AY115" s="945"/>
      <c r="AZ115" s="958" t="s">
        <v>437</v>
      </c>
      <c r="BA115" s="959"/>
      <c r="BB115" s="959"/>
      <c r="BC115" s="959"/>
      <c r="BD115" s="959"/>
      <c r="BE115" s="959"/>
      <c r="BF115" s="959"/>
      <c r="BG115" s="959"/>
      <c r="BH115" s="959"/>
      <c r="BI115" s="959"/>
      <c r="BJ115" s="959"/>
      <c r="BK115" s="959"/>
      <c r="BL115" s="959"/>
      <c r="BM115" s="959"/>
      <c r="BN115" s="959"/>
      <c r="BO115" s="959"/>
      <c r="BP115" s="960"/>
      <c r="BQ115" s="961">
        <v>9411</v>
      </c>
      <c r="BR115" s="962"/>
      <c r="BS115" s="962"/>
      <c r="BT115" s="962"/>
      <c r="BU115" s="962"/>
      <c r="BV115" s="962">
        <v>8592</v>
      </c>
      <c r="BW115" s="962"/>
      <c r="BX115" s="962"/>
      <c r="BY115" s="962"/>
      <c r="BZ115" s="962"/>
      <c r="CA115" s="962">
        <v>23687</v>
      </c>
      <c r="CB115" s="962"/>
      <c r="CC115" s="962"/>
      <c r="CD115" s="962"/>
      <c r="CE115" s="962"/>
      <c r="CF115" s="956">
        <v>0.2</v>
      </c>
      <c r="CG115" s="957"/>
      <c r="CH115" s="957"/>
      <c r="CI115" s="957"/>
      <c r="CJ115" s="957"/>
      <c r="CK115" s="984"/>
      <c r="CL115" s="985"/>
      <c r="CM115" s="958" t="s">
        <v>438</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439</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v>22</v>
      </c>
      <c r="AB116" s="995"/>
      <c r="AC116" s="995"/>
      <c r="AD116" s="995"/>
      <c r="AE116" s="996"/>
      <c r="AF116" s="997">
        <v>239</v>
      </c>
      <c r="AG116" s="995"/>
      <c r="AH116" s="995"/>
      <c r="AI116" s="995"/>
      <c r="AJ116" s="996"/>
      <c r="AK116" s="997">
        <v>128</v>
      </c>
      <c r="AL116" s="995"/>
      <c r="AM116" s="995"/>
      <c r="AN116" s="995"/>
      <c r="AO116" s="996"/>
      <c r="AP116" s="998">
        <v>0</v>
      </c>
      <c r="AQ116" s="999"/>
      <c r="AR116" s="999"/>
      <c r="AS116" s="999"/>
      <c r="AT116" s="1000"/>
      <c r="AU116" s="944"/>
      <c r="AV116" s="945"/>
      <c r="AW116" s="945"/>
      <c r="AX116" s="945"/>
      <c r="AY116" s="945"/>
      <c r="AZ116" s="1003" t="s">
        <v>440</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441</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442</v>
      </c>
      <c r="Z117" s="930"/>
      <c r="AA117" s="1014">
        <v>4355814</v>
      </c>
      <c r="AB117" s="1015"/>
      <c r="AC117" s="1015"/>
      <c r="AD117" s="1015"/>
      <c r="AE117" s="1016"/>
      <c r="AF117" s="1017">
        <v>4686540</v>
      </c>
      <c r="AG117" s="1015"/>
      <c r="AH117" s="1015"/>
      <c r="AI117" s="1015"/>
      <c r="AJ117" s="1016"/>
      <c r="AK117" s="1017">
        <v>4619280</v>
      </c>
      <c r="AL117" s="1015"/>
      <c r="AM117" s="1015"/>
      <c r="AN117" s="1015"/>
      <c r="AO117" s="1016"/>
      <c r="AP117" s="1018"/>
      <c r="AQ117" s="1019"/>
      <c r="AR117" s="1019"/>
      <c r="AS117" s="1019"/>
      <c r="AT117" s="1020"/>
      <c r="AU117" s="944"/>
      <c r="AV117" s="945"/>
      <c r="AW117" s="945"/>
      <c r="AX117" s="945"/>
      <c r="AY117" s="945"/>
      <c r="AZ117" s="1010" t="s">
        <v>443</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444</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15">
      <c r="A118" s="948" t="s">
        <v>418</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415</v>
      </c>
      <c r="AB118" s="929"/>
      <c r="AC118" s="929"/>
      <c r="AD118" s="929"/>
      <c r="AE118" s="930"/>
      <c r="AF118" s="928" t="s">
        <v>416</v>
      </c>
      <c r="AG118" s="929"/>
      <c r="AH118" s="929"/>
      <c r="AI118" s="929"/>
      <c r="AJ118" s="930"/>
      <c r="AK118" s="928" t="s">
        <v>294</v>
      </c>
      <c r="AL118" s="929"/>
      <c r="AM118" s="929"/>
      <c r="AN118" s="929"/>
      <c r="AO118" s="930"/>
      <c r="AP118" s="1006" t="s">
        <v>417</v>
      </c>
      <c r="AQ118" s="1007"/>
      <c r="AR118" s="1007"/>
      <c r="AS118" s="1007"/>
      <c r="AT118" s="1008"/>
      <c r="AU118" s="944"/>
      <c r="AV118" s="945"/>
      <c r="AW118" s="945"/>
      <c r="AX118" s="945"/>
      <c r="AY118" s="945"/>
      <c r="AZ118" s="1009" t="s">
        <v>445</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446</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421</v>
      </c>
      <c r="B119" s="983"/>
      <c r="C119" s="965" t="s">
        <v>422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447</v>
      </c>
      <c r="BP119" s="1041"/>
      <c r="BQ119" s="1035">
        <v>43981253</v>
      </c>
      <c r="BR119" s="1036"/>
      <c r="BS119" s="1036"/>
      <c r="BT119" s="1036"/>
      <c r="BU119" s="1036"/>
      <c r="BV119" s="1036">
        <v>42617995</v>
      </c>
      <c r="BW119" s="1036"/>
      <c r="BX119" s="1036"/>
      <c r="BY119" s="1036"/>
      <c r="BZ119" s="1036"/>
      <c r="CA119" s="1036">
        <v>39576311</v>
      </c>
      <c r="CB119" s="1036"/>
      <c r="CC119" s="1036"/>
      <c r="CD119" s="1036"/>
      <c r="CE119" s="1036"/>
      <c r="CF119" s="1037"/>
      <c r="CG119" s="1038"/>
      <c r="CH119" s="1038"/>
      <c r="CI119" s="1038"/>
      <c r="CJ119" s="1039"/>
      <c r="CK119" s="986"/>
      <c r="CL119" s="987"/>
      <c r="CM119" s="1009" t="s">
        <v>448</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v>37547</v>
      </c>
      <c r="DH119" s="1022"/>
      <c r="DI119" s="1022"/>
      <c r="DJ119" s="1022"/>
      <c r="DK119" s="1023"/>
      <c r="DL119" s="1021">
        <v>23382</v>
      </c>
      <c r="DM119" s="1022"/>
      <c r="DN119" s="1022"/>
      <c r="DO119" s="1022"/>
      <c r="DP119" s="1023"/>
      <c r="DQ119" s="1021">
        <v>11509</v>
      </c>
      <c r="DR119" s="1022"/>
      <c r="DS119" s="1022"/>
      <c r="DT119" s="1022"/>
      <c r="DU119" s="1023"/>
      <c r="DV119" s="1024">
        <v>0.1</v>
      </c>
      <c r="DW119" s="1025"/>
      <c r="DX119" s="1025"/>
      <c r="DY119" s="1025"/>
      <c r="DZ119" s="1026"/>
    </row>
    <row r="120" spans="1:130" s="230" customFormat="1" ht="26.25" customHeight="1" x14ac:dyDescent="0.15">
      <c r="A120" s="1093"/>
      <c r="B120" s="985"/>
      <c r="C120" s="958" t="s">
        <v>425</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449</v>
      </c>
      <c r="AV120" s="1028"/>
      <c r="AW120" s="1028"/>
      <c r="AX120" s="1028"/>
      <c r="AY120" s="1029"/>
      <c r="AZ120" s="965" t="s">
        <v>450</v>
      </c>
      <c r="BA120" s="933"/>
      <c r="BB120" s="933"/>
      <c r="BC120" s="933"/>
      <c r="BD120" s="933"/>
      <c r="BE120" s="933"/>
      <c r="BF120" s="933"/>
      <c r="BG120" s="933"/>
      <c r="BH120" s="933"/>
      <c r="BI120" s="933"/>
      <c r="BJ120" s="933"/>
      <c r="BK120" s="933"/>
      <c r="BL120" s="933"/>
      <c r="BM120" s="933"/>
      <c r="BN120" s="933"/>
      <c r="BO120" s="933"/>
      <c r="BP120" s="934"/>
      <c r="BQ120" s="966">
        <v>13180119</v>
      </c>
      <c r="BR120" s="967"/>
      <c r="BS120" s="967"/>
      <c r="BT120" s="967"/>
      <c r="BU120" s="967"/>
      <c r="BV120" s="967">
        <v>13979080</v>
      </c>
      <c r="BW120" s="967"/>
      <c r="BX120" s="967"/>
      <c r="BY120" s="967"/>
      <c r="BZ120" s="967"/>
      <c r="CA120" s="967">
        <v>13995726</v>
      </c>
      <c r="CB120" s="967"/>
      <c r="CC120" s="967"/>
      <c r="CD120" s="967"/>
      <c r="CE120" s="967"/>
      <c r="CF120" s="980">
        <v>105.5</v>
      </c>
      <c r="CG120" s="981"/>
      <c r="CH120" s="981"/>
      <c r="CI120" s="981"/>
      <c r="CJ120" s="981"/>
      <c r="CK120" s="1042" t="s">
        <v>451</v>
      </c>
      <c r="CL120" s="1043"/>
      <c r="CM120" s="1043"/>
      <c r="CN120" s="1043"/>
      <c r="CO120" s="1044"/>
      <c r="CP120" s="1050" t="s">
        <v>395</v>
      </c>
      <c r="CQ120" s="1051"/>
      <c r="CR120" s="1051"/>
      <c r="CS120" s="1051"/>
      <c r="CT120" s="1051"/>
      <c r="CU120" s="1051"/>
      <c r="CV120" s="1051"/>
      <c r="CW120" s="1051"/>
      <c r="CX120" s="1051"/>
      <c r="CY120" s="1051"/>
      <c r="CZ120" s="1051"/>
      <c r="DA120" s="1051"/>
      <c r="DB120" s="1051"/>
      <c r="DC120" s="1051"/>
      <c r="DD120" s="1051"/>
      <c r="DE120" s="1051"/>
      <c r="DF120" s="1052"/>
      <c r="DG120" s="966">
        <v>1434917</v>
      </c>
      <c r="DH120" s="967"/>
      <c r="DI120" s="967"/>
      <c r="DJ120" s="967"/>
      <c r="DK120" s="967"/>
      <c r="DL120" s="967">
        <v>1259418</v>
      </c>
      <c r="DM120" s="967"/>
      <c r="DN120" s="967"/>
      <c r="DO120" s="967"/>
      <c r="DP120" s="967"/>
      <c r="DQ120" s="967">
        <v>663483</v>
      </c>
      <c r="DR120" s="967"/>
      <c r="DS120" s="967"/>
      <c r="DT120" s="967"/>
      <c r="DU120" s="967"/>
      <c r="DV120" s="968">
        <v>5</v>
      </c>
      <c r="DW120" s="968"/>
      <c r="DX120" s="968"/>
      <c r="DY120" s="968"/>
      <c r="DZ120" s="969"/>
    </row>
    <row r="121" spans="1:130" s="230" customFormat="1" ht="26.25" customHeight="1" x14ac:dyDescent="0.15">
      <c r="A121" s="1093"/>
      <c r="B121" s="985"/>
      <c r="C121" s="1010" t="s">
        <v>452</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453</v>
      </c>
      <c r="BA121" s="959"/>
      <c r="BB121" s="959"/>
      <c r="BC121" s="959"/>
      <c r="BD121" s="959"/>
      <c r="BE121" s="959"/>
      <c r="BF121" s="959"/>
      <c r="BG121" s="959"/>
      <c r="BH121" s="959"/>
      <c r="BI121" s="959"/>
      <c r="BJ121" s="959"/>
      <c r="BK121" s="959"/>
      <c r="BL121" s="959"/>
      <c r="BM121" s="959"/>
      <c r="BN121" s="959"/>
      <c r="BO121" s="959"/>
      <c r="BP121" s="960"/>
      <c r="BQ121" s="961">
        <v>1835678</v>
      </c>
      <c r="BR121" s="962"/>
      <c r="BS121" s="962"/>
      <c r="BT121" s="962"/>
      <c r="BU121" s="962"/>
      <c r="BV121" s="962">
        <v>1771984</v>
      </c>
      <c r="BW121" s="962"/>
      <c r="BX121" s="962"/>
      <c r="BY121" s="962"/>
      <c r="BZ121" s="962"/>
      <c r="CA121" s="962">
        <v>1007808</v>
      </c>
      <c r="CB121" s="962"/>
      <c r="CC121" s="962"/>
      <c r="CD121" s="962"/>
      <c r="CE121" s="962"/>
      <c r="CF121" s="956">
        <v>7.6</v>
      </c>
      <c r="CG121" s="957"/>
      <c r="CH121" s="957"/>
      <c r="CI121" s="957"/>
      <c r="CJ121" s="957"/>
      <c r="CK121" s="1045"/>
      <c r="CL121" s="1046"/>
      <c r="CM121" s="1046"/>
      <c r="CN121" s="1046"/>
      <c r="CO121" s="1047"/>
      <c r="CP121" s="1055" t="s">
        <v>397</v>
      </c>
      <c r="CQ121" s="1056"/>
      <c r="CR121" s="1056"/>
      <c r="CS121" s="1056"/>
      <c r="CT121" s="1056"/>
      <c r="CU121" s="1056"/>
      <c r="CV121" s="1056"/>
      <c r="CW121" s="1056"/>
      <c r="CX121" s="1056"/>
      <c r="CY121" s="1056"/>
      <c r="CZ121" s="1056"/>
      <c r="DA121" s="1056"/>
      <c r="DB121" s="1056"/>
      <c r="DC121" s="1056"/>
      <c r="DD121" s="1056"/>
      <c r="DE121" s="1056"/>
      <c r="DF121" s="1057"/>
      <c r="DG121" s="961">
        <v>22439</v>
      </c>
      <c r="DH121" s="962"/>
      <c r="DI121" s="962"/>
      <c r="DJ121" s="962"/>
      <c r="DK121" s="962"/>
      <c r="DL121" s="962">
        <v>19940</v>
      </c>
      <c r="DM121" s="962"/>
      <c r="DN121" s="962"/>
      <c r="DO121" s="962"/>
      <c r="DP121" s="962"/>
      <c r="DQ121" s="962">
        <v>19694</v>
      </c>
      <c r="DR121" s="962"/>
      <c r="DS121" s="962"/>
      <c r="DT121" s="962"/>
      <c r="DU121" s="962"/>
      <c r="DV121" s="963">
        <v>0.1</v>
      </c>
      <c r="DW121" s="963"/>
      <c r="DX121" s="963"/>
      <c r="DY121" s="963"/>
      <c r="DZ121" s="964"/>
    </row>
    <row r="122" spans="1:130" s="230" customFormat="1" ht="26.25" customHeight="1" x14ac:dyDescent="0.15">
      <c r="A122" s="1093"/>
      <c r="B122" s="985"/>
      <c r="C122" s="958" t="s">
        <v>435</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454</v>
      </c>
      <c r="BA122" s="1001"/>
      <c r="BB122" s="1001"/>
      <c r="BC122" s="1001"/>
      <c r="BD122" s="1001"/>
      <c r="BE122" s="1001"/>
      <c r="BF122" s="1001"/>
      <c r="BG122" s="1001"/>
      <c r="BH122" s="1001"/>
      <c r="BI122" s="1001"/>
      <c r="BJ122" s="1001"/>
      <c r="BK122" s="1001"/>
      <c r="BL122" s="1001"/>
      <c r="BM122" s="1001"/>
      <c r="BN122" s="1001"/>
      <c r="BO122" s="1001"/>
      <c r="BP122" s="1002"/>
      <c r="BQ122" s="1035">
        <v>29324147</v>
      </c>
      <c r="BR122" s="1036"/>
      <c r="BS122" s="1036"/>
      <c r="BT122" s="1036"/>
      <c r="BU122" s="1036"/>
      <c r="BV122" s="1036">
        <v>28577533</v>
      </c>
      <c r="BW122" s="1036"/>
      <c r="BX122" s="1036"/>
      <c r="BY122" s="1036"/>
      <c r="BZ122" s="1036"/>
      <c r="CA122" s="1036">
        <v>27019304</v>
      </c>
      <c r="CB122" s="1036"/>
      <c r="CC122" s="1036"/>
      <c r="CD122" s="1036"/>
      <c r="CE122" s="1036"/>
      <c r="CF122" s="1053">
        <v>203.7</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v>30603</v>
      </c>
      <c r="DH122" s="962"/>
      <c r="DI122" s="962"/>
      <c r="DJ122" s="962"/>
      <c r="DK122" s="962"/>
      <c r="DL122" s="962">
        <v>23538</v>
      </c>
      <c r="DM122" s="962"/>
      <c r="DN122" s="962"/>
      <c r="DO122" s="962"/>
      <c r="DP122" s="962"/>
      <c r="DQ122" s="962">
        <v>17636</v>
      </c>
      <c r="DR122" s="962"/>
      <c r="DS122" s="962"/>
      <c r="DT122" s="962"/>
      <c r="DU122" s="962"/>
      <c r="DV122" s="963">
        <v>0.1</v>
      </c>
      <c r="DW122" s="963"/>
      <c r="DX122" s="963"/>
      <c r="DY122" s="963"/>
      <c r="DZ122" s="964"/>
    </row>
    <row r="123" spans="1:130" s="230" customFormat="1" ht="26.25" customHeight="1" x14ac:dyDescent="0.15">
      <c r="A123" s="1093"/>
      <c r="B123" s="985"/>
      <c r="C123" s="958" t="s">
        <v>441</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455</v>
      </c>
      <c r="BP123" s="1041"/>
      <c r="BQ123" s="1099">
        <v>44339944</v>
      </c>
      <c r="BR123" s="1100"/>
      <c r="BS123" s="1100"/>
      <c r="BT123" s="1100"/>
      <c r="BU123" s="1100"/>
      <c r="BV123" s="1100">
        <v>44328597</v>
      </c>
      <c r="BW123" s="1100"/>
      <c r="BX123" s="1100"/>
      <c r="BY123" s="1100"/>
      <c r="BZ123" s="1100"/>
      <c r="CA123" s="1100">
        <v>42022838</v>
      </c>
      <c r="CB123" s="1100"/>
      <c r="CC123" s="1100"/>
      <c r="CD123" s="1100"/>
      <c r="CE123" s="1100"/>
      <c r="CF123" s="1037"/>
      <c r="CG123" s="1038"/>
      <c r="CH123" s="1038"/>
      <c r="CI123" s="1038"/>
      <c r="CJ123" s="1039"/>
      <c r="CK123" s="1045"/>
      <c r="CL123" s="1046"/>
      <c r="CM123" s="1046"/>
      <c r="CN123" s="1046"/>
      <c r="CO123" s="1047"/>
      <c r="CP123" s="1055" t="s">
        <v>399</v>
      </c>
      <c r="CQ123" s="1056"/>
      <c r="CR123" s="1056"/>
      <c r="CS123" s="1056"/>
      <c r="CT123" s="1056"/>
      <c r="CU123" s="1056"/>
      <c r="CV123" s="1056"/>
      <c r="CW123" s="1056"/>
      <c r="CX123" s="1056"/>
      <c r="CY123" s="1056"/>
      <c r="CZ123" s="1056"/>
      <c r="DA123" s="1056"/>
      <c r="DB123" s="1056"/>
      <c r="DC123" s="1056"/>
      <c r="DD123" s="1056"/>
      <c r="DE123" s="1056"/>
      <c r="DF123" s="1057"/>
      <c r="DG123" s="994">
        <v>33563</v>
      </c>
      <c r="DH123" s="995"/>
      <c r="DI123" s="995"/>
      <c r="DJ123" s="995"/>
      <c r="DK123" s="996"/>
      <c r="DL123" s="997">
        <v>22231</v>
      </c>
      <c r="DM123" s="995"/>
      <c r="DN123" s="995"/>
      <c r="DO123" s="995"/>
      <c r="DP123" s="996"/>
      <c r="DQ123" s="997">
        <v>10966</v>
      </c>
      <c r="DR123" s="995"/>
      <c r="DS123" s="995"/>
      <c r="DT123" s="995"/>
      <c r="DU123" s="996"/>
      <c r="DV123" s="998">
        <v>0.1</v>
      </c>
      <c r="DW123" s="999"/>
      <c r="DX123" s="999"/>
      <c r="DY123" s="999"/>
      <c r="DZ123" s="1000"/>
    </row>
    <row r="124" spans="1:130" s="230" customFormat="1" ht="26.25" customHeight="1" thickBot="1" x14ac:dyDescent="0.2">
      <c r="A124" s="1093"/>
      <c r="B124" s="985"/>
      <c r="C124" s="958" t="s">
        <v>444</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456</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457</v>
      </c>
      <c r="CQ124" s="1056"/>
      <c r="CR124" s="1056"/>
      <c r="CS124" s="1056"/>
      <c r="CT124" s="1056"/>
      <c r="CU124" s="1056"/>
      <c r="CV124" s="1056"/>
      <c r="CW124" s="1056"/>
      <c r="CX124" s="1056"/>
      <c r="CY124" s="1056"/>
      <c r="CZ124" s="1056"/>
      <c r="DA124" s="1056"/>
      <c r="DB124" s="1056"/>
      <c r="DC124" s="1056"/>
      <c r="DD124" s="1056"/>
      <c r="DE124" s="1056"/>
      <c r="DF124" s="1057"/>
      <c r="DG124" s="1040">
        <v>774</v>
      </c>
      <c r="DH124" s="1022"/>
      <c r="DI124" s="1022"/>
      <c r="DJ124" s="1022"/>
      <c r="DK124" s="1023"/>
      <c r="DL124" s="1021">
        <v>374</v>
      </c>
      <c r="DM124" s="1022"/>
      <c r="DN124" s="1022"/>
      <c r="DO124" s="1022"/>
      <c r="DP124" s="1023"/>
      <c r="DQ124" s="1021">
        <v>108</v>
      </c>
      <c r="DR124" s="1022"/>
      <c r="DS124" s="1022"/>
      <c r="DT124" s="1022"/>
      <c r="DU124" s="1023"/>
      <c r="DV124" s="1024">
        <v>0</v>
      </c>
      <c r="DW124" s="1025"/>
      <c r="DX124" s="1025"/>
      <c r="DY124" s="1025"/>
      <c r="DZ124" s="1026"/>
    </row>
    <row r="125" spans="1:130" s="230" customFormat="1" ht="26.25" customHeight="1" x14ac:dyDescent="0.15">
      <c r="A125" s="1093"/>
      <c r="B125" s="985"/>
      <c r="C125" s="958" t="s">
        <v>446</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458</v>
      </c>
      <c r="CL125" s="1043"/>
      <c r="CM125" s="1043"/>
      <c r="CN125" s="1043"/>
      <c r="CO125" s="1044"/>
      <c r="CP125" s="965" t="s">
        <v>459</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448</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v>20699</v>
      </c>
      <c r="AB126" s="995"/>
      <c r="AC126" s="995"/>
      <c r="AD126" s="995"/>
      <c r="AE126" s="996"/>
      <c r="AF126" s="997">
        <v>16839</v>
      </c>
      <c r="AG126" s="995"/>
      <c r="AH126" s="995"/>
      <c r="AI126" s="995"/>
      <c r="AJ126" s="996"/>
      <c r="AK126" s="997">
        <v>14114</v>
      </c>
      <c r="AL126" s="995"/>
      <c r="AM126" s="995"/>
      <c r="AN126" s="995"/>
      <c r="AO126" s="996"/>
      <c r="AP126" s="998">
        <v>0.1</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460</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461</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v>7737</v>
      </c>
      <c r="AB127" s="995"/>
      <c r="AC127" s="995"/>
      <c r="AD127" s="995"/>
      <c r="AE127" s="996"/>
      <c r="AF127" s="997">
        <v>8350</v>
      </c>
      <c r="AG127" s="995"/>
      <c r="AH127" s="995"/>
      <c r="AI127" s="995"/>
      <c r="AJ127" s="996"/>
      <c r="AK127" s="997">
        <v>8596</v>
      </c>
      <c r="AL127" s="995"/>
      <c r="AM127" s="995"/>
      <c r="AN127" s="995"/>
      <c r="AO127" s="996"/>
      <c r="AP127" s="998">
        <v>0.1</v>
      </c>
      <c r="AQ127" s="999"/>
      <c r="AR127" s="999"/>
      <c r="AS127" s="999"/>
      <c r="AT127" s="1000"/>
      <c r="AU127" s="232"/>
      <c r="AV127" s="232"/>
      <c r="AW127" s="232"/>
      <c r="AX127" s="1067" t="s">
        <v>462</v>
      </c>
      <c r="AY127" s="1068"/>
      <c r="AZ127" s="1068"/>
      <c r="BA127" s="1068"/>
      <c r="BB127" s="1068"/>
      <c r="BC127" s="1068"/>
      <c r="BD127" s="1068"/>
      <c r="BE127" s="1069"/>
      <c r="BF127" s="1070" t="s">
        <v>463</v>
      </c>
      <c r="BG127" s="1068"/>
      <c r="BH127" s="1068"/>
      <c r="BI127" s="1068"/>
      <c r="BJ127" s="1068"/>
      <c r="BK127" s="1068"/>
      <c r="BL127" s="1069"/>
      <c r="BM127" s="1070" t="s">
        <v>464</v>
      </c>
      <c r="BN127" s="1068"/>
      <c r="BO127" s="1068"/>
      <c r="BP127" s="1068"/>
      <c r="BQ127" s="1068"/>
      <c r="BR127" s="1068"/>
      <c r="BS127" s="1069"/>
      <c r="BT127" s="1070" t="s">
        <v>465</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466</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467</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468</v>
      </c>
      <c r="X128" s="1079"/>
      <c r="Y128" s="1079"/>
      <c r="Z128" s="1080"/>
      <c r="AA128" s="1081">
        <v>192437</v>
      </c>
      <c r="AB128" s="1082"/>
      <c r="AC128" s="1082"/>
      <c r="AD128" s="1082"/>
      <c r="AE128" s="1083"/>
      <c r="AF128" s="1084">
        <v>219900</v>
      </c>
      <c r="AG128" s="1082"/>
      <c r="AH128" s="1082"/>
      <c r="AI128" s="1082"/>
      <c r="AJ128" s="1083"/>
      <c r="AK128" s="1084">
        <v>122298</v>
      </c>
      <c r="AL128" s="1082"/>
      <c r="AM128" s="1082"/>
      <c r="AN128" s="1082"/>
      <c r="AO128" s="1083"/>
      <c r="AP128" s="1085"/>
      <c r="AQ128" s="1086"/>
      <c r="AR128" s="1086"/>
      <c r="AS128" s="1086"/>
      <c r="AT128" s="1087"/>
      <c r="AU128" s="232"/>
      <c r="AV128" s="232"/>
      <c r="AW128" s="232"/>
      <c r="AX128" s="932" t="s">
        <v>469</v>
      </c>
      <c r="AY128" s="933"/>
      <c r="AZ128" s="933"/>
      <c r="BA128" s="933"/>
      <c r="BB128" s="933"/>
      <c r="BC128" s="933"/>
      <c r="BD128" s="933"/>
      <c r="BE128" s="934"/>
      <c r="BF128" s="1088" t="s">
        <v>122</v>
      </c>
      <c r="BG128" s="1089"/>
      <c r="BH128" s="1089"/>
      <c r="BI128" s="1089"/>
      <c r="BJ128" s="1089"/>
      <c r="BK128" s="1089"/>
      <c r="BL128" s="1090"/>
      <c r="BM128" s="1088">
        <v>12.67</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470</v>
      </c>
      <c r="CQ128" s="762"/>
      <c r="CR128" s="762"/>
      <c r="CS128" s="762"/>
      <c r="CT128" s="762"/>
      <c r="CU128" s="762"/>
      <c r="CV128" s="762"/>
      <c r="CW128" s="762"/>
      <c r="CX128" s="762"/>
      <c r="CY128" s="762"/>
      <c r="CZ128" s="762"/>
      <c r="DA128" s="762"/>
      <c r="DB128" s="762"/>
      <c r="DC128" s="762"/>
      <c r="DD128" s="762"/>
      <c r="DE128" s="762"/>
      <c r="DF128" s="1072"/>
      <c r="DG128" s="1073">
        <v>9411</v>
      </c>
      <c r="DH128" s="1074"/>
      <c r="DI128" s="1074"/>
      <c r="DJ128" s="1074"/>
      <c r="DK128" s="1074"/>
      <c r="DL128" s="1074">
        <v>8592</v>
      </c>
      <c r="DM128" s="1074"/>
      <c r="DN128" s="1074"/>
      <c r="DO128" s="1074"/>
      <c r="DP128" s="1074"/>
      <c r="DQ128" s="1074">
        <v>23687</v>
      </c>
      <c r="DR128" s="1074"/>
      <c r="DS128" s="1074"/>
      <c r="DT128" s="1074"/>
      <c r="DU128" s="1074"/>
      <c r="DV128" s="1075">
        <v>0.2</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471</v>
      </c>
      <c r="X129" s="1107"/>
      <c r="Y129" s="1107"/>
      <c r="Z129" s="1108"/>
      <c r="AA129" s="994">
        <v>16805782</v>
      </c>
      <c r="AB129" s="995"/>
      <c r="AC129" s="995"/>
      <c r="AD129" s="995"/>
      <c r="AE129" s="996"/>
      <c r="AF129" s="997">
        <v>16546061</v>
      </c>
      <c r="AG129" s="995"/>
      <c r="AH129" s="995"/>
      <c r="AI129" s="995"/>
      <c r="AJ129" s="996"/>
      <c r="AK129" s="997">
        <v>16553862</v>
      </c>
      <c r="AL129" s="995"/>
      <c r="AM129" s="995"/>
      <c r="AN129" s="995"/>
      <c r="AO129" s="996"/>
      <c r="AP129" s="1109"/>
      <c r="AQ129" s="1110"/>
      <c r="AR129" s="1110"/>
      <c r="AS129" s="1110"/>
      <c r="AT129" s="1111"/>
      <c r="AU129" s="233"/>
      <c r="AV129" s="233"/>
      <c r="AW129" s="233"/>
      <c r="AX129" s="1101" t="s">
        <v>472</v>
      </c>
      <c r="AY129" s="959"/>
      <c r="AZ129" s="959"/>
      <c r="BA129" s="959"/>
      <c r="BB129" s="959"/>
      <c r="BC129" s="959"/>
      <c r="BD129" s="959"/>
      <c r="BE129" s="960"/>
      <c r="BF129" s="1102" t="s">
        <v>122</v>
      </c>
      <c r="BG129" s="1103"/>
      <c r="BH129" s="1103"/>
      <c r="BI129" s="1103"/>
      <c r="BJ129" s="1103"/>
      <c r="BK129" s="1103"/>
      <c r="BL129" s="1104"/>
      <c r="BM129" s="1102">
        <v>17.670000000000002</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473</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474</v>
      </c>
      <c r="X130" s="1107"/>
      <c r="Y130" s="1107"/>
      <c r="Z130" s="1108"/>
      <c r="AA130" s="994">
        <v>3097735</v>
      </c>
      <c r="AB130" s="995"/>
      <c r="AC130" s="995"/>
      <c r="AD130" s="995"/>
      <c r="AE130" s="996"/>
      <c r="AF130" s="997">
        <v>3327667</v>
      </c>
      <c r="AG130" s="995"/>
      <c r="AH130" s="995"/>
      <c r="AI130" s="995"/>
      <c r="AJ130" s="996"/>
      <c r="AK130" s="997">
        <v>3292250</v>
      </c>
      <c r="AL130" s="995"/>
      <c r="AM130" s="995"/>
      <c r="AN130" s="995"/>
      <c r="AO130" s="996"/>
      <c r="AP130" s="1109"/>
      <c r="AQ130" s="1110"/>
      <c r="AR130" s="1110"/>
      <c r="AS130" s="1110"/>
      <c r="AT130" s="1111"/>
      <c r="AU130" s="233"/>
      <c r="AV130" s="233"/>
      <c r="AW130" s="233"/>
      <c r="AX130" s="1101" t="s">
        <v>475</v>
      </c>
      <c r="AY130" s="959"/>
      <c r="AZ130" s="959"/>
      <c r="BA130" s="959"/>
      <c r="BB130" s="959"/>
      <c r="BC130" s="959"/>
      <c r="BD130" s="959"/>
      <c r="BE130" s="960"/>
      <c r="BF130" s="1137">
        <v>8.4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476</v>
      </c>
      <c r="X131" s="1144"/>
      <c r="Y131" s="1144"/>
      <c r="Z131" s="1145"/>
      <c r="AA131" s="1040">
        <v>13708047</v>
      </c>
      <c r="AB131" s="1022"/>
      <c r="AC131" s="1022"/>
      <c r="AD131" s="1022"/>
      <c r="AE131" s="1023"/>
      <c r="AF131" s="1021">
        <v>13218394</v>
      </c>
      <c r="AG131" s="1022"/>
      <c r="AH131" s="1022"/>
      <c r="AI131" s="1022"/>
      <c r="AJ131" s="1023"/>
      <c r="AK131" s="1021">
        <v>13261612</v>
      </c>
      <c r="AL131" s="1022"/>
      <c r="AM131" s="1022"/>
      <c r="AN131" s="1022"/>
      <c r="AO131" s="1023"/>
      <c r="AP131" s="1146"/>
      <c r="AQ131" s="1147"/>
      <c r="AR131" s="1147"/>
      <c r="AS131" s="1147"/>
      <c r="AT131" s="1148"/>
      <c r="AU131" s="233"/>
      <c r="AV131" s="233"/>
      <c r="AW131" s="233"/>
      <c r="AX131" s="1119" t="s">
        <v>477</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478</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479</v>
      </c>
      <c r="W132" s="1130"/>
      <c r="X132" s="1130"/>
      <c r="Y132" s="1130"/>
      <c r="Z132" s="1131"/>
      <c r="AA132" s="1132">
        <v>7.7738426199999999</v>
      </c>
      <c r="AB132" s="1133"/>
      <c r="AC132" s="1133"/>
      <c r="AD132" s="1133"/>
      <c r="AE132" s="1134"/>
      <c r="AF132" s="1135">
        <v>8.6165762650000008</v>
      </c>
      <c r="AG132" s="1133"/>
      <c r="AH132" s="1133"/>
      <c r="AI132" s="1133"/>
      <c r="AJ132" s="1134"/>
      <c r="AK132" s="1135">
        <v>9.0843556579999998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480</v>
      </c>
      <c r="W133" s="1113"/>
      <c r="X133" s="1113"/>
      <c r="Y133" s="1113"/>
      <c r="Z133" s="1114"/>
      <c r="AA133" s="1115">
        <v>7.5</v>
      </c>
      <c r="AB133" s="1116"/>
      <c r="AC133" s="1116"/>
      <c r="AD133" s="1116"/>
      <c r="AE133" s="1117"/>
      <c r="AF133" s="1115">
        <v>8.3000000000000007</v>
      </c>
      <c r="AG133" s="1116"/>
      <c r="AH133" s="1116"/>
      <c r="AI133" s="1116"/>
      <c r="AJ133" s="1117"/>
      <c r="AK133" s="1115">
        <v>8.4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wZ6Aqfc2oxUo0BxAb6DqeJCg0KaK19WkkdHAueKTa8ptkqlfPhF4APiuVaqbh6+W+2O2HOizhoei/xTUyV6YcA==" saltValue="UGQMlYxSx/OzUk99hOYb/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opLeftCell="D1" zoomScale="90" zoomScaleNormal="90" zoomScaleSheetLayoutView="10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481</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vZoPMc4/htk6ZxmmtfP/pxJqaFuKEv+pVqf71YuOBJU6FQNCsaS76eVyh9avVeYqMHtY11F7ehoJ559RVVxv8w==" saltValue="aYgA46Lzh5d92vHTl8hxs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A16"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952VPtLyb6KRrVD/KLiz+Qc8UHTVNvRTRX9Cbbjg9JwPTO6guQlvamBdsL9el1HO8n60gcuSSl1QxyFHRfxv+w==" saltValue="sOBZ9Z080Z1i7Zm9Syowb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90" zoomScaleNormal="90" zoomScaleSheetLayoutView="10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482</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483</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484</v>
      </c>
      <c r="AP7" s="272"/>
      <c r="AQ7" s="273" t="s">
        <v>485</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486</v>
      </c>
      <c r="AQ8" s="279" t="s">
        <v>487</v>
      </c>
      <c r="AR8" s="280" t="s">
        <v>488</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489</v>
      </c>
      <c r="AL9" s="1153"/>
      <c r="AM9" s="1153"/>
      <c r="AN9" s="1154"/>
      <c r="AO9" s="281">
        <v>4874478</v>
      </c>
      <c r="AP9" s="281">
        <v>141326</v>
      </c>
      <c r="AQ9" s="282">
        <v>107616</v>
      </c>
      <c r="AR9" s="283">
        <v>31.3</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490</v>
      </c>
      <c r="AL10" s="1153"/>
      <c r="AM10" s="1153"/>
      <c r="AN10" s="1154"/>
      <c r="AO10" s="284">
        <v>27958</v>
      </c>
      <c r="AP10" s="284">
        <v>811</v>
      </c>
      <c r="AQ10" s="285">
        <v>10095</v>
      </c>
      <c r="AR10" s="286">
        <v>-92</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491</v>
      </c>
      <c r="AL11" s="1153"/>
      <c r="AM11" s="1153"/>
      <c r="AN11" s="1154"/>
      <c r="AO11" s="284">
        <v>104085</v>
      </c>
      <c r="AP11" s="284">
        <v>3018</v>
      </c>
      <c r="AQ11" s="285">
        <v>1704</v>
      </c>
      <c r="AR11" s="286">
        <v>77.099999999999994</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492</v>
      </c>
      <c r="AL12" s="1153"/>
      <c r="AM12" s="1153"/>
      <c r="AN12" s="1154"/>
      <c r="AO12" s="284" t="s">
        <v>493</v>
      </c>
      <c r="AP12" s="284" t="s">
        <v>493</v>
      </c>
      <c r="AQ12" s="285">
        <v>7</v>
      </c>
      <c r="AR12" s="286" t="s">
        <v>493</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494</v>
      </c>
      <c r="AL13" s="1153"/>
      <c r="AM13" s="1153"/>
      <c r="AN13" s="1154"/>
      <c r="AO13" s="284">
        <v>243270</v>
      </c>
      <c r="AP13" s="284">
        <v>7053</v>
      </c>
      <c r="AQ13" s="285">
        <v>4110</v>
      </c>
      <c r="AR13" s="286">
        <v>71.599999999999994</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495</v>
      </c>
      <c r="AL14" s="1153"/>
      <c r="AM14" s="1153"/>
      <c r="AN14" s="1154"/>
      <c r="AO14" s="284">
        <v>113248</v>
      </c>
      <c r="AP14" s="284">
        <v>3283</v>
      </c>
      <c r="AQ14" s="285">
        <v>2451</v>
      </c>
      <c r="AR14" s="286">
        <v>33.9</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496</v>
      </c>
      <c r="AL15" s="1156"/>
      <c r="AM15" s="1156"/>
      <c r="AN15" s="1157"/>
      <c r="AO15" s="284">
        <v>-287990</v>
      </c>
      <c r="AP15" s="284">
        <v>-8350</v>
      </c>
      <c r="AQ15" s="285">
        <v>-6399</v>
      </c>
      <c r="AR15" s="286">
        <v>30.5</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5075049</v>
      </c>
      <c r="AP16" s="284">
        <v>147141</v>
      </c>
      <c r="AQ16" s="285">
        <v>119584</v>
      </c>
      <c r="AR16" s="286">
        <v>23</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497</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498</v>
      </c>
      <c r="AP20" s="293" t="s">
        <v>499</v>
      </c>
      <c r="AQ20" s="294" t="s">
        <v>500</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501</v>
      </c>
      <c r="AL21" s="1159"/>
      <c r="AM21" s="1159"/>
      <c r="AN21" s="1160"/>
      <c r="AO21" s="297">
        <v>14.09</v>
      </c>
      <c r="AP21" s="298">
        <v>10.86</v>
      </c>
      <c r="AQ21" s="299">
        <v>3.23</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502</v>
      </c>
      <c r="AL22" s="1159"/>
      <c r="AM22" s="1159"/>
      <c r="AN22" s="1160"/>
      <c r="AO22" s="302">
        <v>96.6</v>
      </c>
      <c r="AP22" s="303">
        <v>97.3</v>
      </c>
      <c r="AQ22" s="304">
        <v>-0.7</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503</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504</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505</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484</v>
      </c>
      <c r="AP30" s="272"/>
      <c r="AQ30" s="273" t="s">
        <v>485</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486</v>
      </c>
      <c r="AQ31" s="279" t="s">
        <v>487</v>
      </c>
      <c r="AR31" s="280" t="s">
        <v>488</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506</v>
      </c>
      <c r="AL32" s="1167"/>
      <c r="AM32" s="1167"/>
      <c r="AN32" s="1168"/>
      <c r="AO32" s="312">
        <v>4193358</v>
      </c>
      <c r="AP32" s="312">
        <v>121578</v>
      </c>
      <c r="AQ32" s="313">
        <v>75090</v>
      </c>
      <c r="AR32" s="314">
        <v>61.9</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507</v>
      </c>
      <c r="AL33" s="1167"/>
      <c r="AM33" s="1167"/>
      <c r="AN33" s="1168"/>
      <c r="AO33" s="312" t="s">
        <v>493</v>
      </c>
      <c r="AP33" s="312" t="s">
        <v>493</v>
      </c>
      <c r="AQ33" s="313" t="s">
        <v>493</v>
      </c>
      <c r="AR33" s="314" t="s">
        <v>493</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508</v>
      </c>
      <c r="AL34" s="1167"/>
      <c r="AM34" s="1167"/>
      <c r="AN34" s="1168"/>
      <c r="AO34" s="312" t="s">
        <v>493</v>
      </c>
      <c r="AP34" s="312" t="s">
        <v>493</v>
      </c>
      <c r="AQ34" s="313">
        <v>1</v>
      </c>
      <c r="AR34" s="314" t="s">
        <v>493</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509</v>
      </c>
      <c r="AL35" s="1167"/>
      <c r="AM35" s="1167"/>
      <c r="AN35" s="1168"/>
      <c r="AO35" s="312">
        <v>107215</v>
      </c>
      <c r="AP35" s="312">
        <v>3108</v>
      </c>
      <c r="AQ35" s="313">
        <v>17211</v>
      </c>
      <c r="AR35" s="314">
        <v>-81.900000000000006</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510</v>
      </c>
      <c r="AL36" s="1167"/>
      <c r="AM36" s="1167"/>
      <c r="AN36" s="1168"/>
      <c r="AO36" s="312">
        <v>295869</v>
      </c>
      <c r="AP36" s="312">
        <v>8578</v>
      </c>
      <c r="AQ36" s="313">
        <v>2478</v>
      </c>
      <c r="AR36" s="314">
        <v>246.2</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511</v>
      </c>
      <c r="AL37" s="1167"/>
      <c r="AM37" s="1167"/>
      <c r="AN37" s="1168"/>
      <c r="AO37" s="312">
        <v>22710</v>
      </c>
      <c r="AP37" s="312">
        <v>658</v>
      </c>
      <c r="AQ37" s="313">
        <v>654</v>
      </c>
      <c r="AR37" s="314">
        <v>0.6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512</v>
      </c>
      <c r="AL38" s="1170"/>
      <c r="AM38" s="1170"/>
      <c r="AN38" s="1171"/>
      <c r="AO38" s="315">
        <v>128</v>
      </c>
      <c r="AP38" s="315">
        <v>4</v>
      </c>
      <c r="AQ38" s="316">
        <v>4</v>
      </c>
      <c r="AR38" s="304">
        <v>0</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513</v>
      </c>
      <c r="AL39" s="1170"/>
      <c r="AM39" s="1170"/>
      <c r="AN39" s="1171"/>
      <c r="AO39" s="312">
        <v>-122298</v>
      </c>
      <c r="AP39" s="312">
        <v>-3546</v>
      </c>
      <c r="AQ39" s="313">
        <v>-3502</v>
      </c>
      <c r="AR39" s="314">
        <v>1.3</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514</v>
      </c>
      <c r="AL40" s="1167"/>
      <c r="AM40" s="1167"/>
      <c r="AN40" s="1168"/>
      <c r="AO40" s="312">
        <v>-3292250</v>
      </c>
      <c r="AP40" s="312">
        <v>-95452</v>
      </c>
      <c r="AQ40" s="313">
        <v>-63750</v>
      </c>
      <c r="AR40" s="314">
        <v>49.7</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1204732</v>
      </c>
      <c r="AP41" s="312">
        <v>34929</v>
      </c>
      <c r="AQ41" s="313">
        <v>28185</v>
      </c>
      <c r="AR41" s="314">
        <v>23.9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515</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516</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484</v>
      </c>
      <c r="AN49" s="1163" t="s">
        <v>517</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518</v>
      </c>
      <c r="AO50" s="329" t="s">
        <v>519</v>
      </c>
      <c r="AP50" s="330" t="s">
        <v>520</v>
      </c>
      <c r="AQ50" s="331" t="s">
        <v>521</v>
      </c>
      <c r="AR50" s="332" t="s">
        <v>522</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523</v>
      </c>
      <c r="AL51" s="325"/>
      <c r="AM51" s="333">
        <v>9786921</v>
      </c>
      <c r="AN51" s="334">
        <v>266645</v>
      </c>
      <c r="AO51" s="335">
        <v>46.7</v>
      </c>
      <c r="AP51" s="336">
        <v>94081</v>
      </c>
      <c r="AQ51" s="337">
        <v>10.5</v>
      </c>
      <c r="AR51" s="338">
        <v>36.200000000000003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524</v>
      </c>
      <c r="AM52" s="341">
        <v>5593563</v>
      </c>
      <c r="AN52" s="342">
        <v>152397</v>
      </c>
      <c r="AO52" s="343">
        <v>125.6</v>
      </c>
      <c r="AP52" s="344">
        <v>48949</v>
      </c>
      <c r="AQ52" s="345">
        <v>11.5</v>
      </c>
      <c r="AR52" s="346">
        <v>114.1</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525</v>
      </c>
      <c r="AL53" s="325"/>
      <c r="AM53" s="333">
        <v>4461224</v>
      </c>
      <c r="AN53" s="334">
        <v>122939</v>
      </c>
      <c r="AO53" s="335">
        <v>-53.9</v>
      </c>
      <c r="AP53" s="336">
        <v>92632</v>
      </c>
      <c r="AQ53" s="337">
        <v>-1.5</v>
      </c>
      <c r="AR53" s="338">
        <v>-52.4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524</v>
      </c>
      <c r="AM54" s="341">
        <v>2597948</v>
      </c>
      <c r="AN54" s="342">
        <v>71592</v>
      </c>
      <c r="AO54" s="343">
        <v>-53</v>
      </c>
      <c r="AP54" s="344">
        <v>47978</v>
      </c>
      <c r="AQ54" s="345">
        <v>-2</v>
      </c>
      <c r="AR54" s="346">
        <v>-51</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526</v>
      </c>
      <c r="AL55" s="325"/>
      <c r="AM55" s="333">
        <v>5235129</v>
      </c>
      <c r="AN55" s="334">
        <v>147149</v>
      </c>
      <c r="AO55" s="335">
        <v>19.7</v>
      </c>
      <c r="AP55" s="336">
        <v>96469</v>
      </c>
      <c r="AQ55" s="337">
        <v>4.0999999999999996</v>
      </c>
      <c r="AR55" s="338">
        <v>15.6</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524</v>
      </c>
      <c r="AM56" s="341">
        <v>3398173</v>
      </c>
      <c r="AN56" s="342">
        <v>95516</v>
      </c>
      <c r="AO56" s="343">
        <v>33.4</v>
      </c>
      <c r="AP56" s="344">
        <v>49775</v>
      </c>
      <c r="AQ56" s="345">
        <v>3.7</v>
      </c>
      <c r="AR56" s="346">
        <v>29.7</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527</v>
      </c>
      <c r="AL57" s="325"/>
      <c r="AM57" s="333">
        <v>5360233</v>
      </c>
      <c r="AN57" s="334">
        <v>153040</v>
      </c>
      <c r="AO57" s="335">
        <v>4</v>
      </c>
      <c r="AP57" s="336">
        <v>85743</v>
      </c>
      <c r="AQ57" s="337">
        <v>-11.1</v>
      </c>
      <c r="AR57" s="338">
        <v>15.1</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524</v>
      </c>
      <c r="AM58" s="341">
        <v>3394543</v>
      </c>
      <c r="AN58" s="342">
        <v>96918</v>
      </c>
      <c r="AO58" s="343">
        <v>1.5</v>
      </c>
      <c r="AP58" s="344">
        <v>45231</v>
      </c>
      <c r="AQ58" s="345">
        <v>-9.1</v>
      </c>
      <c r="AR58" s="346">
        <v>10.6</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528</v>
      </c>
      <c r="AL59" s="325"/>
      <c r="AM59" s="333">
        <v>3866266</v>
      </c>
      <c r="AN59" s="334">
        <v>112095</v>
      </c>
      <c r="AO59" s="335">
        <v>-26.8</v>
      </c>
      <c r="AP59" s="336">
        <v>92509</v>
      </c>
      <c r="AQ59" s="337">
        <v>7.9</v>
      </c>
      <c r="AR59" s="338">
        <v>-34.700000000000003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524</v>
      </c>
      <c r="AM60" s="341">
        <v>2037399</v>
      </c>
      <c r="AN60" s="342">
        <v>59070</v>
      </c>
      <c r="AO60" s="343">
        <v>-39.1</v>
      </c>
      <c r="AP60" s="344">
        <v>52274</v>
      </c>
      <c r="AQ60" s="345">
        <v>15.6</v>
      </c>
      <c r="AR60" s="346">
        <v>-54.7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529</v>
      </c>
      <c r="AL61" s="347"/>
      <c r="AM61" s="348">
        <v>5741955</v>
      </c>
      <c r="AN61" s="349">
        <v>160374</v>
      </c>
      <c r="AO61" s="350">
        <v>-2.1</v>
      </c>
      <c r="AP61" s="351">
        <v>92287</v>
      </c>
      <c r="AQ61" s="352">
        <v>2</v>
      </c>
      <c r="AR61" s="338">
        <v>-4.0999999999999996</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524</v>
      </c>
      <c r="AM62" s="341">
        <v>3404325</v>
      </c>
      <c r="AN62" s="342">
        <v>95099</v>
      </c>
      <c r="AO62" s="343">
        <v>13.7</v>
      </c>
      <c r="AP62" s="344">
        <v>48841</v>
      </c>
      <c r="AQ62" s="345">
        <v>3.9</v>
      </c>
      <c r="AR62" s="346">
        <v>9.8000000000000007</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1GxBCBGytPbJuXmahryFUMKQVPfT/o80TI/I0s3Wv3kMwCU6OUVT5pCS66o/98a3IGCAnBeql3La++nt8Vb9bg==" saltValue="ZaKMsyIPuFs0TLv4eCZsr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481</v>
      </c>
    </row>
    <row r="121" spans="125:125" ht="13.5" hidden="1" customHeight="1" x14ac:dyDescent="0.15">
      <c r="DU121" s="259"/>
    </row>
  </sheetData>
  <sheetProtection algorithmName="SHA-512" hashValue="y0HooyUfldOqga60veTvxK49+ElQL3HlYLhaBbL2SqIC3q0I5dWK13eP4Bk+/rPFWVGp1LqZEeb4YMOuGLIiEA==" saltValue="7ibb/SQS4wUBy2V5wMWuY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481</v>
      </c>
    </row>
  </sheetData>
  <sheetProtection algorithmName="SHA-512" hashValue="FWgQK+MRAF/Eg9Pjxr+ooIzXKdU1mzTBTLISfkuuSUskBIxRr981UVYM0RoRc9wuXhXN180EeF4GdpLQjblF/Q==" saltValue="s7XD3sPtBB7yzHnLkOT1lQ=="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531</v>
      </c>
      <c r="G46" s="8" t="s">
        <v>532</v>
      </c>
      <c r="H46" s="8" t="s">
        <v>533</v>
      </c>
      <c r="I46" s="8" t="s">
        <v>534</v>
      </c>
      <c r="J46" s="9" t="s">
        <v>535</v>
      </c>
    </row>
    <row r="47" spans="2:10" ht="57.75" customHeight="1" x14ac:dyDescent="0.15">
      <c r="B47" s="10"/>
      <c r="C47" s="1175" t="s">
        <v>3</v>
      </c>
      <c r="D47" s="1175"/>
      <c r="E47" s="1176"/>
      <c r="F47" s="11">
        <v>26.43</v>
      </c>
      <c r="G47" s="12">
        <v>22.87</v>
      </c>
      <c r="H47" s="12">
        <v>22.71</v>
      </c>
      <c r="I47" s="12">
        <v>23.29</v>
      </c>
      <c r="J47" s="13">
        <v>23.35</v>
      </c>
    </row>
    <row r="48" spans="2:10" ht="57.75" customHeight="1" x14ac:dyDescent="0.15">
      <c r="B48" s="14"/>
      <c r="C48" s="1177" t="s">
        <v>4</v>
      </c>
      <c r="D48" s="1177"/>
      <c r="E48" s="1178"/>
      <c r="F48" s="15">
        <v>3.93</v>
      </c>
      <c r="G48" s="16">
        <v>8.4</v>
      </c>
      <c r="H48" s="16">
        <v>4.21</v>
      </c>
      <c r="I48" s="16">
        <v>5.09</v>
      </c>
      <c r="J48" s="17">
        <v>3.98</v>
      </c>
    </row>
    <row r="49" spans="2:10" ht="57.75" customHeight="1" thickBot="1" x14ac:dyDescent="0.2">
      <c r="B49" s="18"/>
      <c r="C49" s="1179" t="s">
        <v>5</v>
      </c>
      <c r="D49" s="1179"/>
      <c r="E49" s="1180"/>
      <c r="F49" s="19" t="s">
        <v>536</v>
      </c>
      <c r="G49" s="20">
        <v>1.06</v>
      </c>
      <c r="H49" s="20" t="s">
        <v>537</v>
      </c>
      <c r="I49" s="20">
        <v>2.99</v>
      </c>
      <c r="J49" s="21">
        <v>0.72</v>
      </c>
    </row>
    <row r="50" spans="2:10" x14ac:dyDescent="0.15"/>
  </sheetData>
  <sheetProtection algorithmName="SHA-512" hashValue="4KfuBVn3chnD5ImfgRoD6v199YxM/DuVDpySyToDkb5LO/AeWL3auxcIYaHaN+nHveQ8mp1O5wFcQMNNngvA9w==" saltValue="+n7EBmY2Ca4C8vkZWLSAD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高尾 璃沙</cp:lastModifiedBy>
  <cp:lastPrinted>2025-03-17T02:30:16Z</cp:lastPrinted>
  <dcterms:created xsi:type="dcterms:W3CDTF">2025-02-19T05:07:21Z</dcterms:created>
  <dcterms:modified xsi:type="dcterms:W3CDTF">2025-09-19T01:14:41Z</dcterms:modified>
  <cp:category/>
</cp:coreProperties>
</file>