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C076AFAF-7FE8-4092-9412-2CA50408E578}"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DG102" i="12"/>
  <c r="DL102" i="12"/>
  <c r="DQ102" i="12"/>
  <c r="CR102" i="12"/>
  <c r="AF75" i="12" l="1"/>
  <c r="AA31" i="12" l="1"/>
  <c r="AU88" i="12"/>
  <c r="AP88" i="12"/>
  <c r="AF70" i="12"/>
  <c r="AF71" i="12"/>
  <c r="AF72" i="12"/>
  <c r="AA73" i="12"/>
  <c r="AF73" i="12" s="1"/>
  <c r="AA74" i="12"/>
  <c r="AF74" i="12" s="1"/>
  <c r="AA69" i="12"/>
  <c r="AF69" i="12" s="1"/>
  <c r="AA68" i="12"/>
  <c r="AF68" i="12" s="1"/>
  <c r="AF88" i="12" l="1"/>
  <c r="AU63" i="12"/>
  <c r="AP63" i="12"/>
  <c r="AA32" i="12" l="1"/>
  <c r="AA33" i="12"/>
  <c r="AA34" i="12"/>
  <c r="AA30" i="12"/>
  <c r="AA29" i="12"/>
  <c r="AA28" i="12"/>
  <c r="AA7"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C36"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s="1"/>
  <c r="BE35" i="10" l="1"/>
  <c r="BW34" i="10"/>
  <c r="BW35" i="10" s="1"/>
  <c r="BW36" i="10" s="1"/>
  <c r="BW37" i="10" s="1"/>
  <c r="BW38" i="10" s="1"/>
  <c r="BW39" i="10" s="1"/>
  <c r="BW40" i="10" s="1"/>
  <c r="BW41" i="10" s="1"/>
  <c r="CO34" i="10" l="1"/>
  <c r="CO35" i="10" s="1"/>
  <c r="CO36" i="10" s="1"/>
  <c r="CO37" i="10" s="1"/>
  <c r="CO38" i="10" s="1"/>
  <c r="CO39" i="10" s="1"/>
</calcChain>
</file>

<file path=xl/sharedStrings.xml><?xml version="1.0" encoding="utf-8"?>
<sst xmlns="http://schemas.openxmlformats.org/spreadsheetml/2006/main" count="1100" uniqueCount="581">
  <si>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</si>
  <si>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</si>
  <si>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</si>
  <si>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</si>
  <si>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</si>
  <si>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</si>
  <si>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</si>
  <si>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</si>
  <si>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</si>
  <si>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</si>
  <si>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</si>
  <si>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</si>
  <si>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</si>
  <si>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</si>
  <si>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</si>
  <si>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</si>
  <si>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</si>
  <si>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</si>
  <si>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</si>
  <si>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</si>
  <si>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</si>
  <si>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</si>
  <si>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</si>
  <si>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</si>
  <si>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</si>
  <si>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</si>
  <si>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</si>
  <si>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</si>
  <si>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</si>
  <si>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</si>
  <si>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</si>
  <si>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</si>
  <si>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</si>
  <si>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</si>
  <si>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</si>
  <si>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</si>
  <si>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</si>
  <si>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</si>
  <si>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</si>
  <si>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</si>
  <si>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</si>
  <si>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</si>
  <si>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</si>
  <si>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</si>
  <si>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</si>
  <si>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</si>
  <si>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</si>
  <si>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</si>
  <si>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</si>
  <si>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</si>
  <si>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</si>
  <si>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</si>
  <si>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</si>
  <si>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</si>
  <si>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</si>
  <si>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</si>
  <si>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</si>
  <si>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</si>
  <si>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</si>
  <si>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</si>
  <si>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</si>
  <si>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</si>
  <si>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</si>
  <si>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</si>
  <si>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</si>
  <si>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</si>
  <si>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</si>
  <si>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</si>
  <si>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</si>
  <si>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</si>
  <si>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</si>
  <si>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</si>
  <si>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</si>
  <si>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</si>
  <si>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</si>
  <si>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</si>
  <si>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</si>
  <si>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</si>
  <si>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</si>
  <si>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</si>
  <si>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</si>
  <si>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</si>
  <si>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</si>
  <si>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</si>
  <si>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</si>
  <si>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</si>
  <si>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</si>
  <si>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</si>
  <si>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</si>
  <si>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</si>
  <si>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</si>
  <si>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</si>
  <si>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</si>
  <si>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</si>
  <si>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西海市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</si>
  <si>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</si>
  <si>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</si>
  <si>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</si>
  <si>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</si>
  <si>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</si>
  <si>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</si>
  <si>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</si>
  <si>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</si>
  <si>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</si>
  <si>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</si>
  <si>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</si>
  <si>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</si>
  <si>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</si>
  <si>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</si>
  <si>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</si>
  <si>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</si>
  <si>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</si>
  <si>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</si>
  <si>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</si>
  <si>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</si>
  <si>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</si>
  <si>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</si>
  <si>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</si>
  <si>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</si>
  <si>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</si>
  <si>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</si>
  <si>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</si>
  <si>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</si>
  <si>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</si>
  <si>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</si>
  <si>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</si>
  <si>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</si>
  <si>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</si>
  <si>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</si>
  <si>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</si>
  <si>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</si>
  <si>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</si>
  <si>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</si>
  <si>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</si>
  <si>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</si>
  <si>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</si>
  <si>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</si>
  <si>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</si>
  <si>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</si>
  <si>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</si>
  <si>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</si>
  <si>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</si>
  <si>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</si>
  <si>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</si>
  <si>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</si>
  <si>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</si>
  <si>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</si>
  <si>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</si>
  <si>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</si>
  <si>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</si>
  <si>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</si>
  <si>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</si>
  <si>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</si>
  <si>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</si>
  <si>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</si>
  <si>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</si>
  <si>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</si>
  <si>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</si>
  <si>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</si>
  <si>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</si>
  <si>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</si>
  <si>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</si>
  <si>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</si>
  <si>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</si>
  <si>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</si>
  <si>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</si>
  <si>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</si>
  <si>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</si>
  <si>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</si>
  <si>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</si>
  <si>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</si>
  <si>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</si>
  <si>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</si>
  <si>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</si>
  <si>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</si>
  <si>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</si>
  <si>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</si>
  <si>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</si>
  <si>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</si>
  <si>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</si>
  <si>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</si>
  <si>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</si>
  <si>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</si>
  <si>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</si>
  <si>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</si>
  <si>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</si>
  <si>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</si>
  <si>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</si>
  <si>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</si>
  <si>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</si>
  <si>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</si>
  <si>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</si>
  <si>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</si>
  <si>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</si>
  <si>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</si>
  <si>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</si>
  <si>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</si>
  <si>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</si>
  <si>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</si>
  <si>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</si>
  <si>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</si>
  <si>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</si>
  <si>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</si>
  <si>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長崎県西海市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</si>
  <si>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</si>
  <si>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</si>
  <si>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</si>
  <si>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</si>
  <si>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</si>
  <si>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</si>
  <si>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</si>
  <si>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</si>
  <si>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</si>
  <si>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</si>
  <si>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</si>
  <si>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</si>
  <si>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</si>
  <si>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</si>
  <si>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</si>
  <si>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</si>
  <si>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</si>
  <si>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</si>
  <si>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</si>
  <si>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</si>
  <si>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</si>
  <si>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</si>
  <si>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</si>
  <si>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</si>
  <si>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</si>
  <si>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</si>
  <si>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</si>
  <si>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</si>
  <si>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</si>
  <si>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</si>
  <si>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</si>
  <si>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</si>
  <si>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</si>
  <si>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</si>
  <si>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</si>
  <si>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</si>
  <si>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</si>
  <si>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</si>
  <si>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</si>
  <si>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</si>
  <si>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</si>
  <si>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</si>
  <si>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</si>
  <si>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</si>
  <si>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</si>
  <si>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</si>
  <si>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</si>
  <si>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</si>
  <si>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</si>
  <si>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</si>
  <si>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</si>
  <si>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</si>
  <si>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</si>
  <si>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</si>
  <si>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</si>
  <si>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</si>
  <si>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</si>
  <si>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</si>
  <si>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</si>
  <si>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</si>
  <si>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</si>
  <si>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</si>
  <si>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</si>
  <si>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</si>
  <si>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</si>
  <si>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</si>
  <si>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</si>
  <si>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</si>
  <si>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</si>
  <si>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</si>
  <si>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</si>
  <si>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</si>
  <si>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</si>
  <si>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</si>
  <si>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</si>
  <si>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</si>
  <si>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</si>
  <si>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</si>
  <si>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</si>
  <si>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</si>
  <si>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</si>
  <si>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</si>
  <si>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</si>
  <si>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</si>
  <si>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</si>
  <si>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</si>
  <si>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</si>
  <si>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</si>
  <si>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</si>
  <si>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</si>
  <si>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</si>
  <si>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</si>
  <si>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</si>
  <si>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</si>
  <si>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</si>
  <si>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</si>
  <si>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</si>
  <si>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</si>
  <si>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</si>
  <si>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</si>
  <si>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</si>
  <si>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</si>
  <si>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</si>
  <si>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</si>
  <si>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</si>
  <si>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</si>
  <si>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</si>
  <si>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</si>
  <si>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</si>
  <si>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</si>
  <si>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</si>
  <si>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</si>
  <si>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</si>
  <si>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</si>
  <si>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</si>
  <si>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</si>
  <si>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</si>
  <si>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</si>
  <si>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</si>
  <si>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</si>
  <si>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</si>
  <si>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</si>
  <si>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</si>
  <si>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</si>
  <si>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</si>
  <si>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</si>
  <si>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</si>
  <si>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</si>
  <si>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</si>
  <si>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</si>
  <si>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</si>
  <si>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</si>
  <si>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</si>
  <si>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</si>
  <si>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</si>
  <si>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</si>
  <si>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</si>
  <si>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</si>
  <si>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</si>
  <si>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</si>
  <si>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</si>
  <si>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</si>
  <si>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</si>
  <si>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</si>
  <si>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</si>
  <si>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</si>
  <si>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</si>
  <si>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</si>
  <si>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</si>
  <si>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長崎県西海市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</si>
  <si>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</si>
  <si>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</si>
  <si>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</si>
  <si>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</si>
  <si>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</si>
  <si>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</si>
  <si>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</si>
  <si>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</si>
  <si>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</si>
  <si>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</si>
  <si>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</si>
  <si>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</si>
  <si>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</si>
  <si>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</si>
  <si>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</si>
  <si>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</si>
  <si>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</si>
  <si>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</si>
  <si>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</si>
  <si>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</si>
  <si>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</si>
  <si>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</si>
  <si>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</si>
  <si>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</si>
  <si>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</si>
  <si>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</si>
  <si>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</si>
  <si>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</si>
  <si>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</si>
  <si>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</si>
  <si>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</si>
  <si>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</si>
  <si>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</si>
  <si>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</si>
  <si>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</si>
  <si>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</si>
  <si>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</si>
  <si>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</si>
  <si>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</si>
  <si>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</si>
  <si>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交通船特別会計</t>
    <phoneticPr fontId="5"/>
  </si>
  <si>
    <t>法非適用企業</t>
    <phoneticPr fontId="5"/>
  </si>
  <si>
    <t>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</si>
  <si>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</si>
  <si>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</si>
  <si>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</si>
  <si>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</si>
  <si>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</si>
  <si>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</si>
  <si>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</si>
  <si>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</si>
  <si>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</si>
  <si>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</si>
  <si>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</si>
  <si>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</si>
  <si>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</si>
  <si>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</si>
  <si>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</si>
  <si>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</si>
  <si>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</si>
  <si>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</si>
  <si>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</si>
  <si>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</si>
  <si>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</si>
  <si>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</si>
  <si>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</si>
  <si>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</si>
  <si>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</si>
  <si>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</si>
  <si>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</si>
  <si>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</si>
  <si>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</si>
  <si>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</si>
  <si>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</si>
  <si>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</si>
  <si>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</si>
  <si>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</si>
  <si>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</si>
  <si>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</si>
  <si>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</si>
  <si>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</si>
  <si>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</si>
  <si>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</si>
  <si>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</si>
  <si>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</si>
  <si>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</si>
  <si>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</si>
  <si>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</si>
  <si>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</si>
  <si>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</si>
  <si>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</si>
  <si>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</si>
  <si>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</si>
  <si>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</si>
  <si>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</si>
  <si>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</si>
  <si>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</si>
  <si>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</si>
  <si>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</si>
  <si>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</si>
  <si>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</si>
  <si>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</si>
  <si>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</si>
  <si>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</si>
  <si>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</si>
  <si>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</si>
  <si>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</si>
  <si>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</si>
  <si>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</si>
  <si>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</si>
  <si>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</si>
  <si>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</si>
  <si>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</si>
  <si>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</si>
  <si>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</si>
  <si>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</si>
  <si>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</si>
  <si>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</si>
  <si>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</si>
  <si>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</si>
  <si>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</si>
  <si>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</si>
  <si>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</si>
  <si>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</si>
  <si>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</si>
  <si>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</si>
  <si>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</si>
  <si>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</si>
  <si>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</si>
  <si>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</si>
  <si>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</si>
  <si>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</si>
  <si>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</si>
  <si>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</si>
  <si>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</si>
  <si>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</si>
  <si>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</si>
  <si>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</si>
  <si>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</si>
  <si>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</si>
  <si>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</si>
  <si>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</si>
  <si>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</si>
  <si>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</si>
  <si>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</si>
  <si>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</si>
  <si>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</si>
  <si>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</si>
  <si>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</si>
  <si>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</si>
  <si>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</si>
  <si>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</si>
  <si>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</si>
  <si>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</si>
  <si>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</si>
  <si>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</si>
  <si>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</si>
  <si>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</si>
  <si>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</si>
  <si>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</si>
  <si>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</si>
  <si>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</si>
  <si>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</si>
  <si>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</si>
  <si>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</si>
  <si>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</si>
  <si>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</si>
  <si>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</si>
  <si>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</si>
  <si>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</si>
  <si>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</si>
  <si>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</si>
  <si>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</si>
  <si>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</si>
  <si>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</si>
  <si>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</si>
  <si>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</si>
  <si>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</si>
  <si>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0.24</t>
  </si>
  <si>
    <t>水道事業会計</t>
  </si>
  <si>
    <t>一般会計</t>
  </si>
  <si>
    <t>下水道事業会計</t>
  </si>
  <si>
    <t>工業用水道事業会計</t>
  </si>
  <si>
    <t>介護保険特別会計</t>
  </si>
  <si>
    <t>国民健康保険特別会計</t>
  </si>
  <si>
    <t>交通船特別会計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</si>
  <si>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</si>
  <si>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</si>
  <si>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</si>
  <si>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</si>
  <si>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</si>
  <si>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</si>
  <si>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</si>
  <si>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</si>
  <si>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</si>
  <si>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長崎県林業公社</t>
    <rPh sb="0" eb="3">
      <t>ナガサキケン</t>
    </rPh>
    <rPh sb="3" eb="7">
      <t>リンギョウコウシャ</t>
    </rPh>
    <phoneticPr fontId="10"/>
  </si>
  <si>
    <t>大島酒造　株式会社</t>
    <rPh sb="0" eb="4">
      <t>オオシマシュゾウ</t>
    </rPh>
    <rPh sb="5" eb="9">
      <t>カブシキガイシャ</t>
    </rPh>
    <phoneticPr fontId="10"/>
  </si>
  <si>
    <t>株式会社　大島町中央商店街振興公社</t>
    <rPh sb="0" eb="4">
      <t>カブシキガイシャ</t>
    </rPh>
    <rPh sb="5" eb="7">
      <t>オオシマ</t>
    </rPh>
    <rPh sb="7" eb="8">
      <t>チョウ</t>
    </rPh>
    <rPh sb="8" eb="10">
      <t>チュウオウ</t>
    </rPh>
    <rPh sb="10" eb="13">
      <t>ショウテンガイ</t>
    </rPh>
    <rPh sb="13" eb="17">
      <t>シンコウコウシャ</t>
    </rPh>
    <phoneticPr fontId="10"/>
  </si>
  <si>
    <t>株式会社　西海クリエイティブカンパニー</t>
    <rPh sb="0" eb="4">
      <t>カブシキガイシャ</t>
    </rPh>
    <rPh sb="5" eb="7">
      <t>サイカイ</t>
    </rPh>
    <phoneticPr fontId="10"/>
  </si>
  <si>
    <t>一般財団法人　西海市農業振興公社</t>
    <rPh sb="0" eb="6">
      <t>イッパンザイダンホウジン</t>
    </rPh>
    <rPh sb="7" eb="10">
      <t>サイカイシ</t>
    </rPh>
    <rPh sb="10" eb="12">
      <t>ノウギョウ</t>
    </rPh>
    <rPh sb="12" eb="16">
      <t>シンコウコウシャ</t>
    </rPh>
    <phoneticPr fontId="10"/>
  </si>
  <si>
    <t>○</t>
    <phoneticPr fontId="10"/>
  </si>
  <si>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</si>
  <si>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</si>
  <si>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</si>
  <si>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</si>
  <si>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</si>
  <si>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</si>
  <si>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</si>
  <si>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t>
    <phoneticPr fontId="2"/>
  </si>
  <si>
    <t>地域振興基金</t>
    <rPh sb="0" eb="6">
      <t>チイキシンコウキキン</t>
    </rPh>
    <phoneticPr fontId="5"/>
  </si>
  <si>
    <t>合併市町村振興基金</t>
  </si>
  <si>
    <t>社会福祉基金</t>
  </si>
  <si>
    <t>ふるさと西海応援寄附金基金</t>
    <rPh sb="8" eb="10">
      <t>キフ</t>
    </rPh>
    <phoneticPr fontId="5"/>
  </si>
  <si>
    <t>庁舎建設整備基金</t>
    <rPh sb="0" eb="2">
      <t>チョウシャ</t>
    </rPh>
    <rPh sb="2" eb="4">
      <t>ケンセツ</t>
    </rPh>
    <rPh sb="4" eb="6">
      <t>セイビ</t>
    </rPh>
    <rPh sb="6" eb="8">
      <t>キキン</t>
    </rPh>
    <phoneticPr fontId="2"/>
  </si>
  <si>
    <t>-</t>
    <phoneticPr fontId="2"/>
  </si>
  <si>
    <t>長崎県市町村総合事務組合（公平委員会特別会計）</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</si>
  <si>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</si>
  <si>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</si>
  <si>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</si>
  <si>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</si>
  <si>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</si>
  <si>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当市の将来負担比率は、充当可能財源等が将来負担額を上回ったことから比率なしとなっており、実質公債費比率は過去に実施した地方債繰上償還の効果により、類似団体平均値を下回っている。
　今後は、これまでの大型事業の元金償還の開始や繰上償還していた事業の交付税措置終了、実質公債費比率の上昇が見込まれることから、新規地方債発行額の抑制などに努める。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</si>
  <si>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</si>
  <si>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</si>
  <si>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</si>
  <si>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当市の将来負担比率は、充当可能財源等が将来負担額を上回ったことから比率なしとなっており、有形固定資産減価償却率は類似団体平均値を下回っている。
　有形固定資産減価償却率の上昇を抑制するためには老朽化した公共施設の集約化・複合化、除却に取り組む必要があり、地方債の発行に伴い将来負担比率は一定上昇することが見込まれる。
　今後、老朽化した施設の更新等による財政負担が懸念されることから、公共施設等総合管理計画に基づいて老朽化した公共施設の集約化・複合化や除却に努める。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</si>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</sst>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A92B021-67F6-4D51-B7AA-0C033FC2CF9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345D-4EE3-8CA0-5255CE2517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134971</c:v>
                </c:pt>
                <c:pt idx="1">
                  <c:v>139912</c:v>
                </c:pt>
                <c:pt idx="2">
                  <c:v>90102</c:v>
                </c:pt>
                <c:pt idx="3">
                  <c:v>81114</c:v>
                </c:pt>
                <c:pt idx="4">
                  <c:v>91761</c:v>
                </c:pt>
              </c:numCache>
            </c:numRef>
          </c:val>
          <c:smooth val="0"/>
          <c:extLst>
            <c:ext xmlns:c16="http://schemas.microsoft.com/office/drawing/2014/chart" uri="{C3380CC4-5D6E-409C-BE32-E72D297353CC}">
              <c16:uniqueId val="{00000001-345D-4EE3-8CA0-5255CE2517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8.52</c:v>
                </c:pt>
                <c:pt idx="1">
                  <c:v>6.79</c:v>
                </c:pt>
                <c:pt idx="2">
                  <c:v>9.5399999999999991</c:v>
                </c:pt>
                <c:pt idx="3">
                  <c:v>8.73</c:v>
                </c:pt>
                <c:pt idx="4">
                  <c:v>8.14</c:v>
                </c:pt>
              </c:numCache>
            </c:numRef>
          </c:val>
          <c:extLst>
            <c:ext xmlns:c16="http://schemas.microsoft.com/office/drawing/2014/chart" uri="{C3380CC4-5D6E-409C-BE32-E72D297353CC}">
              <c16:uniqueId val="{00000000-8798-4787-A87C-72C7A14796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24.18</c:v>
                </c:pt>
                <c:pt idx="1">
                  <c:v>26.25</c:v>
                </c:pt>
                <c:pt idx="2">
                  <c:v>23.72</c:v>
                </c:pt>
                <c:pt idx="3">
                  <c:v>26.47</c:v>
                </c:pt>
                <c:pt idx="4">
                  <c:v>26.55</c:v>
                </c:pt>
              </c:numCache>
            </c:numRef>
          </c:val>
          <c:extLst>
            <c:ext xmlns:c16="http://schemas.microsoft.com/office/drawing/2014/chart" uri="{C3380CC4-5D6E-409C-BE32-E72D297353CC}">
              <c16:uniqueId val="{00000001-8798-4787-A87C-72C7A147962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8.9700000000000006</c:v>
                </c:pt>
                <c:pt idx="1">
                  <c:v>8.75</c:v>
                </c:pt>
                <c:pt idx="2">
                  <c:v>7.86</c:v>
                </c:pt>
                <c:pt idx="3">
                  <c:v>1.03</c:v>
                </c:pt>
                <c:pt idx="4">
                  <c:v>-0.24</c:v>
                </c:pt>
              </c:numCache>
            </c:numRef>
          </c:val>
          <c:smooth val="0"/>
          <c:extLst>
            <c:ext xmlns:c16="http://schemas.microsoft.com/office/drawing/2014/chart" uri="{C3380CC4-5D6E-409C-BE32-E72D297353CC}">
              <c16:uniqueId val="{00000002-8798-4787-A87C-72C7A147962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1.83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645-48A7-AA0A-80F163015A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45-48A7-AA0A-80F163015A1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0.02</c:v>
                </c:pt>
                <c:pt idx="6">
                  <c:v>#N/A</c:v>
                </c:pt>
                <c:pt idx="7">
                  <c:v>0.03</c:v>
                </c:pt>
                <c:pt idx="8">
                  <c:v>#N/A</c:v>
                </c:pt>
                <c:pt idx="9">
                  <c:v>0.01</c:v>
                </c:pt>
              </c:numCache>
            </c:numRef>
          </c:val>
          <c:extLst>
            <c:ext xmlns:c16="http://schemas.microsoft.com/office/drawing/2014/chart" uri="{C3380CC4-5D6E-409C-BE32-E72D297353CC}">
              <c16:uniqueId val="{00000002-2645-48A7-AA0A-80F163015A11}"/>
            </c:ext>
          </c:extLst>
        </c:ser>
        <c:ser>
          <c:idx val="3"/>
          <c:order val="3"/>
          <c:tx>
            <c:strRef>
              <c:f>データシート!$A$30</c:f>
              <c:strCache>
                <c:ptCount val="1"/>
                <c:pt idx="0">
                  <c:v>交通船特別会計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0.02</c:v>
                </c:pt>
                <c:pt idx="4">
                  <c:v>#N/A</c:v>
                </c:pt>
                <c:pt idx="5">
                  <c:v>0.04</c:v>
                </c:pt>
                <c:pt idx="6">
                  <c:v>#N/A</c:v>
                </c:pt>
                <c:pt idx="7">
                  <c:v>0.06</c:v>
                </c:pt>
                <c:pt idx="8">
                  <c:v>#N/A</c:v>
                </c:pt>
                <c:pt idx="9">
                  <c:v>0.13</c:v>
                </c:pt>
              </c:numCache>
            </c:numRef>
          </c:val>
          <c:extLst>
            <c:ext xmlns:c16="http://schemas.microsoft.com/office/drawing/2014/chart" uri="{C3380CC4-5D6E-409C-BE32-E72D297353CC}">
              <c16:uniqueId val="{00000003-2645-48A7-AA0A-80F163015A1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1.17</c:v>
                </c:pt>
                <c:pt idx="2">
                  <c:v>#N/A</c:v>
                </c:pt>
                <c:pt idx="3">
                  <c:v>1.1000000000000001</c:v>
                </c:pt>
                <c:pt idx="4">
                  <c:v>#N/A</c:v>
                </c:pt>
                <c:pt idx="5">
                  <c:v>0.73</c:v>
                </c:pt>
                <c:pt idx="6">
                  <c:v>#N/A</c:v>
                </c:pt>
                <c:pt idx="7">
                  <c:v>1.1299999999999999</c:v>
                </c:pt>
                <c:pt idx="8">
                  <c:v>#N/A</c:v>
                </c:pt>
                <c:pt idx="9">
                  <c:v>0.68</c:v>
                </c:pt>
              </c:numCache>
            </c:numRef>
          </c:val>
          <c:extLst>
            <c:ext xmlns:c16="http://schemas.microsoft.com/office/drawing/2014/chart" uri="{C3380CC4-5D6E-409C-BE32-E72D297353CC}">
              <c16:uniqueId val="{00000004-2645-48A7-AA0A-80F163015A1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0.53</c:v>
                </c:pt>
                <c:pt idx="2">
                  <c:v>#N/A</c:v>
                </c:pt>
                <c:pt idx="3">
                  <c:v>0.72</c:v>
                </c:pt>
                <c:pt idx="4">
                  <c:v>#N/A</c:v>
                </c:pt>
                <c:pt idx="5">
                  <c:v>0.84</c:v>
                </c:pt>
                <c:pt idx="6">
                  <c:v>#N/A</c:v>
                </c:pt>
                <c:pt idx="7">
                  <c:v>1.21</c:v>
                </c:pt>
                <c:pt idx="8">
                  <c:v>#N/A</c:v>
                </c:pt>
                <c:pt idx="9">
                  <c:v>0.73</c:v>
                </c:pt>
              </c:numCache>
            </c:numRef>
          </c:val>
          <c:extLst>
            <c:ext xmlns:c16="http://schemas.microsoft.com/office/drawing/2014/chart" uri="{C3380CC4-5D6E-409C-BE32-E72D297353CC}">
              <c16:uniqueId val="{00000005-2645-48A7-AA0A-80F163015A11}"/>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2.33</c:v>
                </c:pt>
                <c:pt idx="2">
                  <c:v>#N/A</c:v>
                </c:pt>
                <c:pt idx="3">
                  <c:v>2.19</c:v>
                </c:pt>
                <c:pt idx="4">
                  <c:v>#N/A</c:v>
                </c:pt>
                <c:pt idx="5">
                  <c:v>2.2599999999999998</c:v>
                </c:pt>
                <c:pt idx="6">
                  <c:v>#N/A</c:v>
                </c:pt>
                <c:pt idx="7">
                  <c:v>2.29</c:v>
                </c:pt>
                <c:pt idx="8">
                  <c:v>#N/A</c:v>
                </c:pt>
                <c:pt idx="9">
                  <c:v>2.35</c:v>
                </c:pt>
              </c:numCache>
            </c:numRef>
          </c:val>
          <c:extLst>
            <c:ext xmlns:c16="http://schemas.microsoft.com/office/drawing/2014/chart" uri="{C3380CC4-5D6E-409C-BE32-E72D297353CC}">
              <c16:uniqueId val="{00000006-2645-48A7-AA0A-80F163015A1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1.82</c:v>
                </c:pt>
                <c:pt idx="4">
                  <c:v>#N/A</c:v>
                </c:pt>
                <c:pt idx="5">
                  <c:v>2.77</c:v>
                </c:pt>
                <c:pt idx="6">
                  <c:v>#N/A</c:v>
                </c:pt>
                <c:pt idx="7">
                  <c:v>4.87</c:v>
                </c:pt>
                <c:pt idx="8">
                  <c:v>#N/A</c:v>
                </c:pt>
                <c:pt idx="9">
                  <c:v>5.43</c:v>
                </c:pt>
              </c:numCache>
            </c:numRef>
          </c:val>
          <c:extLst>
            <c:ext xmlns:c16="http://schemas.microsoft.com/office/drawing/2014/chart" uri="{C3380CC4-5D6E-409C-BE32-E72D297353CC}">
              <c16:uniqueId val="{00000007-2645-48A7-AA0A-80F163015A1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8.16</c:v>
                </c:pt>
                <c:pt idx="2">
                  <c:v>#N/A</c:v>
                </c:pt>
                <c:pt idx="3">
                  <c:v>6.78</c:v>
                </c:pt>
                <c:pt idx="4">
                  <c:v>#N/A</c:v>
                </c:pt>
                <c:pt idx="5">
                  <c:v>9.5399999999999991</c:v>
                </c:pt>
                <c:pt idx="6">
                  <c:v>#N/A</c:v>
                </c:pt>
                <c:pt idx="7">
                  <c:v>8.73</c:v>
                </c:pt>
                <c:pt idx="8">
                  <c:v>#N/A</c:v>
                </c:pt>
                <c:pt idx="9">
                  <c:v>8.1300000000000008</c:v>
                </c:pt>
              </c:numCache>
            </c:numRef>
          </c:val>
          <c:extLst>
            <c:ext xmlns:c16="http://schemas.microsoft.com/office/drawing/2014/chart" uri="{C3380CC4-5D6E-409C-BE32-E72D297353CC}">
              <c16:uniqueId val="{00000008-2645-48A7-AA0A-80F163015A1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9.26</c:v>
                </c:pt>
                <c:pt idx="2">
                  <c:v>#N/A</c:v>
                </c:pt>
                <c:pt idx="3">
                  <c:v>9.66</c:v>
                </c:pt>
                <c:pt idx="4">
                  <c:v>#N/A</c:v>
                </c:pt>
                <c:pt idx="5">
                  <c:v>10.27</c:v>
                </c:pt>
                <c:pt idx="6">
                  <c:v>#N/A</c:v>
                </c:pt>
                <c:pt idx="7">
                  <c:v>10.83</c:v>
                </c:pt>
                <c:pt idx="8">
                  <c:v>#N/A</c:v>
                </c:pt>
                <c:pt idx="9">
                  <c:v>10.72</c:v>
                </c:pt>
              </c:numCache>
            </c:numRef>
          </c:val>
          <c:extLst>
            <c:ext xmlns:c16="http://schemas.microsoft.com/office/drawing/2014/chart" uri="{C3380CC4-5D6E-409C-BE32-E72D297353CC}">
              <c16:uniqueId val="{00000009-2645-48A7-AA0A-80F163015A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3008</c:v>
                </c:pt>
                <c:pt idx="5">
                  <c:v>3002</c:v>
                </c:pt>
                <c:pt idx="8">
                  <c:v>2700</c:v>
                </c:pt>
                <c:pt idx="11">
                  <c:v>2767</c:v>
                </c:pt>
                <c:pt idx="14">
                  <c:v>2806</c:v>
                </c:pt>
              </c:numCache>
            </c:numRef>
          </c:val>
          <c:extLst>
            <c:ext xmlns:c16="http://schemas.microsoft.com/office/drawing/2014/chart" uri="{C3380CC4-5D6E-409C-BE32-E72D297353CC}">
              <c16:uniqueId val="{00000000-1293-44BB-BF61-78222B20FF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1</c:v>
                </c:pt>
                <c:pt idx="12">
                  <c:v>2</c:v>
                </c:pt>
              </c:numCache>
            </c:numRef>
          </c:val>
          <c:extLst>
            <c:ext xmlns:c16="http://schemas.microsoft.com/office/drawing/2014/chart" uri="{C3380CC4-5D6E-409C-BE32-E72D297353CC}">
              <c16:uniqueId val="{00000001-1293-44BB-BF61-78222B20FF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293-44BB-BF61-78222B20FF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93-44BB-BF61-78222B20FF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723</c:v>
                </c:pt>
                <c:pt idx="3">
                  <c:v>730</c:v>
                </c:pt>
                <c:pt idx="6">
                  <c:v>718</c:v>
                </c:pt>
                <c:pt idx="9">
                  <c:v>682</c:v>
                </c:pt>
                <c:pt idx="12">
                  <c:v>747</c:v>
                </c:pt>
              </c:numCache>
            </c:numRef>
          </c:val>
          <c:extLst>
            <c:ext xmlns:c16="http://schemas.microsoft.com/office/drawing/2014/chart" uri="{C3380CC4-5D6E-409C-BE32-E72D297353CC}">
              <c16:uniqueId val="{00000004-1293-44BB-BF61-78222B20FF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93-44BB-BF61-78222B20FF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93-44BB-BF61-78222B20FF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2005</c:v>
                </c:pt>
                <c:pt idx="3">
                  <c:v>1995</c:v>
                </c:pt>
                <c:pt idx="6">
                  <c:v>2006</c:v>
                </c:pt>
                <c:pt idx="9">
                  <c:v>2076</c:v>
                </c:pt>
                <c:pt idx="12">
                  <c:v>2260</c:v>
                </c:pt>
              </c:numCache>
            </c:numRef>
          </c:val>
          <c:extLst>
            <c:ext xmlns:c16="http://schemas.microsoft.com/office/drawing/2014/chart" uri="{C3380CC4-5D6E-409C-BE32-E72D297353CC}">
              <c16:uniqueId val="{00000007-1293-44BB-BF61-78222B20FF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-280</c:v>
                </c:pt>
                <c:pt idx="2">
                  <c:v>#N/A</c:v>
                </c:pt>
                <c:pt idx="3">
                  <c:v>#N/A</c:v>
                </c:pt>
                <c:pt idx="4">
                  <c:v>-276</c:v>
                </c:pt>
                <c:pt idx="5">
                  <c:v>#N/A</c:v>
                </c:pt>
                <c:pt idx="6">
                  <c:v>#N/A</c:v>
                </c:pt>
                <c:pt idx="7">
                  <c:v>25</c:v>
                </c:pt>
                <c:pt idx="8">
                  <c:v>#N/A</c:v>
                </c:pt>
                <c:pt idx="9">
                  <c:v>#N/A</c:v>
                </c:pt>
                <c:pt idx="10">
                  <c:v>-8</c:v>
                </c:pt>
                <c:pt idx="11">
                  <c:v>#N/A</c:v>
                </c:pt>
                <c:pt idx="12">
                  <c:v>#N/A</c:v>
                </c:pt>
                <c:pt idx="13">
                  <c:v>203</c:v>
                </c:pt>
                <c:pt idx="14">
                  <c:v>#N/A</c:v>
                </c:pt>
              </c:numCache>
            </c:numRef>
          </c:val>
          <c:smooth val="0"/>
          <c:extLst>
            <c:ext xmlns:c16="http://schemas.microsoft.com/office/drawing/2014/chart" uri="{C3380CC4-5D6E-409C-BE32-E72D297353CC}">
              <c16:uniqueId val="{00000008-1293-44BB-BF61-78222B20FF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24724</c:v>
                </c:pt>
                <c:pt idx="5">
                  <c:v>24235</c:v>
                </c:pt>
                <c:pt idx="8">
                  <c:v>23472</c:v>
                </c:pt>
                <c:pt idx="11">
                  <c:v>22201</c:v>
                </c:pt>
                <c:pt idx="14">
                  <c:v>21001</c:v>
                </c:pt>
              </c:numCache>
            </c:numRef>
          </c:val>
          <c:extLst>
            <c:ext xmlns:c16="http://schemas.microsoft.com/office/drawing/2014/chart" uri="{C3380CC4-5D6E-409C-BE32-E72D297353CC}">
              <c16:uniqueId val="{00000000-9864-4DB9-A4A7-05AA75C225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882</c:v>
                </c:pt>
                <c:pt idx="5">
                  <c:v>965</c:v>
                </c:pt>
                <c:pt idx="8">
                  <c:v>1010</c:v>
                </c:pt>
                <c:pt idx="11">
                  <c:v>951</c:v>
                </c:pt>
                <c:pt idx="14">
                  <c:v>922</c:v>
                </c:pt>
              </c:numCache>
            </c:numRef>
          </c:val>
          <c:extLst>
            <c:ext xmlns:c16="http://schemas.microsoft.com/office/drawing/2014/chart" uri="{C3380CC4-5D6E-409C-BE32-E72D297353CC}">
              <c16:uniqueId val="{00000001-9864-4DB9-A4A7-05AA75C225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13454</c:v>
                </c:pt>
                <c:pt idx="5">
                  <c:v>13612</c:v>
                </c:pt>
                <c:pt idx="8">
                  <c:v>14331</c:v>
                </c:pt>
                <c:pt idx="11">
                  <c:v>15251</c:v>
                </c:pt>
                <c:pt idx="14">
                  <c:v>15408</c:v>
                </c:pt>
              </c:numCache>
            </c:numRef>
          </c:val>
          <c:extLst>
            <c:ext xmlns:c16="http://schemas.microsoft.com/office/drawing/2014/chart" uri="{C3380CC4-5D6E-409C-BE32-E72D297353CC}">
              <c16:uniqueId val="{00000002-9864-4DB9-A4A7-05AA75C225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64-4DB9-A4A7-05AA75C225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64-4DB9-A4A7-05AA75C225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14</c:v>
                </c:pt>
                <c:pt idx="3">
                  <c:v>13</c:v>
                </c:pt>
                <c:pt idx="6">
                  <c:v>12</c:v>
                </c:pt>
                <c:pt idx="9">
                  <c:v>11</c:v>
                </c:pt>
                <c:pt idx="12">
                  <c:v>31</c:v>
                </c:pt>
              </c:numCache>
            </c:numRef>
          </c:val>
          <c:extLst>
            <c:ext xmlns:c16="http://schemas.microsoft.com/office/drawing/2014/chart" uri="{C3380CC4-5D6E-409C-BE32-E72D297353CC}">
              <c16:uniqueId val="{00000005-9864-4DB9-A4A7-05AA75C225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3485</c:v>
                </c:pt>
                <c:pt idx="3">
                  <c:v>3437</c:v>
                </c:pt>
                <c:pt idx="6">
                  <c:v>3375</c:v>
                </c:pt>
                <c:pt idx="9">
                  <c:v>3351</c:v>
                </c:pt>
                <c:pt idx="12">
                  <c:v>3347</c:v>
                </c:pt>
              </c:numCache>
            </c:numRef>
          </c:val>
          <c:extLst>
            <c:ext xmlns:c16="http://schemas.microsoft.com/office/drawing/2014/chart" uri="{C3380CC4-5D6E-409C-BE32-E72D297353CC}">
              <c16:uniqueId val="{00000006-9864-4DB9-A4A7-05AA75C225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864-4DB9-A4A7-05AA75C225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7793</c:v>
                </c:pt>
                <c:pt idx="3">
                  <c:v>8897</c:v>
                </c:pt>
                <c:pt idx="6">
                  <c:v>9289</c:v>
                </c:pt>
                <c:pt idx="9">
                  <c:v>9198</c:v>
                </c:pt>
                <c:pt idx="12">
                  <c:v>6305</c:v>
                </c:pt>
              </c:numCache>
            </c:numRef>
          </c:val>
          <c:extLst>
            <c:ext xmlns:c16="http://schemas.microsoft.com/office/drawing/2014/chart" uri="{C3380CC4-5D6E-409C-BE32-E72D297353CC}">
              <c16:uniqueId val="{00000008-9864-4DB9-A4A7-05AA75C225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64-4DB9-A4A7-05AA75C225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20292</c:v>
                </c:pt>
                <c:pt idx="3">
                  <c:v>20616</c:v>
                </c:pt>
                <c:pt idx="6">
                  <c:v>19802</c:v>
                </c:pt>
                <c:pt idx="9">
                  <c:v>19719</c:v>
                </c:pt>
                <c:pt idx="12">
                  <c:v>19229</c:v>
                </c:pt>
              </c:numCache>
            </c:numRef>
          </c:val>
          <c:extLst>
            <c:ext xmlns:c16="http://schemas.microsoft.com/office/drawing/2014/chart" uri="{C3380CC4-5D6E-409C-BE32-E72D297353CC}">
              <c16:uniqueId val="{0000000A-9864-4DB9-A4A7-05AA75C225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64-4DB9-A4A7-05AA75C225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2938</c:v>
                </c:pt>
                <c:pt idx="1">
                  <c:v>3192</c:v>
                </c:pt>
                <c:pt idx="2">
                  <c:v>3227</c:v>
                </c:pt>
              </c:numCache>
            </c:numRef>
          </c:val>
          <c:extLst>
            <c:ext xmlns:c16="http://schemas.microsoft.com/office/drawing/2014/chart" uri="{C3380CC4-5D6E-409C-BE32-E72D297353CC}">
              <c16:uniqueId val="{00000000-3CEE-4B82-94C7-2DDB8B9E39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1037</c:v>
                </c:pt>
                <c:pt idx="1">
                  <c:v>1037</c:v>
                </c:pt>
                <c:pt idx="2">
                  <c:v>1092</c:v>
                </c:pt>
              </c:numCache>
            </c:numRef>
          </c:val>
          <c:extLst>
            <c:ext xmlns:c16="http://schemas.microsoft.com/office/drawing/2014/chart" uri="{C3380CC4-5D6E-409C-BE32-E72D297353CC}">
              <c16:uniqueId val="{00000001-3CEE-4B82-94C7-2DDB8B9E39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12457</c:v>
                </c:pt>
                <c:pt idx="1">
                  <c:v>13100</c:v>
                </c:pt>
                <c:pt idx="2">
                  <c:v>13034</c:v>
                </c:pt>
              </c:numCache>
            </c:numRef>
          </c:val>
          <c:extLst>
            <c:ext xmlns:c16="http://schemas.microsoft.com/office/drawing/2014/chart" uri="{C3380CC4-5D6E-409C-BE32-E72D297353CC}">
              <c16:uniqueId val="{00000002-3CEE-4B82-94C7-2DDB8B9E39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{5ADDF742-F96A-4202-97A7-081D9A9C5B54}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2E4-4D0E-A518-745B4461FA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{D31F571E-A823-4689-A91B-A77B33B6F768}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E4-4D0E-A518-745B4461FA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{4A592F79-6FA9-42B1-A0B2-140AC14E6558}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E4-4D0E-A518-745B4461FA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{B8EA5FFD-449D-4398-8509-DECEBF3C8ED6}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E4-4D0E-A518-745B4461FA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{CD7DBE5C-E5BB-4E35-8765-7361994C204D}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E4-4D0E-A518-745B4461FA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{0F035839-2FFC-46E4-B038-F17872CC6121}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2E4-4D0E-A518-745B4461FA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{967E331B-7D46-49F3-9CD5-0A17FE18525A}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2E4-4D0E-A518-745B4461FA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{E8B15612-5ABB-4A8B-AC2A-F69AB8FABF34}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2E4-4D0E-A518-745B4461FA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{FB48C10D-7A8F-4A01-99A8-E13963589BEB}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2E4-4D0E-A518-745B4461FA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56.5</c:v>
                </c:pt>
                <c:pt idx="8">
                  <c:v>58</c:v>
                </c:pt>
                <c:pt idx="16">
                  <c:v>59.6</c:v>
                </c:pt>
                <c:pt idx="24">
                  <c:v>61.2</c:v>
                </c:pt>
                <c:pt idx="32">
                  <c:v>62.7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2E4-4D0E-A518-745B4461FA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{65AC39AB-1AAA-4FE2-BBD3-95AA3A30E53A}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2E4-4D0E-A518-745B4461FA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{3F851FAD-4EEF-45BC-BE78-581AD91C2E28}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E4-4D0E-A518-745B4461FA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{36656216-1098-4CB5-BA17-FA76718413EC}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E4-4D0E-A518-745B4461FA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{019736A7-48DC-43FD-A630-E42540339313}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E4-4D0E-A518-745B4461FA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{F4C18AE6-BF07-411D-AEAE-DC7E14B8D698}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E4-4D0E-A518-745B4461FA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{5A481E0A-A292-46DB-BEC2-0D7BE639AB51}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2E4-4D0E-A518-745B4461FA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{5233FA9B-AC0C-458F-8A6A-D225DEB4B88F}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2E4-4D0E-A518-745B4461FA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{71DDDABD-CD41-4E8A-83AE-0CCA161F85B5}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2E4-4D0E-A518-745B4461FA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{4B5AFDCF-7AB2-48A5-8D68-29E8BEF9450A}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2E4-4D0E-A518-745B4461FA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02E4-4D0E-A518-745B4461FA84}"/>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{3F985938-AFF8-449B-9D8A-42E49BA68FE0}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858-4154-819E-F1C4125982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{0E6484CA-CEAE-4045-B6BA-7AB36B813954}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58-4154-819E-F1C4125982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{9F2DFFAF-1D7C-40C6-98CC-A4F51487FCE7}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58-4154-819E-F1C4125982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{32FBD64E-0326-4C9E-A750-A958E4547258}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58-4154-819E-F1C4125982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{DD21E290-2B2F-40BE-A3A3-DC5DF7A1270A}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58-4154-819E-F1C41259822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{1B491508-1AA5-47E0-AC72-9FF97282C3EF}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858-4154-819E-F1C41259822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{82C99447-E9B2-4836-A765-1DF2EE289A36}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858-4154-819E-F1C41259822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{24909BC6-49EF-48D6-B9E6-74995107AAB5}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858-4154-819E-F1C41259822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{74E2040F-A8F1-4C8B-AE3C-AD047C20809B}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858-4154-819E-F1C4125982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-2.8</c:v>
                </c:pt>
                <c:pt idx="16">
                  <c:v>-1.8</c:v>
                </c:pt>
                <c:pt idx="24">
                  <c:v>-0.9</c:v>
                </c:pt>
                <c:pt idx="32">
                  <c:v>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858-4154-819E-F1C4125982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{3A0AE55D-D107-44FA-B28B-EC1A9AD01E95}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858-4154-819E-F1C4125982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{306D19B6-6C59-49CC-A810-F3D4A1F0453F}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58-4154-819E-F1C4125982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{2BFF46A6-C036-42AA-B8B8-D73F4745CBCD}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58-4154-819E-F1C4125982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{AFDABB3D-D5FA-4EDF-A9CD-E30B2BFD47E1}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58-4154-819E-F1C4125982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{D963B397-E6E4-40F3-AE12-CFDC65874258}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58-4154-819E-F1C412598228}"/>
                </c:ext>
              </c:extLst>
            </c:dLbl>
            <c:dLbl>
              <c:idx val="8"/>
              <c:layout>
                <c:manualLayout>
                  <c:x val="-4.4905057365901106E-2"/>
                  <c:y val="-5.907876323628833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{BCA7EA15-A33D-4401-AF77-E9EAD41D73D9}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858-4154-819E-F1C412598228}"/>
                </c:ext>
              </c:extLst>
            </c:dLbl>
            <c:dLbl>
              <c:idx val="16"/>
              <c:layout>
                <c:manualLayout>
                  <c:x val="-1.8235628084249993E-2"/>
                  <c:y val="-6.575453093929964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{58E990CC-796D-45E5-A162-DD0B7C99E0CF}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858-4154-819E-F1C41259822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{1FA2BBC3-C05C-4373-9D6F-F7A6F5E7C08C}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858-4154-819E-F1C41259822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{2FAA4F63-55AE-430A-AA0C-E0AD4DBB9D11}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858-4154-819E-F1C4125982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B858-4154-819E-F1C412598228}"/>
            </c:ext>
          </c:extLst>
        </c:ser>
        <c:dLbls>
          <c:showLegendKey val="0"/>
          <c:showVal val="1"/>
          <c:showCatName val="0"/>
          <c:showSerName val="0"/>
          <c:showPercent val="0"/>
          <c:showBubbleSize val="0"/>
        </c:dLbls>
        <c:axId val="84219776"/>
        <c:axId val="84234240"/>
      </c:scatterChart>
      <c:valAx>
        <c:axId val="84219776"/>
        <c:scaling>
          <c:orientation val="maxMin"/>
          <c:max val="8.6999999999999993"/>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元利償還金等（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）について、過疎債の元金償還の増や工業団地事業における地方債償還財源の繰入金増により、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5,041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万円の増となり、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年度実質公債費比率（単年度）は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今後も新規地方債の発行抑制や計画的な起債元金の繰上償還などに努める。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一般会計等では満期一括償還地方債を利用していない。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一般会計等に係る地方債の現在高は、新規発行した地方債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万円よりも元金償還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万円が上回ったことにより前年度比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公営企業債等繰入見込額も、工業団地事業において、満期一括償還や売却による繰上償還による地方債現在高が減したことで前年度比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充当可能基金は、庁舎建設整備基金の増額（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億円）や財政調整基金、ふるさと応援寄附金基金等の増により前年度比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基準財政需要額算入見込額は、合併特例債償還費や臨時財政対策債償還費の減等により前年度比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前年度と同様に充当可能財源等が将来負担額を上回ったため、将来負担比率の分子は▲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万円となった。今後は新規の地方債発行の抑制を図る必要がある。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長崎県西海市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財政調整基金においては、財源調整のための取崩し額より積立額が大きく、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減債基金においては、普通交付税の臨時財政対策債償還基金費分の積み立てにより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その他特定目的基金においては、各事業の財源として取り崩し等により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財政調整基金は、人口減少に伴う税収等の減少、公共施設の維持管理費等の増加に備えるため、一定水準（標準財政規模の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％）の基金額を維持するよう調整していく。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減債基金は、公債費抑制のための繰上償還や今後開始される大型事業の元金償還に対応するため、積立て及び取崩しを行う。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その他特定目的基金は、長期的な債券運用などにより積立てを推進し、必要に応じて事業の財源として取崩しを行っていく。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地域振興基金：地域の振興・発展に資する事業の財源とする。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合併市町村振興基金：地域住民の連帯の強化及び地域の振興に資する事業の財源とする。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社会福祉基金：社会福祉の推進を図る事業の財源とする。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ふるさと西海応援寄附金基金：市の活性化に資する事業の財源とする。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庁舎建設整備基金：市庁舎の建設整備事業の財源とする。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：各種事業の財源として取崩を行ったことで、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長期的な債券運用などにより積立てを推進し、必要に応じて事業の財源として取崩しを行っていく。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千円の取崩しを行ったが、地方財政法に基づく前年度繰越金の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人口減少に伴う税収等の減少、公共施設の維持管理費等の増加に備えるため、一定水準（標準財政規模の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％）以上の基金額を維持するよう調整していく。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公債費抑制のための繰上償還や今後開始される大型事業の元金償還に対応するため、積立て及び取崩しを行う。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6DE1940-AF80-4F28-B3E4-341234DBD6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B7277FE-3E15-40BB-9ACC-BD7CEDD790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5AF4CCF-2287-4699-84A0-1FEC5B7B840F}"/>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25CEACF-DE33-4C2F-86F3-40709ED2E629}"/>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A8376F5-0D19-4908-9234-862C88BE0B29}"/>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202438D-1D16-4B4C-A723-4B67679EAF07}"/>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732DBD7-C40F-40A5-BB13-E6923DEB24CD}"/>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EF289B7-7A44-418B-BFD0-DB5FCDB92B08}"/>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2725DD8-36B4-4852-BEDC-8F9EFFED290B}"/>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506905F-8BB1-4E9F-8BD6-94A3EC819452}"/>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E34D733-098E-47E8-9A7B-459A5B97690E}"/>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6C923D5-397E-4305-B493-E360081730C1}"/>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FD0AC14-30BF-4017-95C6-C343E7188BF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212E22B-454D-4078-9E50-39835AB3FA8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765C32A-B2CF-405D-9204-AA05B968B89C}"/>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187E186-8425-45E3-8D5D-1835BAE321A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FC4693F-F6CA-4FA3-B1CA-98E190630EB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9A0673C-2BBD-4393-BF58-B28BF9809FA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FBA21FA-5224-4655-9D37-D3EBD36AE3E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D80C0F7-AEC4-4E48-9989-EFA574B0175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B90A2B2-911C-463E-9076-B3B2A9608AC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F77B595-19C3-459F-8DE7-448F4B95850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61810F9-1D97-41B8-B941-BE7380D0B0EC}"/>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D225821-A1C4-4DBE-8110-895BD87FA228}"/>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0D0A988-E91D-481E-9014-E9EC26C16EE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87309EB-6A44-4497-B0AA-8BE2436C853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24BAAC4-02E5-4C58-9BFD-53CD4CCAFEB7}"/>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2A6321B-8C26-48EC-9672-6E122E025B5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8E3EB9A-FEC5-44E5-932D-7344CC84A01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62C09C2-4DC9-462F-B345-5F6DAF5B6E5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2089BED-02E1-439B-A83F-6866D42858C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8795B46-5655-415E-9EA7-C61D65A374E1}"/>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5B0EEBF-2899-4422-9DC3-3B966686C79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CF1C73E-2616-4153-A883-F6A7C465129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FBC2B75-7F89-4327-AFB1-6E296B7F5B5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7AD2BCA-9D72-4FE2-9C0B-DEFE840A845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D16AE4A-063F-4A70-9FDF-B8E26E1431B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D057CD7-284F-4FC1-A9FE-77CA8044CBD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F58CBEC-EF7D-4ACD-9A9D-C4AFEFC75E3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B80AE0C-AC60-45A8-91EE-A4DE9BC6C4F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03C35F9-859C-4415-AFD4-455AA0FD60F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B9D5D90-09F9-4973-9886-DCF6D9CDEC0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7BA0364-69EA-4ED1-99B4-5BFDD741CFAE}"/>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10AFF2C-4108-4A2C-8DFB-C4042A25A865}"/>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91501A2-050A-4305-8CE3-97C13B63BC1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3CA6956-0B1C-4CEB-AFCE-000CF77F9D6B}"/>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238C239-9844-47EB-BA0C-6360EAA3B5F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F57E5C4-C019-4A1F-88E6-C4DAC009812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9C21D90-4B9C-437B-90CE-504C0A61BF1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CE5F9CE-6713-4408-B461-8950D2E6217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19EC6C8-2323-4745-8E7F-E80FB3D9D1A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6F81E30-0F25-4928-95CD-7EA4126F3EF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6E0A274-F068-4397-90EB-A9340031021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6EDC62B-4183-4D96-ADA0-A7CA726BF5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223B996-126D-45E0-A537-9A5680A424F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965FF37-998E-4017-9CCA-42F9A467698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F857D7F-6FBC-465A-8979-422440E9761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本市の有形固定資産減価償却率は年々上昇傾向にはあるものの、類似団体平均値と比較すると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合併による公共施設保有数が多く、今後老朽化が進むと類似団体平均値を上回ることが想定される。当比率の上昇を抑制するため、公共施設等総合管理計画に基づいて老朽化した公共施設の集約化・複合化や除却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81E0260-A6E0-4B74-8194-F804610FDE27}"/>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31A717F-6812-48F3-8F10-B72B992B2E2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0BEA5FC-03DD-469D-91DB-C5A22EEFDAF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9C78948-EAE2-41EA-8FBE-6A5E82546C4A}"/>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9C116B5E-B38F-4832-83D0-1DC16135AD17}"/>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F25139DF-9CA9-4D5D-A9BF-3DB4F91B926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2F7C3CE0-103F-4104-8895-59E47F3D42C1}"/>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20AA796-3493-45B2-B6D7-8A497270546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C7BDB5CB-93DE-4E1D-AB54-4FDCD3F64ECB}"/>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6585B813-7E5A-45AE-956E-D48060C6A93B}"/>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94D8677B-FAEC-48BE-B55F-641DDBF9FC27}"/>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FBC9441-3B30-4C50-988E-A47C9B6F19C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9245A088-5881-4752-926E-3163FF66DDE3}"/>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BD853996-BAAA-49B0-B962-4AB67069C63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73" name="直線コネクタ 72">
          <a:extLst>
            <a:ext uri="{FF2B5EF4-FFF2-40B4-BE49-F238E27FC236}">
              <a16:creationId xmlns:a16="http://schemas.microsoft.com/office/drawing/2014/main" id="{08663C46-0729-4EF6-A934-20770B07D8A3}"/>
            </a:ext>
          </a:extLst>
        </xdr:cNvPr>
        <xdr:cNvCxnSpPr/>
      </xdr:nvCxnSpPr>
      <xdr:spPr>
        <a:xfrm flipV="1">
          <a:off x="4760595" y="4794631"/>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74" name="有形固定資産減価償却率最小値テキスト">
          <a:extLst>
            <a:ext uri="{FF2B5EF4-FFF2-40B4-BE49-F238E27FC236}">
              <a16:creationId xmlns:a16="http://schemas.microsoft.com/office/drawing/2014/main" id="{B75142E1-C90D-412F-8DA5-ACF042FF1BE1}"/>
            </a:ext>
          </a:extLst>
        </xdr:cNvPr>
        <xdr:cNvSpPr txBox="1"/>
      </xdr:nvSpPr>
      <xdr:spPr>
        <a:xfrm>
          <a:off x="4813300" y="5972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75" name="直線コネクタ 74">
          <a:extLst>
            <a:ext uri="{FF2B5EF4-FFF2-40B4-BE49-F238E27FC236}">
              <a16:creationId xmlns:a16="http://schemas.microsoft.com/office/drawing/2014/main" id="{7B9DBBE5-CFCA-4E43-9378-5DB7F4B2958C}"/>
            </a:ext>
          </a:extLst>
        </xdr:cNvPr>
        <xdr:cNvCxnSpPr/>
      </xdr:nvCxnSpPr>
      <xdr:spPr>
        <a:xfrm>
          <a:off x="4673600" y="59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76" name="有形固定資産減価償却率最大値テキスト">
          <a:extLst>
            <a:ext uri="{FF2B5EF4-FFF2-40B4-BE49-F238E27FC236}">
              <a16:creationId xmlns:a16="http://schemas.microsoft.com/office/drawing/2014/main" id="{1F1DE374-01DE-4B23-B28E-51674F83DA42}"/>
            </a:ext>
          </a:extLst>
        </xdr:cNvPr>
        <xdr:cNvSpPr txBox="1"/>
      </xdr:nvSpPr>
      <xdr:spPr>
        <a:xfrm>
          <a:off x="4813300" y="456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77" name="直線コネクタ 76">
          <a:extLst>
            <a:ext uri="{FF2B5EF4-FFF2-40B4-BE49-F238E27FC236}">
              <a16:creationId xmlns:a16="http://schemas.microsoft.com/office/drawing/2014/main" id="{6D45721F-EDBA-44EC-B916-476971356055}"/>
            </a:ext>
          </a:extLst>
        </xdr:cNvPr>
        <xdr:cNvCxnSpPr/>
      </xdr:nvCxnSpPr>
      <xdr:spPr>
        <a:xfrm>
          <a:off x="4673600" y="47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69232</xdr:rowOff>
    </xdr:from>
    <xdr:ext cx="405111" cy="259045"/>
    <xdr:sp macro="" textlink="">
      <xdr:nvSpPr>
        <xdr:cNvPr id="78" name="有形固定資産減価償却率平均値テキスト">
          <a:extLst>
            <a:ext uri="{FF2B5EF4-FFF2-40B4-BE49-F238E27FC236}">
              <a16:creationId xmlns:a16="http://schemas.microsoft.com/office/drawing/2014/main" id="{C17CAE32-4A8A-4103-892F-D9B666B068B5}"/>
            </a:ext>
          </a:extLst>
        </xdr:cNvPr>
        <xdr:cNvSpPr txBox="1"/>
      </xdr:nvSpPr>
      <xdr:spPr>
        <a:xfrm>
          <a:off x="4813300" y="5555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79" name="フローチャート: 判断 78">
          <a:extLst>
            <a:ext uri="{FF2B5EF4-FFF2-40B4-BE49-F238E27FC236}">
              <a16:creationId xmlns:a16="http://schemas.microsoft.com/office/drawing/2014/main" id="{FE887B40-6823-4739-8917-D71F2AE93D82}"/>
            </a:ext>
          </a:extLst>
        </xdr:cNvPr>
        <xdr:cNvSpPr/>
      </xdr:nvSpPr>
      <xdr:spPr>
        <a:xfrm>
          <a:off x="4711700" y="55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80" name="フローチャート: 判断 79">
          <a:extLst>
            <a:ext uri="{FF2B5EF4-FFF2-40B4-BE49-F238E27FC236}">
              <a16:creationId xmlns:a16="http://schemas.microsoft.com/office/drawing/2014/main" id="{8B90F1CD-43CD-47BB-972E-94545DDB7EAC}"/>
            </a:ext>
          </a:extLst>
        </xdr:cNvPr>
        <xdr:cNvSpPr/>
      </xdr:nvSpPr>
      <xdr:spPr>
        <a:xfrm>
          <a:off x="4000500" y="552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81" name="フローチャート: 判断 80">
          <a:extLst>
            <a:ext uri="{FF2B5EF4-FFF2-40B4-BE49-F238E27FC236}">
              <a16:creationId xmlns:a16="http://schemas.microsoft.com/office/drawing/2014/main" id="{7106F546-3363-4E8D-9045-BE8C3D849849}"/>
            </a:ext>
          </a:extLst>
        </xdr:cNvPr>
        <xdr:cNvSpPr/>
      </xdr:nvSpPr>
      <xdr:spPr>
        <a:xfrm>
          <a:off x="3238500" y="549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63627</xdr:rowOff>
    </xdr:from>
    <xdr:to>
      <xdr:col>11</xdr:col>
      <xdr:colOff>187325</xdr:colOff>
      <xdr:row>31</xdr:row>
      <xdr:rowOff>165227</xdr:rowOff>
    </xdr:to>
    <xdr:sp macro="" textlink="">
      <xdr:nvSpPr>
        <xdr:cNvPr id="82" name="フローチャート: 判断 81">
          <a:extLst>
            <a:ext uri="{FF2B5EF4-FFF2-40B4-BE49-F238E27FC236}">
              <a16:creationId xmlns:a16="http://schemas.microsoft.com/office/drawing/2014/main" id="{C6D3523C-40F3-4409-8464-264F575C1917}"/>
            </a:ext>
          </a:extLst>
        </xdr:cNvPr>
        <xdr:cNvSpPr/>
      </xdr:nvSpPr>
      <xdr:spPr>
        <a:xfrm>
          <a:off x="2476500" y="537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46355</xdr:rowOff>
    </xdr:from>
    <xdr:to>
      <xdr:col>7</xdr:col>
      <xdr:colOff>187325</xdr:colOff>
      <xdr:row>31</xdr:row>
      <xdr:rowOff>147955</xdr:rowOff>
    </xdr:to>
    <xdr:sp macro="" textlink="">
      <xdr:nvSpPr>
        <xdr:cNvPr id="83" name="フローチャート: 判断 82">
          <a:extLst>
            <a:ext uri="{FF2B5EF4-FFF2-40B4-BE49-F238E27FC236}">
              <a16:creationId xmlns:a16="http://schemas.microsoft.com/office/drawing/2014/main" id="{C0A5BD93-C819-4117-9DF0-B7C7F97CAE49}"/>
            </a:ext>
          </a:extLst>
        </xdr:cNvPr>
        <xdr:cNvSpPr/>
      </xdr:nvSpPr>
      <xdr:spPr>
        <a:xfrm>
          <a:off x="1714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9020BA5-FAB6-4BFD-BDB1-E33526462B7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179E809-A2C4-4963-90C1-4C3491569E0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79ADA7F-50B5-4C70-A078-7A803CC12925}"/>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D4F1671-6B2E-4DAF-BD97-4736131C334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6E1F596-D9BB-4A44-A46B-D173538E502C}"/>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56261</xdr:rowOff>
    </xdr:from>
    <xdr:to>
      <xdr:col>23</xdr:col>
      <xdr:colOff>136525</xdr:colOff>
      <xdr:row>32</xdr:row>
      <xdr:rowOff>157861</xdr:rowOff>
    </xdr:to>
    <xdr:sp macro="" textlink="">
      <xdr:nvSpPr>
        <xdr:cNvPr id="89" name="楕円 88">
          <a:extLst>
            <a:ext uri="{FF2B5EF4-FFF2-40B4-BE49-F238E27FC236}">
              <a16:creationId xmlns:a16="http://schemas.microsoft.com/office/drawing/2014/main" id="{9000FFAB-6E8D-4624-9C8E-CC52063AF524}"/>
            </a:ext>
          </a:extLst>
        </xdr:cNvPr>
        <xdr:cNvSpPr/>
      </xdr:nvSpPr>
      <xdr:spPr>
        <a:xfrm>
          <a:off x="4711700" y="554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79138</xdr:rowOff>
    </xdr:from>
    <xdr:ext cx="405111" cy="259045"/>
    <xdr:sp macro="" textlink="">
      <xdr:nvSpPr>
        <xdr:cNvPr id="90" name="有形固定資産減価償却率該当値テキスト">
          <a:extLst>
            <a:ext uri="{FF2B5EF4-FFF2-40B4-BE49-F238E27FC236}">
              <a16:creationId xmlns:a16="http://schemas.microsoft.com/office/drawing/2014/main" id="{BF220341-92F7-4F1D-8A55-D4C18F810388}"/>
            </a:ext>
          </a:extLst>
        </xdr:cNvPr>
        <xdr:cNvSpPr txBox="1"/>
      </xdr:nvSpPr>
      <xdr:spPr>
        <a:xfrm>
          <a:off x="4813300" y="539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162941</xdr:rowOff>
    </xdr:from>
    <xdr:to>
      <xdr:col>19</xdr:col>
      <xdr:colOff>187325</xdr:colOff>
      <xdr:row>32</xdr:row>
      <xdr:rowOff>93091</xdr:rowOff>
    </xdr:to>
    <xdr:sp macro="" textlink="">
      <xdr:nvSpPr>
        <xdr:cNvPr id="91" name="楕円 90">
          <a:extLst>
            <a:ext uri="{FF2B5EF4-FFF2-40B4-BE49-F238E27FC236}">
              <a16:creationId xmlns:a16="http://schemas.microsoft.com/office/drawing/2014/main" id="{9B40A50C-AF08-47A1-AC38-997EC768FD5F}"/>
            </a:ext>
          </a:extLst>
        </xdr:cNvPr>
        <xdr:cNvSpPr/>
      </xdr:nvSpPr>
      <xdr:spPr>
        <a:xfrm>
          <a:off x="4000500" y="547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42291</xdr:rowOff>
    </xdr:from>
    <xdr:to>
      <xdr:col>23</xdr:col>
      <xdr:colOff>85725</xdr:colOff>
      <xdr:row>32</xdr:row>
      <xdr:rowOff>107061</xdr:rowOff>
    </xdr:to>
    <xdr:cxnSp macro="">
      <xdr:nvCxnSpPr>
        <xdr:cNvPr id="92" name="直線コネクタ 91">
          <a:extLst>
            <a:ext uri="{FF2B5EF4-FFF2-40B4-BE49-F238E27FC236}">
              <a16:creationId xmlns:a16="http://schemas.microsoft.com/office/drawing/2014/main" id="{B6EDB75A-DE1C-499D-B16A-509D4744D848}"/>
            </a:ext>
          </a:extLst>
        </xdr:cNvPr>
        <xdr:cNvCxnSpPr/>
      </xdr:nvCxnSpPr>
      <xdr:spPr>
        <a:xfrm>
          <a:off x="4051300" y="5528691"/>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93853</xdr:rowOff>
    </xdr:from>
    <xdr:to>
      <xdr:col>15</xdr:col>
      <xdr:colOff>187325</xdr:colOff>
      <xdr:row>32</xdr:row>
      <xdr:rowOff>24003</xdr:rowOff>
    </xdr:to>
    <xdr:sp macro="" textlink="">
      <xdr:nvSpPr>
        <xdr:cNvPr id="93" name="楕円 92">
          <a:extLst>
            <a:ext uri="{FF2B5EF4-FFF2-40B4-BE49-F238E27FC236}">
              <a16:creationId xmlns:a16="http://schemas.microsoft.com/office/drawing/2014/main" id="{D9541E8B-7128-4265-9311-52AB10A7629E}"/>
            </a:ext>
          </a:extLst>
        </xdr:cNvPr>
        <xdr:cNvSpPr/>
      </xdr:nvSpPr>
      <xdr:spPr>
        <a:xfrm>
          <a:off x="3238500" y="54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144653</xdr:rowOff>
    </xdr:from>
    <xdr:to>
      <xdr:col>19</xdr:col>
      <xdr:colOff>136525</xdr:colOff>
      <xdr:row>32</xdr:row>
      <xdr:rowOff>42291</xdr:rowOff>
    </xdr:to>
    <xdr:cxnSp macro="">
      <xdr:nvCxnSpPr>
        <xdr:cNvPr id="94" name="直線コネクタ 93">
          <a:extLst>
            <a:ext uri="{FF2B5EF4-FFF2-40B4-BE49-F238E27FC236}">
              <a16:creationId xmlns:a16="http://schemas.microsoft.com/office/drawing/2014/main" id="{0BB9326F-4CA7-49BC-8307-A7A6CFD0BEDE}"/>
            </a:ext>
          </a:extLst>
        </xdr:cNvPr>
        <xdr:cNvCxnSpPr/>
      </xdr:nvCxnSpPr>
      <xdr:spPr>
        <a:xfrm>
          <a:off x="3289300" y="5459603"/>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95" name="楕円 94">
          <a:extLst>
            <a:ext uri="{FF2B5EF4-FFF2-40B4-BE49-F238E27FC236}">
              <a16:creationId xmlns:a16="http://schemas.microsoft.com/office/drawing/2014/main" id="{E4777CE6-61C2-474E-90C1-1B927C0AEBA3}"/>
            </a:ext>
          </a:extLst>
        </xdr:cNvPr>
        <xdr:cNvSpPr/>
      </xdr:nvSpPr>
      <xdr:spPr>
        <a:xfrm>
          <a:off x="2476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144653</xdr:rowOff>
    </xdr:to>
    <xdr:cxnSp macro="">
      <xdr:nvCxnSpPr>
        <xdr:cNvPr id="96" name="直線コネクタ 95">
          <a:extLst>
            <a:ext uri="{FF2B5EF4-FFF2-40B4-BE49-F238E27FC236}">
              <a16:creationId xmlns:a16="http://schemas.microsoft.com/office/drawing/2014/main" id="{9C7BB346-15DE-4CCB-BF32-24451F35F088}"/>
            </a:ext>
          </a:extLst>
        </xdr:cNvPr>
        <xdr:cNvCxnSpPr/>
      </xdr:nvCxnSpPr>
      <xdr:spPr>
        <a:xfrm>
          <a:off x="2527300" y="5390515"/>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97" name="楕円 96">
          <a:extLst>
            <a:ext uri="{FF2B5EF4-FFF2-40B4-BE49-F238E27FC236}">
              <a16:creationId xmlns:a16="http://schemas.microsoft.com/office/drawing/2014/main" id="{04DDFCA7-C6C5-4539-A6C2-1734C6A02973}"/>
            </a:ext>
          </a:extLst>
        </xdr:cNvPr>
        <xdr:cNvSpPr/>
      </xdr:nvSpPr>
      <xdr:spPr>
        <a:xfrm>
          <a:off x="1714500" y="527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75565</xdr:rowOff>
    </xdr:to>
    <xdr:cxnSp macro="">
      <xdr:nvCxnSpPr>
        <xdr:cNvPr id="98" name="直線コネクタ 97">
          <a:extLst>
            <a:ext uri="{FF2B5EF4-FFF2-40B4-BE49-F238E27FC236}">
              <a16:creationId xmlns:a16="http://schemas.microsoft.com/office/drawing/2014/main" id="{8A3F4745-59B9-4B54-A5AD-EC57FBC51A8A}"/>
            </a:ext>
          </a:extLst>
        </xdr:cNvPr>
        <xdr:cNvCxnSpPr/>
      </xdr:nvCxnSpPr>
      <xdr:spPr>
        <a:xfrm>
          <a:off x="1765300" y="532574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131716</xdr:rowOff>
    </xdr:from>
    <xdr:ext cx="405111" cy="259045"/>
    <xdr:sp macro="" textlink="">
      <xdr:nvSpPr>
        <xdr:cNvPr id="99" name="n_1aveValue有形固定資産減価償却率">
          <a:extLst>
            <a:ext uri="{FF2B5EF4-FFF2-40B4-BE49-F238E27FC236}">
              <a16:creationId xmlns:a16="http://schemas.microsoft.com/office/drawing/2014/main" id="{BAB2E570-E7DA-4497-85F8-426B360D618A}"/>
            </a:ext>
          </a:extLst>
        </xdr:cNvPr>
        <xdr:cNvSpPr txBox="1"/>
      </xdr:nvSpPr>
      <xdr:spPr>
        <a:xfrm>
          <a:off x="3836044" y="56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100" name="n_2aveValue有形固定資産減価償却率">
          <a:extLst>
            <a:ext uri="{FF2B5EF4-FFF2-40B4-BE49-F238E27FC236}">
              <a16:creationId xmlns:a16="http://schemas.microsoft.com/office/drawing/2014/main" id="{26F6CF16-36AC-4DE2-87D1-9326D1BC150A}"/>
            </a:ext>
          </a:extLst>
        </xdr:cNvPr>
        <xdr:cNvSpPr txBox="1"/>
      </xdr:nvSpPr>
      <xdr:spPr>
        <a:xfrm>
          <a:off x="3086744"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156354</xdr:rowOff>
    </xdr:from>
    <xdr:ext cx="405111" cy="259045"/>
    <xdr:sp macro="" textlink="">
      <xdr:nvSpPr>
        <xdr:cNvPr id="101" name="n_3aveValue有形固定資産減価償却率">
          <a:extLst>
            <a:ext uri="{FF2B5EF4-FFF2-40B4-BE49-F238E27FC236}">
              <a16:creationId xmlns:a16="http://schemas.microsoft.com/office/drawing/2014/main" id="{0A3CF79C-C54B-476E-8CBB-224110864A3A}"/>
            </a:ext>
          </a:extLst>
        </xdr:cNvPr>
        <xdr:cNvSpPr txBox="1"/>
      </xdr:nvSpPr>
      <xdr:spPr>
        <a:xfrm>
          <a:off x="2324744" y="5471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102" name="n_4aveValue有形固定資産減価償却率">
          <a:extLst>
            <a:ext uri="{FF2B5EF4-FFF2-40B4-BE49-F238E27FC236}">
              <a16:creationId xmlns:a16="http://schemas.microsoft.com/office/drawing/2014/main" id="{F8580B88-D069-4E2C-8373-26DE748733F9}"/>
            </a:ext>
          </a:extLst>
        </xdr:cNvPr>
        <xdr:cNvSpPr txBox="1"/>
      </xdr:nvSpPr>
      <xdr:spPr>
        <a:xfrm>
          <a:off x="1562744"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109618</xdr:rowOff>
    </xdr:from>
    <xdr:ext cx="405111" cy="259045"/>
    <xdr:sp macro="" textlink="">
      <xdr:nvSpPr>
        <xdr:cNvPr id="103" name="n_1mainValue有形固定資産減価償却率">
          <a:extLst>
            <a:ext uri="{FF2B5EF4-FFF2-40B4-BE49-F238E27FC236}">
              <a16:creationId xmlns:a16="http://schemas.microsoft.com/office/drawing/2014/main" id="{60125575-0282-43F1-B70A-547627C564B4}"/>
            </a:ext>
          </a:extLst>
        </xdr:cNvPr>
        <xdr:cNvSpPr txBox="1"/>
      </xdr:nvSpPr>
      <xdr:spPr>
        <a:xfrm>
          <a:off x="3836044" y="525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40530</xdr:rowOff>
    </xdr:from>
    <xdr:ext cx="405111" cy="259045"/>
    <xdr:sp macro="" textlink="">
      <xdr:nvSpPr>
        <xdr:cNvPr id="104" name="n_2mainValue有形固定資産減価償却率">
          <a:extLst>
            <a:ext uri="{FF2B5EF4-FFF2-40B4-BE49-F238E27FC236}">
              <a16:creationId xmlns:a16="http://schemas.microsoft.com/office/drawing/2014/main" id="{3E7E2069-15EC-4A93-A064-C83A22349036}"/>
            </a:ext>
          </a:extLst>
        </xdr:cNvPr>
        <xdr:cNvSpPr txBox="1"/>
      </xdr:nvSpPr>
      <xdr:spPr>
        <a:xfrm>
          <a:off x="3086744" y="5184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142892</xdr:rowOff>
    </xdr:from>
    <xdr:ext cx="405111" cy="259045"/>
    <xdr:sp macro="" textlink="">
      <xdr:nvSpPr>
        <xdr:cNvPr id="105" name="n_3mainValue有形固定資産減価償却率">
          <a:extLst>
            <a:ext uri="{FF2B5EF4-FFF2-40B4-BE49-F238E27FC236}">
              <a16:creationId xmlns:a16="http://schemas.microsoft.com/office/drawing/2014/main" id="{D9F76940-61EC-495F-BC23-1126E8E4F3CC}"/>
            </a:ext>
          </a:extLst>
        </xdr:cNvPr>
        <xdr:cNvSpPr txBox="1"/>
      </xdr:nvSpPr>
      <xdr:spPr>
        <a:xfrm>
          <a:off x="2324744" y="5114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6" name="n_4mainValue有形固定資産減価償却率">
          <a:extLst>
            <a:ext uri="{FF2B5EF4-FFF2-40B4-BE49-F238E27FC236}">
              <a16:creationId xmlns:a16="http://schemas.microsoft.com/office/drawing/2014/main" id="{AE2B53D8-F6D3-4C9A-92E8-CBA279962473}"/>
            </a:ext>
          </a:extLst>
        </xdr:cNvPr>
        <xdr:cNvSpPr txBox="1"/>
      </xdr:nvSpPr>
      <xdr:spPr>
        <a:xfrm>
          <a:off x="15627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F327449-DFA4-439E-91B0-DB1616B8D40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F45C7AE-536D-4772-8C52-A4999AA9566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40D31009-B8B3-4B5C-B0DC-6BFFB1D5BDCA}"/>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6A06DA8-880D-4D78-8564-645BA7C9FF0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C1384B3E-9B17-445C-8778-BEDDFA941DE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2449A6FB-6CE6-4A13-A0A8-18F4DA7530E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7C2E9617-C30B-46E3-ABBD-317CB5F4674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B3266FB-BE2C-4FE5-A4AE-8E97A2D26EE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8E673E15-0B52-44F6-9B85-8FD60384FBA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BEB4624-9E0D-4C02-9FE9-D7D23050373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94623E0-87E1-4DFC-8247-F33BB02704D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8BDC9F75-5032-45A3-92FB-8DB9802F670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699E7F9-B384-4FC7-AD4C-634942733D58}"/>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工業団地の売却による繰上償還や満期一括償還により工業団地特別会計分の地方債残高が大きく減少したことで、公営企業債等繰入見込額が大きく減少し、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％となっている。類似団体平均値と比較すると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217.2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ポイント下回っており、今後も、新規の地方債発行抑制など債務の減少に努める。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F47CCBDF-3E1A-4921-80EE-E49E0FE34E8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300109B-BC7C-45AE-89AA-66948DE1D71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5650758C-4872-47A7-BD8D-FA1B0C2EF77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2D00DC0B-0C7A-4CA2-8013-BD0A272895DE}"/>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5647EC97-9A73-4789-9735-18BD7E3F98BD}"/>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5E36E5B-BF07-4207-B0CF-5F98731B83EF}"/>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314BB137-CF19-45D3-B6B4-B2BFB5FA6523}"/>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7CC562F7-622B-4285-8E53-CC91966B576B}"/>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DA533B60-0A9D-4407-A3F1-120921801FB7}"/>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2D2DF443-7B50-4736-9729-62127138D878}"/>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6266B012-6C86-4F2F-8F64-5982F55C6016}"/>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B1195688-169B-4581-88B3-76C5EB9C8DF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89CF83C6-BA57-4E69-87A2-E2A6FC88B40D}"/>
            </a:ext>
          </a:extLst>
        </xdr:cNvPr>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ADCFF8CA-3F82-4713-AB92-090E2B83C43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0045A4FB-BA62-4376-89B9-902F74058448}"/>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C18481D1-F3D7-42A4-9FC9-149A4A6D203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36" name="直線コネクタ 135">
          <a:extLst>
            <a:ext uri="{FF2B5EF4-FFF2-40B4-BE49-F238E27FC236}">
              <a16:creationId xmlns:a16="http://schemas.microsoft.com/office/drawing/2014/main" id="{4C422267-5F43-4814-9226-23E40DBE38BC}"/>
            </a:ext>
          </a:extLst>
        </xdr:cNvPr>
        <xdr:cNvCxnSpPr/>
      </xdr:nvCxnSpPr>
      <xdr:spPr>
        <a:xfrm flipV="1">
          <a:off x="14793595" y="4684702"/>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7" name="債務償還比率最小値テキスト">
          <a:extLst>
            <a:ext uri="{FF2B5EF4-FFF2-40B4-BE49-F238E27FC236}">
              <a16:creationId xmlns:a16="http://schemas.microsoft.com/office/drawing/2014/main" id="{F0D07517-7AEF-4DE3-BFE1-9D424DB039C9}"/>
            </a:ext>
          </a:extLst>
        </xdr:cNvPr>
        <xdr:cNvSpPr txBox="1"/>
      </xdr:nvSpPr>
      <xdr:spPr>
        <a:xfrm>
          <a:off x="14846300" y="59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8" name="直線コネクタ 137">
          <a:extLst>
            <a:ext uri="{FF2B5EF4-FFF2-40B4-BE49-F238E27FC236}">
              <a16:creationId xmlns:a16="http://schemas.microsoft.com/office/drawing/2014/main" id="{D7E23706-D6A6-423A-A306-69F8A12DF363}"/>
            </a:ext>
          </a:extLst>
        </xdr:cNvPr>
        <xdr:cNvCxnSpPr/>
      </xdr:nvCxnSpPr>
      <xdr:spPr>
        <a:xfrm>
          <a:off x="14706600" y="59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39" name="債務償還比率最大値テキスト">
          <a:extLst>
            <a:ext uri="{FF2B5EF4-FFF2-40B4-BE49-F238E27FC236}">
              <a16:creationId xmlns:a16="http://schemas.microsoft.com/office/drawing/2014/main" id="{F39FDC3E-83BB-4AE8-A617-2EDC7CF14CFE}"/>
            </a:ext>
          </a:extLst>
        </xdr:cNvPr>
        <xdr:cNvSpPr txBox="1"/>
      </xdr:nvSpPr>
      <xdr:spPr>
        <a:xfrm>
          <a:off x="14846300" y="445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40" name="直線コネクタ 139">
          <a:extLst>
            <a:ext uri="{FF2B5EF4-FFF2-40B4-BE49-F238E27FC236}">
              <a16:creationId xmlns:a16="http://schemas.microsoft.com/office/drawing/2014/main" id="{D5803818-9CA6-4FAA-B482-80F94D3772CC}"/>
            </a:ext>
          </a:extLst>
        </xdr:cNvPr>
        <xdr:cNvCxnSpPr/>
      </xdr:nvCxnSpPr>
      <xdr:spPr>
        <a:xfrm>
          <a:off x="14706600" y="4684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41" name="債務償還比率平均値テキスト">
          <a:extLst>
            <a:ext uri="{FF2B5EF4-FFF2-40B4-BE49-F238E27FC236}">
              <a16:creationId xmlns:a16="http://schemas.microsoft.com/office/drawing/2014/main" id="{EF4331F3-4ED2-4DF6-B109-D21C3676A87F}"/>
            </a:ext>
          </a:extLst>
        </xdr:cNvPr>
        <xdr:cNvSpPr txBox="1"/>
      </xdr:nvSpPr>
      <xdr:spPr>
        <a:xfrm>
          <a:off x="14846300" y="5015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42" name="フローチャート: 判断 141">
          <a:extLst>
            <a:ext uri="{FF2B5EF4-FFF2-40B4-BE49-F238E27FC236}">
              <a16:creationId xmlns:a16="http://schemas.microsoft.com/office/drawing/2014/main" id="{A3D7210F-C84E-4E58-A725-F325E949867B}"/>
            </a:ext>
          </a:extLst>
        </xdr:cNvPr>
        <xdr:cNvSpPr/>
      </xdr:nvSpPr>
      <xdr:spPr>
        <a:xfrm>
          <a:off x="147447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43" name="フローチャート: 判断 142">
          <a:extLst>
            <a:ext uri="{FF2B5EF4-FFF2-40B4-BE49-F238E27FC236}">
              <a16:creationId xmlns:a16="http://schemas.microsoft.com/office/drawing/2014/main" id="{7C255914-24A0-48D9-A243-029D7264E3D5}"/>
            </a:ext>
          </a:extLst>
        </xdr:cNvPr>
        <xdr:cNvSpPr/>
      </xdr:nvSpPr>
      <xdr:spPr>
        <a:xfrm>
          <a:off x="14033500" y="507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44" name="フローチャート: 判断 143">
          <a:extLst>
            <a:ext uri="{FF2B5EF4-FFF2-40B4-BE49-F238E27FC236}">
              <a16:creationId xmlns:a16="http://schemas.microsoft.com/office/drawing/2014/main" id="{2B550055-E926-47B7-97E8-034FA631B64E}"/>
            </a:ext>
          </a:extLst>
        </xdr:cNvPr>
        <xdr:cNvSpPr/>
      </xdr:nvSpPr>
      <xdr:spPr>
        <a:xfrm>
          <a:off x="13271500" y="502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45" name="フローチャート: 判断 144">
          <a:extLst>
            <a:ext uri="{FF2B5EF4-FFF2-40B4-BE49-F238E27FC236}">
              <a16:creationId xmlns:a16="http://schemas.microsoft.com/office/drawing/2014/main" id="{7B2FA369-B25F-49E4-99CA-A6EE9D359035}"/>
            </a:ext>
          </a:extLst>
        </xdr:cNvPr>
        <xdr:cNvSpPr/>
      </xdr:nvSpPr>
      <xdr:spPr>
        <a:xfrm>
          <a:off x="12509500" y="517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79809</xdr:rowOff>
    </xdr:from>
    <xdr:to>
      <xdr:col>60</xdr:col>
      <xdr:colOff>123825</xdr:colOff>
      <xdr:row>31</xdr:row>
      <xdr:rowOff>9959</xdr:rowOff>
    </xdr:to>
    <xdr:sp macro="" textlink="">
      <xdr:nvSpPr>
        <xdr:cNvPr id="146" name="フローチャート: 判断 145">
          <a:extLst>
            <a:ext uri="{FF2B5EF4-FFF2-40B4-BE49-F238E27FC236}">
              <a16:creationId xmlns:a16="http://schemas.microsoft.com/office/drawing/2014/main" id="{4A89E32A-D2BE-4414-95DD-FB9A622B4A7D}"/>
            </a:ext>
          </a:extLst>
        </xdr:cNvPr>
        <xdr:cNvSpPr/>
      </xdr:nvSpPr>
      <xdr:spPr>
        <a:xfrm>
          <a:off x="11747500" y="522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E02C0BA-39C7-4DF7-B2CB-A0BD06CE67A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9551FC3-8B2C-4ED7-945E-41A21626E97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6A036BA-BBD3-42AF-B7E3-E3CA8D13CEB4}"/>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404DFC1-76A6-4C36-ACCE-A7013705C76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0D8ECED-24B1-4F89-A2AD-E03EBEEB1D2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17526</xdr:rowOff>
    </xdr:from>
    <xdr:to>
      <xdr:col>76</xdr:col>
      <xdr:colOff>73025</xdr:colOff>
      <xdr:row>27</xdr:row>
      <xdr:rowOff>119126</xdr:rowOff>
    </xdr:to>
    <xdr:sp macro="" textlink="">
      <xdr:nvSpPr>
        <xdr:cNvPr id="152" name="楕円 151">
          <a:extLst>
            <a:ext uri="{FF2B5EF4-FFF2-40B4-BE49-F238E27FC236}">
              <a16:creationId xmlns:a16="http://schemas.microsoft.com/office/drawing/2014/main" id="{3A3BE7D9-18C4-4F8A-BDBC-61283B4BFA51}"/>
            </a:ext>
          </a:extLst>
        </xdr:cNvPr>
        <xdr:cNvSpPr/>
      </xdr:nvSpPr>
      <xdr:spPr>
        <a:xfrm>
          <a:off x="14744700" y="464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129229</xdr:rowOff>
    </xdr:from>
    <xdr:ext cx="469744" cy="259045"/>
    <xdr:sp macro="" textlink="">
      <xdr:nvSpPr>
        <xdr:cNvPr id="153" name="債務償還比率該当値テキスト">
          <a:extLst>
            <a:ext uri="{FF2B5EF4-FFF2-40B4-BE49-F238E27FC236}">
              <a16:creationId xmlns:a16="http://schemas.microsoft.com/office/drawing/2014/main" id="{B8405CD7-B5E5-4CA1-B863-6551B31A6CF1}"/>
            </a:ext>
          </a:extLst>
        </xdr:cNvPr>
        <xdr:cNvSpPr txBox="1"/>
      </xdr:nvSpPr>
      <xdr:spPr>
        <a:xfrm>
          <a:off x="14846300" y="458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158041</xdr:rowOff>
    </xdr:from>
    <xdr:to>
      <xdr:col>72</xdr:col>
      <xdr:colOff>123825</xdr:colOff>
      <xdr:row>28</xdr:row>
      <xdr:rowOff>88191</xdr:rowOff>
    </xdr:to>
    <xdr:sp macro="" textlink="">
      <xdr:nvSpPr>
        <xdr:cNvPr id="154" name="楕円 153">
          <a:extLst>
            <a:ext uri="{FF2B5EF4-FFF2-40B4-BE49-F238E27FC236}">
              <a16:creationId xmlns:a16="http://schemas.microsoft.com/office/drawing/2014/main" id="{FB588FEC-205B-4E4C-A323-78FC18DCB521}"/>
            </a:ext>
          </a:extLst>
        </xdr:cNvPr>
        <xdr:cNvSpPr/>
      </xdr:nvSpPr>
      <xdr:spPr>
        <a:xfrm>
          <a:off x="14033500" y="47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68326</xdr:rowOff>
    </xdr:from>
    <xdr:to>
      <xdr:col>76</xdr:col>
      <xdr:colOff>22225</xdr:colOff>
      <xdr:row>28</xdr:row>
      <xdr:rowOff>37391</xdr:rowOff>
    </xdr:to>
    <xdr:cxnSp macro="">
      <xdr:nvCxnSpPr>
        <xdr:cNvPr id="155" name="直線コネクタ 154">
          <a:extLst>
            <a:ext uri="{FF2B5EF4-FFF2-40B4-BE49-F238E27FC236}">
              <a16:creationId xmlns:a16="http://schemas.microsoft.com/office/drawing/2014/main" id="{2D7A1F97-9689-4305-B5D6-E8E7675EEA8B}"/>
            </a:ext>
          </a:extLst>
        </xdr:cNvPr>
        <xdr:cNvCxnSpPr/>
      </xdr:nvCxnSpPr>
      <xdr:spPr>
        <a:xfrm flipV="1">
          <a:off x="14084300" y="4697476"/>
          <a:ext cx="711200" cy="14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150125</xdr:rowOff>
    </xdr:from>
    <xdr:to>
      <xdr:col>68</xdr:col>
      <xdr:colOff>123825</xdr:colOff>
      <xdr:row>28</xdr:row>
      <xdr:rowOff>80275</xdr:rowOff>
    </xdr:to>
    <xdr:sp macro="" textlink="">
      <xdr:nvSpPr>
        <xdr:cNvPr id="156" name="楕円 155">
          <a:extLst>
            <a:ext uri="{FF2B5EF4-FFF2-40B4-BE49-F238E27FC236}">
              <a16:creationId xmlns:a16="http://schemas.microsoft.com/office/drawing/2014/main" id="{064B8B5C-9941-49A7-A71D-EB8067635EF5}"/>
            </a:ext>
          </a:extLst>
        </xdr:cNvPr>
        <xdr:cNvSpPr/>
      </xdr:nvSpPr>
      <xdr:spPr>
        <a:xfrm>
          <a:off x="13271500" y="47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29475</xdr:rowOff>
    </xdr:from>
    <xdr:to>
      <xdr:col>72</xdr:col>
      <xdr:colOff>73025</xdr:colOff>
      <xdr:row>28</xdr:row>
      <xdr:rowOff>37391</xdr:rowOff>
    </xdr:to>
    <xdr:cxnSp macro="">
      <xdr:nvCxnSpPr>
        <xdr:cNvPr id="157" name="直線コネクタ 156">
          <a:extLst>
            <a:ext uri="{FF2B5EF4-FFF2-40B4-BE49-F238E27FC236}">
              <a16:creationId xmlns:a16="http://schemas.microsoft.com/office/drawing/2014/main" id="{E0172E00-DB46-487B-96F3-55AECABE6624}"/>
            </a:ext>
          </a:extLst>
        </xdr:cNvPr>
        <xdr:cNvCxnSpPr/>
      </xdr:nvCxnSpPr>
      <xdr:spPr>
        <a:xfrm>
          <a:off x="13322300" y="4830075"/>
          <a:ext cx="76200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44344</xdr:rowOff>
    </xdr:from>
    <xdr:to>
      <xdr:col>64</xdr:col>
      <xdr:colOff>123825</xdr:colOff>
      <xdr:row>28</xdr:row>
      <xdr:rowOff>145944</xdr:rowOff>
    </xdr:to>
    <xdr:sp macro="" textlink="">
      <xdr:nvSpPr>
        <xdr:cNvPr id="158" name="楕円 157">
          <a:extLst>
            <a:ext uri="{FF2B5EF4-FFF2-40B4-BE49-F238E27FC236}">
              <a16:creationId xmlns:a16="http://schemas.microsoft.com/office/drawing/2014/main" id="{F30498BC-BEB1-44EB-8AA6-D97C2AFE7765}"/>
            </a:ext>
          </a:extLst>
        </xdr:cNvPr>
        <xdr:cNvSpPr/>
      </xdr:nvSpPr>
      <xdr:spPr>
        <a:xfrm>
          <a:off x="12509500" y="48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29475</xdr:rowOff>
    </xdr:from>
    <xdr:to>
      <xdr:col>68</xdr:col>
      <xdr:colOff>73025</xdr:colOff>
      <xdr:row>28</xdr:row>
      <xdr:rowOff>95144</xdr:rowOff>
    </xdr:to>
    <xdr:cxnSp macro="">
      <xdr:nvCxnSpPr>
        <xdr:cNvPr id="159" name="直線コネクタ 158">
          <a:extLst>
            <a:ext uri="{FF2B5EF4-FFF2-40B4-BE49-F238E27FC236}">
              <a16:creationId xmlns:a16="http://schemas.microsoft.com/office/drawing/2014/main" id="{0B0A2F11-AF76-4687-9B01-0714CDC46A0B}"/>
            </a:ext>
          </a:extLst>
        </xdr:cNvPr>
        <xdr:cNvCxnSpPr/>
      </xdr:nvCxnSpPr>
      <xdr:spPr>
        <a:xfrm flipV="1">
          <a:off x="12560300" y="4830075"/>
          <a:ext cx="762000" cy="6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78168</xdr:rowOff>
    </xdr:from>
    <xdr:to>
      <xdr:col>60</xdr:col>
      <xdr:colOff>123825</xdr:colOff>
      <xdr:row>29</xdr:row>
      <xdr:rowOff>8318</xdr:rowOff>
    </xdr:to>
    <xdr:sp macro="" textlink="">
      <xdr:nvSpPr>
        <xdr:cNvPr id="160" name="楕円 159">
          <a:extLst>
            <a:ext uri="{FF2B5EF4-FFF2-40B4-BE49-F238E27FC236}">
              <a16:creationId xmlns:a16="http://schemas.microsoft.com/office/drawing/2014/main" id="{FA2B2D38-CFAD-4134-B1ED-DC0FA8C2D639}"/>
            </a:ext>
          </a:extLst>
        </xdr:cNvPr>
        <xdr:cNvSpPr/>
      </xdr:nvSpPr>
      <xdr:spPr>
        <a:xfrm>
          <a:off x="11747500" y="487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95144</xdr:rowOff>
    </xdr:from>
    <xdr:to>
      <xdr:col>64</xdr:col>
      <xdr:colOff>73025</xdr:colOff>
      <xdr:row>28</xdr:row>
      <xdr:rowOff>128968</xdr:rowOff>
    </xdr:to>
    <xdr:cxnSp macro="">
      <xdr:nvCxnSpPr>
        <xdr:cNvPr id="161" name="直線コネクタ 160">
          <a:extLst>
            <a:ext uri="{FF2B5EF4-FFF2-40B4-BE49-F238E27FC236}">
              <a16:creationId xmlns:a16="http://schemas.microsoft.com/office/drawing/2014/main" id="{AB3CAE5E-E687-4594-A75D-D47A9E13DCAE}"/>
            </a:ext>
          </a:extLst>
        </xdr:cNvPr>
        <xdr:cNvCxnSpPr/>
      </xdr:nvCxnSpPr>
      <xdr:spPr>
        <a:xfrm flipV="1">
          <a:off x="11798300" y="4895744"/>
          <a:ext cx="7620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62" name="n_1aveValue債務償還比率">
          <a:extLst>
            <a:ext uri="{FF2B5EF4-FFF2-40B4-BE49-F238E27FC236}">
              <a16:creationId xmlns:a16="http://schemas.microsoft.com/office/drawing/2014/main" id="{51D17F7C-1477-4AD8-87C0-7B295A15B856}"/>
            </a:ext>
          </a:extLst>
        </xdr:cNvPr>
        <xdr:cNvSpPr txBox="1"/>
      </xdr:nvSpPr>
      <xdr:spPr>
        <a:xfrm>
          <a:off x="13836727" y="51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140860</xdr:rowOff>
    </xdr:from>
    <xdr:ext cx="469744" cy="259045"/>
    <xdr:sp macro="" textlink="">
      <xdr:nvSpPr>
        <xdr:cNvPr id="163" name="n_2aveValue債務償還比率">
          <a:extLst>
            <a:ext uri="{FF2B5EF4-FFF2-40B4-BE49-F238E27FC236}">
              <a16:creationId xmlns:a16="http://schemas.microsoft.com/office/drawing/2014/main" id="{12B2B782-31C1-4B18-A081-33E3E2F4BABD}"/>
            </a:ext>
          </a:extLst>
        </xdr:cNvPr>
        <xdr:cNvSpPr txBox="1"/>
      </xdr:nvSpPr>
      <xdr:spPr>
        <a:xfrm>
          <a:off x="13087427" y="511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123599</xdr:rowOff>
    </xdr:from>
    <xdr:ext cx="469744" cy="259045"/>
    <xdr:sp macro="" textlink="">
      <xdr:nvSpPr>
        <xdr:cNvPr id="164" name="n_3aveValue債務償還比率">
          <a:extLst>
            <a:ext uri="{FF2B5EF4-FFF2-40B4-BE49-F238E27FC236}">
              <a16:creationId xmlns:a16="http://schemas.microsoft.com/office/drawing/2014/main" id="{5E8C1EBF-A5E4-4A84-BD12-BFC78A133F9F}"/>
            </a:ext>
          </a:extLst>
        </xdr:cNvPr>
        <xdr:cNvSpPr txBox="1"/>
      </xdr:nvSpPr>
      <xdr:spPr>
        <a:xfrm>
          <a:off x="12325427" y="526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1086</xdr:rowOff>
    </xdr:from>
    <xdr:ext cx="469744" cy="259045"/>
    <xdr:sp macro="" textlink="">
      <xdr:nvSpPr>
        <xdr:cNvPr id="165" name="n_4aveValue債務償還比率">
          <a:extLst>
            <a:ext uri="{FF2B5EF4-FFF2-40B4-BE49-F238E27FC236}">
              <a16:creationId xmlns:a16="http://schemas.microsoft.com/office/drawing/2014/main" id="{0B540683-0BBF-4802-8FC9-9DEE52D03BB5}"/>
            </a:ext>
          </a:extLst>
        </xdr:cNvPr>
        <xdr:cNvSpPr txBox="1"/>
      </xdr:nvSpPr>
      <xdr:spPr>
        <a:xfrm>
          <a:off x="11563427" y="531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104718</xdr:rowOff>
    </xdr:from>
    <xdr:ext cx="469744" cy="259045"/>
    <xdr:sp macro="" textlink="">
      <xdr:nvSpPr>
        <xdr:cNvPr id="166" name="n_1mainValue債務償還比率">
          <a:extLst>
            <a:ext uri="{FF2B5EF4-FFF2-40B4-BE49-F238E27FC236}">
              <a16:creationId xmlns:a16="http://schemas.microsoft.com/office/drawing/2014/main" id="{26F0969D-E8B1-4D94-9250-576FF614A68F}"/>
            </a:ext>
          </a:extLst>
        </xdr:cNvPr>
        <xdr:cNvSpPr txBox="1"/>
      </xdr:nvSpPr>
      <xdr:spPr>
        <a:xfrm>
          <a:off x="13836727" y="456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96802</xdr:rowOff>
    </xdr:from>
    <xdr:ext cx="469744" cy="259045"/>
    <xdr:sp macro="" textlink="">
      <xdr:nvSpPr>
        <xdr:cNvPr id="167" name="n_2mainValue債務償還比率">
          <a:extLst>
            <a:ext uri="{FF2B5EF4-FFF2-40B4-BE49-F238E27FC236}">
              <a16:creationId xmlns:a16="http://schemas.microsoft.com/office/drawing/2014/main" id="{07FE045F-3D5B-479F-BEFF-6D7A9315E736}"/>
            </a:ext>
          </a:extLst>
        </xdr:cNvPr>
        <xdr:cNvSpPr txBox="1"/>
      </xdr:nvSpPr>
      <xdr:spPr>
        <a:xfrm>
          <a:off x="13087427" y="455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162471</xdr:rowOff>
    </xdr:from>
    <xdr:ext cx="469744" cy="259045"/>
    <xdr:sp macro="" textlink="">
      <xdr:nvSpPr>
        <xdr:cNvPr id="168" name="n_3mainValue債務償還比率">
          <a:extLst>
            <a:ext uri="{FF2B5EF4-FFF2-40B4-BE49-F238E27FC236}">
              <a16:creationId xmlns:a16="http://schemas.microsoft.com/office/drawing/2014/main" id="{1ACC2550-2055-4D52-93AE-27055B1AAE2A}"/>
            </a:ext>
          </a:extLst>
        </xdr:cNvPr>
        <xdr:cNvSpPr txBox="1"/>
      </xdr:nvSpPr>
      <xdr:spPr>
        <a:xfrm>
          <a:off x="12325427" y="462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24845</xdr:rowOff>
    </xdr:from>
    <xdr:ext cx="469744" cy="259045"/>
    <xdr:sp macro="" textlink="">
      <xdr:nvSpPr>
        <xdr:cNvPr id="169" name="n_4mainValue債務償還比率">
          <a:extLst>
            <a:ext uri="{FF2B5EF4-FFF2-40B4-BE49-F238E27FC236}">
              <a16:creationId xmlns:a16="http://schemas.microsoft.com/office/drawing/2014/main" id="{00BA9B13-1542-40F6-8D41-92926502FB1D}"/>
            </a:ext>
          </a:extLst>
        </xdr:cNvPr>
        <xdr:cNvSpPr txBox="1"/>
      </xdr:nvSpPr>
      <xdr:spPr>
        <a:xfrm>
          <a:off x="11563427" y="465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4DD9A885-2E80-4C78-AF57-93F28385C14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FF39707F-53F9-4426-BCFE-2B10836EE62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E54BD07-CC51-43FB-AEE6-5FDD7E449A7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308BD40E-1E92-4CAF-8685-7E4241A78F3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56C1A50C-FA19-4F73-B369-4D541284601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6725CB39-AB6F-4E74-BD57-F8D078B7E8B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4425C4-FBB8-458C-B09B-FB665A2962A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01BC79-DCAB-40B8-89F8-BEB9D7E5B42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19CA24-E9EF-4FC2-890B-6D421EAAB64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6F09306-C500-40C4-BC8A-F33727453F8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DDAF4FB-80F2-4FB0-973E-16A23A5AEAA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F08041-F4A6-4E67-B4D6-FBEF35CE97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C31AE7-C4BD-4122-875D-15E51A61F8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54DEEE-028C-470C-AD6F-2702C58B24A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351404-1C70-4932-A9CF-2D94AC46FD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0C100D-3119-497E-9382-950EB0DAA2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7955E7-852F-49D1-9A24-1C434DB26C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979547E-A2A7-4AEE-B410-3359C5E0CF3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DCFAD4-1C6D-49AB-BDEF-9031FC79DF9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198AA8-A91D-401C-9CFC-7E2B4AB246B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493FF14-DA71-4997-BDDC-2F88273D50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D8F39A-39D3-46FD-BDED-0767C3E51A6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36095B-F817-4E13-B68F-F71722787EC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F1E8FD-082C-4E51-BD08-A233E05E74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BDB5F1-3A4E-4CDA-8380-AAEE7D63122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87476C-54AB-4F4D-B254-9C61E41B29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785F61-77C0-4890-9BBE-6E062809369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E584CB-4F9D-4FAC-BE09-AA71883FB6A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5D6047-A2E0-426C-9993-2F7F09B78B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047D42-CEAC-4A8A-B3F5-539FDE0B326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3718AA-1F4B-420D-B7AE-CA84DE0461F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AEF871-97C1-45AA-BF8B-D67E822121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B282D0-7AF0-4977-9455-7829AB655C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E9101E-5FE4-4224-A232-F240194236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4031EA-3D87-4EE4-A1D8-692515F37C4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A7D530-9994-4FA4-A081-F027A03B94E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01AD0A-FA00-4781-9BFE-594C4F08C76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3A3F13-A18A-4A6C-945B-4F3912173D0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1E785FD-130C-4233-9F93-10599F7B076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B09120-A9D9-488C-8D85-63A42AF1CC7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F2D277A-CAF3-4B1B-BBEF-69324844B40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D004DE-141B-4CE9-98D3-FA7338EBDCE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2045E91-3122-4DEA-85DD-3B12DFB2A7A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AABC77-DCCA-40D9-9E06-418269976DF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4EBD949-BF7A-4202-92A4-E4E7A093EB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1F4E861-3A6D-43B2-86D6-FE7EB4DF5DE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5E0C77-5EF1-49A5-B2A5-6AB61C1792F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CFA536EC-3999-4378-9334-036B623FCD23}"/>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5915B06-1268-4A0F-A568-6FDBF948B5A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EE0118A-3DF0-4191-AB48-3A426F02FAF4}"/>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7D90431-B79F-4C3A-A776-69B2674873B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0E793F-7911-4F0C-A962-18ED7697E2A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971D663-0B0E-41E1-9E19-6A01BFE24FD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6E88C5D-978F-49E2-A023-9309567EC52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E5CC8D8-CFC4-4D59-B7AB-6CC162D9800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57EA8CE-6337-48D4-B77A-A94F4AD0DE5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F0DDEC1-1690-49F6-BA15-9B56579FECD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3CB6FA6-83E0-4C4A-B339-7A29A2FBDF8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CAB5E4D-95F7-47F6-AE7B-DA8F68ECB5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5A580E44-851F-4A9C-B882-112A4496A3A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080AE6B-B35A-4FBA-8BF2-F80631733B1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059CB3F0-C243-47D8-95A3-493AEAE196C5}"/>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4524A8B3-5D9C-48F1-8AED-938CA9C41EC3}"/>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D589BCDD-DFE1-42DB-8272-C689EEB4D922}"/>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F7378908-5EE0-41B5-B3EC-B99430EF91D8}"/>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49134059-5673-4F45-80E6-017E801E29B7}"/>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2" name="【道路】&#10;有形固定資産減価償却率平均値テキスト">
          <a:extLst>
            <a:ext uri="{FF2B5EF4-FFF2-40B4-BE49-F238E27FC236}">
              <a16:creationId xmlns:a16="http://schemas.microsoft.com/office/drawing/2014/main" id="{46DC417D-7B4F-4453-A57B-AC9C16AB0386}"/>
            </a:ext>
          </a:extLst>
        </xdr:cNvPr>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386D77AF-E87E-435B-84A5-2A499992773F}"/>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30C563B5-FA63-4DB8-B349-55B260D0E5C7}"/>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B58D9E83-3E0D-48AE-9C37-2B788F54B25B}"/>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383ADA1A-D2D8-4229-9289-96EAD1C693BD}"/>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54B44C75-1A84-42BE-9A07-C4BCC56A3A5D}"/>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9C839BE-DDB6-4463-A8D4-C964C01D269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CA2C5CE-4162-44B8-A23D-1D832BA47A7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34CF32-6EA5-4573-8C44-2E7A62719C5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CE6DB22-E1CF-48E5-A698-28ABFEC7AC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5B5EFEB-95C7-4B48-BC87-9E8A151A92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73" name="楕円 72">
          <a:extLst>
            <a:ext uri="{FF2B5EF4-FFF2-40B4-BE49-F238E27FC236}">
              <a16:creationId xmlns:a16="http://schemas.microsoft.com/office/drawing/2014/main" id="{F5E68B9B-9CAC-400C-BECF-802EAEB38314}"/>
            </a:ext>
          </a:extLst>
        </xdr:cNvPr>
        <xdr:cNvSpPr/>
      </xdr:nvSpPr>
      <xdr:spPr>
        <a:xfrm>
          <a:off x="4584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170197</xdr:rowOff>
    </xdr:from>
    <xdr:ext cx="405111" cy="259045"/>
    <xdr:sp macro="" textlink="">
      <xdr:nvSpPr>
        <xdr:cNvPr id="74" name="【道路】&#10;有形固定資産減価償却率該当値テキスト">
          <a:extLst>
            <a:ext uri="{FF2B5EF4-FFF2-40B4-BE49-F238E27FC236}">
              <a16:creationId xmlns:a16="http://schemas.microsoft.com/office/drawing/2014/main" id="{859FCE73-470F-4BDF-B7EA-020A2AFAE3D8}"/>
            </a:ext>
          </a:extLst>
        </xdr:cNvPr>
        <xdr:cNvSpPr txBox="1"/>
      </xdr:nvSpPr>
      <xdr:spPr>
        <a:xfrm>
          <a:off x="4673600"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74930</xdr:rowOff>
    </xdr:from>
    <xdr:to>
      <xdr:col>20</xdr:col>
      <xdr:colOff>38100</xdr:colOff>
      <xdr:row>38</xdr:row>
      <xdr:rowOff>5080</xdr:rowOff>
    </xdr:to>
    <xdr:sp macro="" textlink="">
      <xdr:nvSpPr>
        <xdr:cNvPr id="75" name="楕円 74">
          <a:extLst>
            <a:ext uri="{FF2B5EF4-FFF2-40B4-BE49-F238E27FC236}">
              <a16:creationId xmlns:a16="http://schemas.microsoft.com/office/drawing/2014/main" id="{C3F055FC-C1D8-4ABE-AFED-629D26FCC4AD}"/>
            </a:ext>
          </a:extLst>
        </xdr:cNvPr>
        <xdr:cNvSpPr/>
      </xdr:nvSpPr>
      <xdr:spPr>
        <a:xfrm>
          <a:off x="3746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125730</xdr:rowOff>
    </xdr:from>
    <xdr:to>
      <xdr:col>24</xdr:col>
      <xdr:colOff>63500</xdr:colOff>
      <xdr:row>38</xdr:row>
      <xdr:rowOff>26670</xdr:rowOff>
    </xdr:to>
    <xdr:cxnSp macro="">
      <xdr:nvCxnSpPr>
        <xdr:cNvPr id="76" name="直線コネクタ 75">
          <a:extLst>
            <a:ext uri="{FF2B5EF4-FFF2-40B4-BE49-F238E27FC236}">
              <a16:creationId xmlns:a16="http://schemas.microsoft.com/office/drawing/2014/main" id="{F5FA7D5A-0004-444F-A871-CE7CACB40967}"/>
            </a:ext>
          </a:extLst>
        </xdr:cNvPr>
        <xdr:cNvCxnSpPr/>
      </xdr:nvCxnSpPr>
      <xdr:spPr>
        <a:xfrm>
          <a:off x="3797300" y="64693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17780</xdr:rowOff>
    </xdr:from>
    <xdr:to>
      <xdr:col>15</xdr:col>
      <xdr:colOff>101600</xdr:colOff>
      <xdr:row>36</xdr:row>
      <xdr:rowOff>119380</xdr:rowOff>
    </xdr:to>
    <xdr:sp macro="" textlink="">
      <xdr:nvSpPr>
        <xdr:cNvPr id="77" name="楕円 76">
          <a:extLst>
            <a:ext uri="{FF2B5EF4-FFF2-40B4-BE49-F238E27FC236}">
              <a16:creationId xmlns:a16="http://schemas.microsoft.com/office/drawing/2014/main" id="{2A869BEF-85EF-480B-BC4D-A3922A22DFDC}"/>
            </a:ext>
          </a:extLst>
        </xdr:cNvPr>
        <xdr:cNvSpPr/>
      </xdr:nvSpPr>
      <xdr:spPr>
        <a:xfrm>
          <a:off x="2857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68580</xdr:rowOff>
    </xdr:from>
    <xdr:to>
      <xdr:col>19</xdr:col>
      <xdr:colOff>177800</xdr:colOff>
      <xdr:row>37</xdr:row>
      <xdr:rowOff>125730</xdr:rowOff>
    </xdr:to>
    <xdr:cxnSp macro="">
      <xdr:nvCxnSpPr>
        <xdr:cNvPr id="78" name="直線コネクタ 77">
          <a:extLst>
            <a:ext uri="{FF2B5EF4-FFF2-40B4-BE49-F238E27FC236}">
              <a16:creationId xmlns:a16="http://schemas.microsoft.com/office/drawing/2014/main" id="{73C83F55-9E06-4AC6-AFDE-864FBF890CB9}"/>
            </a:ext>
          </a:extLst>
        </xdr:cNvPr>
        <xdr:cNvCxnSpPr/>
      </xdr:nvCxnSpPr>
      <xdr:spPr>
        <a:xfrm>
          <a:off x="2908300" y="62407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120650</xdr:rowOff>
    </xdr:from>
    <xdr:to>
      <xdr:col>10</xdr:col>
      <xdr:colOff>165100</xdr:colOff>
      <xdr:row>36</xdr:row>
      <xdr:rowOff>50800</xdr:rowOff>
    </xdr:to>
    <xdr:sp macro="" textlink="">
      <xdr:nvSpPr>
        <xdr:cNvPr id="79" name="楕円 78">
          <a:extLst>
            <a:ext uri="{FF2B5EF4-FFF2-40B4-BE49-F238E27FC236}">
              <a16:creationId xmlns:a16="http://schemas.microsoft.com/office/drawing/2014/main" id="{8934FD2D-FBE7-40B6-A59D-E8739FCE3B11}"/>
            </a:ext>
          </a:extLst>
        </xdr:cNvPr>
        <xdr:cNvSpPr/>
      </xdr:nvSpPr>
      <xdr:spPr>
        <a:xfrm>
          <a:off x="1968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0</xdr:rowOff>
    </xdr:from>
    <xdr:to>
      <xdr:col>15</xdr:col>
      <xdr:colOff>50800</xdr:colOff>
      <xdr:row>36</xdr:row>
      <xdr:rowOff>68580</xdr:rowOff>
    </xdr:to>
    <xdr:cxnSp macro="">
      <xdr:nvCxnSpPr>
        <xdr:cNvPr id="80" name="直線コネクタ 79">
          <a:extLst>
            <a:ext uri="{FF2B5EF4-FFF2-40B4-BE49-F238E27FC236}">
              <a16:creationId xmlns:a16="http://schemas.microsoft.com/office/drawing/2014/main" id="{67DC8DB8-9D13-45AD-9A32-8EEA51DB8CCA}"/>
            </a:ext>
          </a:extLst>
        </xdr:cNvPr>
        <xdr:cNvCxnSpPr/>
      </xdr:nvCxnSpPr>
      <xdr:spPr>
        <a:xfrm>
          <a:off x="2019300" y="6172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81" name="楕円 80">
          <a:extLst>
            <a:ext uri="{FF2B5EF4-FFF2-40B4-BE49-F238E27FC236}">
              <a16:creationId xmlns:a16="http://schemas.microsoft.com/office/drawing/2014/main" id="{776EFC95-7D01-4BC4-977E-D199C328902E}"/>
            </a:ext>
          </a:extLst>
        </xdr:cNvPr>
        <xdr:cNvSpPr/>
      </xdr:nvSpPr>
      <xdr:spPr>
        <a:xfrm>
          <a:off x="1079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36</xdr:row>
      <xdr:rowOff>0</xdr:rowOff>
    </xdr:to>
    <xdr:cxnSp macro="">
      <xdr:nvCxnSpPr>
        <xdr:cNvPr id="82" name="直線コネクタ 81">
          <a:extLst>
            <a:ext uri="{FF2B5EF4-FFF2-40B4-BE49-F238E27FC236}">
              <a16:creationId xmlns:a16="http://schemas.microsoft.com/office/drawing/2014/main" id="{EA9D36B6-50CB-41B6-BFC7-A3FBD4137596}"/>
            </a:ext>
          </a:extLst>
        </xdr:cNvPr>
        <xdr:cNvCxnSpPr/>
      </xdr:nvCxnSpPr>
      <xdr:spPr>
        <a:xfrm>
          <a:off x="1130300" y="60998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a16="http://schemas.microsoft.com/office/drawing/2014/main" id="{80F7A1B2-BD79-4BA1-9826-45C55C678FF9}"/>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84" name="n_2aveValue【道路】&#10;有形固定資産減価償却率">
          <a:extLst>
            <a:ext uri="{FF2B5EF4-FFF2-40B4-BE49-F238E27FC236}">
              <a16:creationId xmlns:a16="http://schemas.microsoft.com/office/drawing/2014/main" id="{377CFC5B-96A4-4E34-883F-7F44ED4BD016}"/>
            </a:ext>
          </a:extLst>
        </xdr:cNvPr>
        <xdr:cNvSpPr txBox="1"/>
      </xdr:nvSpPr>
      <xdr:spPr>
        <a:xfrm>
          <a:off x="2705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a:extLst>
            <a:ext uri="{FF2B5EF4-FFF2-40B4-BE49-F238E27FC236}">
              <a16:creationId xmlns:a16="http://schemas.microsoft.com/office/drawing/2014/main" id="{7111CC22-6F18-411F-BDCE-C26660EBD860}"/>
            </a:ext>
          </a:extLst>
        </xdr:cNvPr>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052E7B10-4211-4791-8E01-46C3E77F81CE}"/>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21607</xdr:rowOff>
    </xdr:from>
    <xdr:ext cx="405111" cy="259045"/>
    <xdr:sp macro="" textlink="">
      <xdr:nvSpPr>
        <xdr:cNvPr id="87" name="n_1mainValue【道路】&#10;有形固定資産減価償却率">
          <a:extLst>
            <a:ext uri="{FF2B5EF4-FFF2-40B4-BE49-F238E27FC236}">
              <a16:creationId xmlns:a16="http://schemas.microsoft.com/office/drawing/2014/main" id="{C70E6D0E-0B14-4692-B7F8-727F737FC80E}"/>
            </a:ext>
          </a:extLst>
        </xdr:cNvPr>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135907</xdr:rowOff>
    </xdr:from>
    <xdr:ext cx="405111" cy="259045"/>
    <xdr:sp macro="" textlink="">
      <xdr:nvSpPr>
        <xdr:cNvPr id="88" name="n_2mainValue【道路】&#10;有形固定資産減価償却率">
          <a:extLst>
            <a:ext uri="{FF2B5EF4-FFF2-40B4-BE49-F238E27FC236}">
              <a16:creationId xmlns:a16="http://schemas.microsoft.com/office/drawing/2014/main" id="{0F3109BC-6312-4C62-B33F-55E77FB6539D}"/>
            </a:ext>
          </a:extLst>
        </xdr:cNvPr>
        <xdr:cNvSpPr txBox="1"/>
      </xdr:nvSpPr>
      <xdr:spPr>
        <a:xfrm>
          <a:off x="2705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67327</xdr:rowOff>
    </xdr:from>
    <xdr:ext cx="405111" cy="259045"/>
    <xdr:sp macro="" textlink="">
      <xdr:nvSpPr>
        <xdr:cNvPr id="89" name="n_3mainValue【道路】&#10;有形固定資産減価償却率">
          <a:extLst>
            <a:ext uri="{FF2B5EF4-FFF2-40B4-BE49-F238E27FC236}">
              <a16:creationId xmlns:a16="http://schemas.microsoft.com/office/drawing/2014/main" id="{93B3C2B8-3DC0-4130-B43F-2648C34C6DBF}"/>
            </a:ext>
          </a:extLst>
        </xdr:cNvPr>
        <xdr:cNvSpPr txBox="1"/>
      </xdr:nvSpPr>
      <xdr:spPr>
        <a:xfrm>
          <a:off x="1816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90" name="n_4mainValue【道路】&#10;有形固定資産減価償却率">
          <a:extLst>
            <a:ext uri="{FF2B5EF4-FFF2-40B4-BE49-F238E27FC236}">
              <a16:creationId xmlns:a16="http://schemas.microsoft.com/office/drawing/2014/main" id="{11D68A16-CF3C-4CFF-A3F9-F0DF4E1BF1CD}"/>
            </a:ext>
          </a:extLst>
        </xdr:cNvPr>
        <xdr:cNvSpPr txBox="1"/>
      </xdr:nvSpPr>
      <xdr:spPr>
        <a:xfrm>
          <a:off x="927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69DD64E-5FAA-48E8-83EA-9A5CDE9A567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A71849A-3E5B-49CD-B12E-B8C173E67F7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273A397-3F22-40F5-A0DB-F1FEE31C83F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FE6E3F5-C83B-460F-929D-6EA321E943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D4B904B-6121-434E-B67B-9EF820D8655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8165597-9B9D-4FAA-A312-41F2EEDBBCA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A924F5E-60FA-43D9-BBD1-0042054B720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3E5C20B-6BDD-4DB7-A642-2AF1357D6C2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AFE4D1E-E8DA-403D-AACE-2B62B84E9A8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8A0F74F-17C2-4EE4-92DC-0E635E9B16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F848308-AA04-4A8F-BDF5-90889FC32BB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01A4F8C-28BD-4244-BA52-2E47520F720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B1187A7-A23C-4EC3-A8F9-897C2FC4B99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6781E5B-61BE-44D6-BFD7-D4145209FFE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8EF46A7-632F-4126-9229-C04A45741C6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98138C6-0840-4080-A49A-C380CA0427B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F511DE0-6D91-48A5-A1FF-D55EE77C358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D0441FA-F286-404C-B051-CF246A0EC71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2757C17-E760-4397-821F-497A60D07B8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6732440-BF58-43AB-960E-FEB2E5FD604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5228D1C-BEF5-4FBF-B566-4CE26D32842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35FE00E8-49CD-481C-9041-8F4695D5173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36487E0-9C17-4DF3-994F-076838744C4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D837709D-7DE6-4027-84D6-E4BF45E334F0}"/>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687D9B33-617E-48F2-8F63-D398CD7910D5}"/>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663A3E37-0085-465D-B7BB-2F38AED72B8A}"/>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3E8A8E25-950A-4207-9258-6023D2403318}"/>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56FB9E80-1486-42BE-8B62-C67577B8CE53}"/>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169695</xdr:rowOff>
    </xdr:from>
    <xdr:ext cx="534377" cy="259045"/>
    <xdr:sp macro="" textlink="">
      <xdr:nvSpPr>
        <xdr:cNvPr id="119" name="【道路】&#10;一人当たり延長平均値テキスト">
          <a:extLst>
            <a:ext uri="{FF2B5EF4-FFF2-40B4-BE49-F238E27FC236}">
              <a16:creationId xmlns:a16="http://schemas.microsoft.com/office/drawing/2014/main" id="{DAFD0521-0F10-4AA8-B7DA-DC6517A0DD43}"/>
            </a:ext>
          </a:extLst>
        </xdr:cNvPr>
        <xdr:cNvSpPr txBox="1"/>
      </xdr:nvSpPr>
      <xdr:spPr>
        <a:xfrm>
          <a:off x="10515600" y="651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C9A9A5C5-2611-48CB-B58C-FC3A688DE9B6}"/>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C2CD08FD-05B6-4A93-85C4-3BD5C3A2926E}"/>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0CEBF07B-2CC7-430D-9582-40AA1803D1AC}"/>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833B8418-69DF-46DE-A28D-5AD693E60BA0}"/>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72681915-2672-4686-9566-D553D0799CCC}"/>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55BD00F-84A8-4A2C-926E-12B61DCFF4D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554067F-BD0C-4039-8A2F-EE09937FCC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3A6A160-E4E7-4F1D-9BB7-F269C5F95B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E41A22C-49CE-4F03-9A1A-9682703DC3B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6E63D1C-7686-4D7D-9C01-B0835E1CBE9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82645</xdr:rowOff>
    </xdr:from>
    <xdr:to>
      <xdr:col>55</xdr:col>
      <xdr:colOff>50800</xdr:colOff>
      <xdr:row>38</xdr:row>
      <xdr:rowOff>12795</xdr:rowOff>
    </xdr:to>
    <xdr:sp macro="" textlink="">
      <xdr:nvSpPr>
        <xdr:cNvPr id="130" name="楕円 129">
          <a:extLst>
            <a:ext uri="{FF2B5EF4-FFF2-40B4-BE49-F238E27FC236}">
              <a16:creationId xmlns:a16="http://schemas.microsoft.com/office/drawing/2014/main" id="{149BFE77-1A2B-4EFD-95E4-3B1FA190EA5A}"/>
            </a:ext>
          </a:extLst>
        </xdr:cNvPr>
        <xdr:cNvSpPr/>
      </xdr:nvSpPr>
      <xdr:spPr>
        <a:xfrm>
          <a:off x="10426700" y="64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105522</xdr:rowOff>
    </xdr:from>
    <xdr:ext cx="534377" cy="259045"/>
    <xdr:sp macro="" textlink="">
      <xdr:nvSpPr>
        <xdr:cNvPr id="131" name="【道路】&#10;一人当たり延長該当値テキスト">
          <a:extLst>
            <a:ext uri="{FF2B5EF4-FFF2-40B4-BE49-F238E27FC236}">
              <a16:creationId xmlns:a16="http://schemas.microsoft.com/office/drawing/2014/main" id="{060F8DE2-2BAB-4040-9375-D8A4E19F0AD8}"/>
            </a:ext>
          </a:extLst>
        </xdr:cNvPr>
        <xdr:cNvSpPr txBox="1"/>
      </xdr:nvSpPr>
      <xdr:spPr>
        <a:xfrm>
          <a:off x="10515600" y="62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92018</xdr:rowOff>
    </xdr:from>
    <xdr:to>
      <xdr:col>50</xdr:col>
      <xdr:colOff>165100</xdr:colOff>
      <xdr:row>38</xdr:row>
      <xdr:rowOff>22168</xdr:rowOff>
    </xdr:to>
    <xdr:sp macro="" textlink="">
      <xdr:nvSpPr>
        <xdr:cNvPr id="132" name="楕円 131">
          <a:extLst>
            <a:ext uri="{FF2B5EF4-FFF2-40B4-BE49-F238E27FC236}">
              <a16:creationId xmlns:a16="http://schemas.microsoft.com/office/drawing/2014/main" id="{1830397F-819D-47EF-B0FF-C5B26535EEB2}"/>
            </a:ext>
          </a:extLst>
        </xdr:cNvPr>
        <xdr:cNvSpPr/>
      </xdr:nvSpPr>
      <xdr:spPr>
        <a:xfrm>
          <a:off x="9588500" y="64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133445</xdr:rowOff>
    </xdr:from>
    <xdr:to>
      <xdr:col>55</xdr:col>
      <xdr:colOff>0</xdr:colOff>
      <xdr:row>37</xdr:row>
      <xdr:rowOff>142818</xdr:rowOff>
    </xdr:to>
    <xdr:cxnSp macro="">
      <xdr:nvCxnSpPr>
        <xdr:cNvPr id="133" name="直線コネクタ 132">
          <a:extLst>
            <a:ext uri="{FF2B5EF4-FFF2-40B4-BE49-F238E27FC236}">
              <a16:creationId xmlns:a16="http://schemas.microsoft.com/office/drawing/2014/main" id="{325943F0-3D67-4A20-A647-37F47D53D762}"/>
            </a:ext>
          </a:extLst>
        </xdr:cNvPr>
        <xdr:cNvCxnSpPr/>
      </xdr:nvCxnSpPr>
      <xdr:spPr>
        <a:xfrm flipV="1">
          <a:off x="9639300" y="6477095"/>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108134</xdr:rowOff>
    </xdr:from>
    <xdr:to>
      <xdr:col>46</xdr:col>
      <xdr:colOff>38100</xdr:colOff>
      <xdr:row>38</xdr:row>
      <xdr:rowOff>38284</xdr:rowOff>
    </xdr:to>
    <xdr:sp macro="" textlink="">
      <xdr:nvSpPr>
        <xdr:cNvPr id="134" name="楕円 133">
          <a:extLst>
            <a:ext uri="{FF2B5EF4-FFF2-40B4-BE49-F238E27FC236}">
              <a16:creationId xmlns:a16="http://schemas.microsoft.com/office/drawing/2014/main" id="{563A5473-38C9-4F9C-8424-36AC86423BD9}"/>
            </a:ext>
          </a:extLst>
        </xdr:cNvPr>
        <xdr:cNvSpPr/>
      </xdr:nvSpPr>
      <xdr:spPr>
        <a:xfrm>
          <a:off x="8699500" y="645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142818</xdr:rowOff>
    </xdr:from>
    <xdr:to>
      <xdr:col>50</xdr:col>
      <xdr:colOff>114300</xdr:colOff>
      <xdr:row>37</xdr:row>
      <xdr:rowOff>158934</xdr:rowOff>
    </xdr:to>
    <xdr:cxnSp macro="">
      <xdr:nvCxnSpPr>
        <xdr:cNvPr id="135" name="直線コネクタ 134">
          <a:extLst>
            <a:ext uri="{FF2B5EF4-FFF2-40B4-BE49-F238E27FC236}">
              <a16:creationId xmlns:a16="http://schemas.microsoft.com/office/drawing/2014/main" id="{11DB1A0A-EF8E-4A20-8206-C955C57EF45C}"/>
            </a:ext>
          </a:extLst>
        </xdr:cNvPr>
        <xdr:cNvCxnSpPr/>
      </xdr:nvCxnSpPr>
      <xdr:spPr>
        <a:xfrm flipV="1">
          <a:off x="8750300" y="6486468"/>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129432</xdr:rowOff>
    </xdr:from>
    <xdr:to>
      <xdr:col>41</xdr:col>
      <xdr:colOff>101600</xdr:colOff>
      <xdr:row>38</xdr:row>
      <xdr:rowOff>59582</xdr:rowOff>
    </xdr:to>
    <xdr:sp macro="" textlink="">
      <xdr:nvSpPr>
        <xdr:cNvPr id="136" name="楕円 135">
          <a:extLst>
            <a:ext uri="{FF2B5EF4-FFF2-40B4-BE49-F238E27FC236}">
              <a16:creationId xmlns:a16="http://schemas.microsoft.com/office/drawing/2014/main" id="{96DC7CCE-13B9-4CBF-8604-83259D08EF66}"/>
            </a:ext>
          </a:extLst>
        </xdr:cNvPr>
        <xdr:cNvSpPr/>
      </xdr:nvSpPr>
      <xdr:spPr>
        <a:xfrm>
          <a:off x="7810500" y="647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158934</xdr:rowOff>
    </xdr:from>
    <xdr:to>
      <xdr:col>45</xdr:col>
      <xdr:colOff>177800</xdr:colOff>
      <xdr:row>38</xdr:row>
      <xdr:rowOff>8782</xdr:rowOff>
    </xdr:to>
    <xdr:cxnSp macro="">
      <xdr:nvCxnSpPr>
        <xdr:cNvPr id="137" name="直線コネクタ 136">
          <a:extLst>
            <a:ext uri="{FF2B5EF4-FFF2-40B4-BE49-F238E27FC236}">
              <a16:creationId xmlns:a16="http://schemas.microsoft.com/office/drawing/2014/main" id="{388173D6-9BB7-497B-AFFD-9972D1ABE20B}"/>
            </a:ext>
          </a:extLst>
        </xdr:cNvPr>
        <xdr:cNvCxnSpPr/>
      </xdr:nvCxnSpPr>
      <xdr:spPr>
        <a:xfrm flipV="1">
          <a:off x="7861300" y="6502584"/>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141643</xdr:rowOff>
    </xdr:from>
    <xdr:to>
      <xdr:col>36</xdr:col>
      <xdr:colOff>165100</xdr:colOff>
      <xdr:row>38</xdr:row>
      <xdr:rowOff>71793</xdr:rowOff>
    </xdr:to>
    <xdr:sp macro="" textlink="">
      <xdr:nvSpPr>
        <xdr:cNvPr id="138" name="楕円 137">
          <a:extLst>
            <a:ext uri="{FF2B5EF4-FFF2-40B4-BE49-F238E27FC236}">
              <a16:creationId xmlns:a16="http://schemas.microsoft.com/office/drawing/2014/main" id="{758DB64F-A64E-4EE7-B346-E07C5D398038}"/>
            </a:ext>
          </a:extLst>
        </xdr:cNvPr>
        <xdr:cNvSpPr/>
      </xdr:nvSpPr>
      <xdr:spPr>
        <a:xfrm>
          <a:off x="6921500" y="64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8782</xdr:rowOff>
    </xdr:from>
    <xdr:to>
      <xdr:col>41</xdr:col>
      <xdr:colOff>50800</xdr:colOff>
      <xdr:row>38</xdr:row>
      <xdr:rowOff>20993</xdr:rowOff>
    </xdr:to>
    <xdr:cxnSp macro="">
      <xdr:nvCxnSpPr>
        <xdr:cNvPr id="139" name="直線コネクタ 138">
          <a:extLst>
            <a:ext uri="{FF2B5EF4-FFF2-40B4-BE49-F238E27FC236}">
              <a16:creationId xmlns:a16="http://schemas.microsoft.com/office/drawing/2014/main" id="{D4F323E5-23EA-48D7-9518-5CD0A5FBEE42}"/>
            </a:ext>
          </a:extLst>
        </xdr:cNvPr>
        <xdr:cNvCxnSpPr/>
      </xdr:nvCxnSpPr>
      <xdr:spPr>
        <a:xfrm flipV="1">
          <a:off x="6972300" y="6523882"/>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141977</xdr:rowOff>
    </xdr:from>
    <xdr:ext cx="534377" cy="259045"/>
    <xdr:sp macro="" textlink="">
      <xdr:nvSpPr>
        <xdr:cNvPr id="140" name="n_1aveValue【道路】&#10;一人当たり延長">
          <a:extLst>
            <a:ext uri="{FF2B5EF4-FFF2-40B4-BE49-F238E27FC236}">
              <a16:creationId xmlns:a16="http://schemas.microsoft.com/office/drawing/2014/main" id="{4FEFC53F-ACC1-4514-842F-2F3BB520E4C0}"/>
            </a:ext>
          </a:extLst>
        </xdr:cNvPr>
        <xdr:cNvSpPr txBox="1"/>
      </xdr:nvSpPr>
      <xdr:spPr>
        <a:xfrm>
          <a:off x="9359411" y="66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137348</xdr:rowOff>
    </xdr:from>
    <xdr:ext cx="534377" cy="259045"/>
    <xdr:sp macro="" textlink="">
      <xdr:nvSpPr>
        <xdr:cNvPr id="141" name="n_2aveValue【道路】&#10;一人当たり延長">
          <a:extLst>
            <a:ext uri="{FF2B5EF4-FFF2-40B4-BE49-F238E27FC236}">
              <a16:creationId xmlns:a16="http://schemas.microsoft.com/office/drawing/2014/main" id="{AAC46613-034A-4B6E-9EC5-94204B8DE546}"/>
            </a:ext>
          </a:extLst>
        </xdr:cNvPr>
        <xdr:cNvSpPr txBox="1"/>
      </xdr:nvSpPr>
      <xdr:spPr>
        <a:xfrm>
          <a:off x="8483111" y="66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2" name="n_3aveValue【道路】&#10;一人当たり延長">
          <a:extLst>
            <a:ext uri="{FF2B5EF4-FFF2-40B4-BE49-F238E27FC236}">
              <a16:creationId xmlns:a16="http://schemas.microsoft.com/office/drawing/2014/main" id="{04041F49-D9E2-4B44-8AFF-AD0D8C3F5CA6}"/>
            </a:ext>
          </a:extLst>
        </xdr:cNvPr>
        <xdr:cNvSpPr txBox="1"/>
      </xdr:nvSpPr>
      <xdr:spPr>
        <a:xfrm>
          <a:off x="7594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a:extLst>
            <a:ext uri="{FF2B5EF4-FFF2-40B4-BE49-F238E27FC236}">
              <a16:creationId xmlns:a16="http://schemas.microsoft.com/office/drawing/2014/main" id="{0A7CD49F-9F5A-429A-A327-166E0319B183}"/>
            </a:ext>
          </a:extLst>
        </xdr:cNvPr>
        <xdr:cNvSpPr txBox="1"/>
      </xdr:nvSpPr>
      <xdr:spPr>
        <a:xfrm>
          <a:off x="6705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38695</xdr:rowOff>
    </xdr:from>
    <xdr:ext cx="534377" cy="259045"/>
    <xdr:sp macro="" textlink="">
      <xdr:nvSpPr>
        <xdr:cNvPr id="144" name="n_1mainValue【道路】&#10;一人当たり延長">
          <a:extLst>
            <a:ext uri="{FF2B5EF4-FFF2-40B4-BE49-F238E27FC236}">
              <a16:creationId xmlns:a16="http://schemas.microsoft.com/office/drawing/2014/main" id="{278560F6-3BCE-4939-AB3F-68C357F6366E}"/>
            </a:ext>
          </a:extLst>
        </xdr:cNvPr>
        <xdr:cNvSpPr txBox="1"/>
      </xdr:nvSpPr>
      <xdr:spPr>
        <a:xfrm>
          <a:off x="9359411" y="62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54811</xdr:rowOff>
    </xdr:from>
    <xdr:ext cx="534377" cy="259045"/>
    <xdr:sp macro="" textlink="">
      <xdr:nvSpPr>
        <xdr:cNvPr id="145" name="n_2mainValue【道路】&#10;一人当たり延長">
          <a:extLst>
            <a:ext uri="{FF2B5EF4-FFF2-40B4-BE49-F238E27FC236}">
              <a16:creationId xmlns:a16="http://schemas.microsoft.com/office/drawing/2014/main" id="{0106F761-BCD2-4241-A993-6089DF985C4B}"/>
            </a:ext>
          </a:extLst>
        </xdr:cNvPr>
        <xdr:cNvSpPr txBox="1"/>
      </xdr:nvSpPr>
      <xdr:spPr>
        <a:xfrm>
          <a:off x="8483111" y="62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76109</xdr:rowOff>
    </xdr:from>
    <xdr:ext cx="534377" cy="259045"/>
    <xdr:sp macro="" textlink="">
      <xdr:nvSpPr>
        <xdr:cNvPr id="146" name="n_3mainValue【道路】&#10;一人当たり延長">
          <a:extLst>
            <a:ext uri="{FF2B5EF4-FFF2-40B4-BE49-F238E27FC236}">
              <a16:creationId xmlns:a16="http://schemas.microsoft.com/office/drawing/2014/main" id="{44739217-C44E-48AA-8585-8790530D12E4}"/>
            </a:ext>
          </a:extLst>
        </xdr:cNvPr>
        <xdr:cNvSpPr txBox="1"/>
      </xdr:nvSpPr>
      <xdr:spPr>
        <a:xfrm>
          <a:off x="7594111" y="62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88320</xdr:rowOff>
    </xdr:from>
    <xdr:ext cx="534377" cy="259045"/>
    <xdr:sp macro="" textlink="">
      <xdr:nvSpPr>
        <xdr:cNvPr id="147" name="n_4mainValue【道路】&#10;一人当たり延長">
          <a:extLst>
            <a:ext uri="{FF2B5EF4-FFF2-40B4-BE49-F238E27FC236}">
              <a16:creationId xmlns:a16="http://schemas.microsoft.com/office/drawing/2014/main" id="{0C0E090A-5EF7-48B8-B169-515D6D72A63A}"/>
            </a:ext>
          </a:extLst>
        </xdr:cNvPr>
        <xdr:cNvSpPr txBox="1"/>
      </xdr:nvSpPr>
      <xdr:spPr>
        <a:xfrm>
          <a:off x="6705111" y="62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1298D00-F764-4A0F-BD0B-CC5888225A8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DEF6679-4D50-48C0-8BA1-D888A29176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7AD60D7-084C-4A7F-AD2D-8788D2FB6B0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77CAC65-7FA0-40B1-A3A4-53CEA737C48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B2AF484-E967-444D-A6DC-FFF64ED5B00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063845C-DA73-4F3E-BEA2-C709AB2B077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63B3B37-2863-40DF-9A68-9775BD71EE8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00A9636-F821-4599-AB59-E0D311F947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A412363-842B-4B6F-BFFE-04F2EF2D069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F6A9B4A-7071-40F1-8B11-11EBF695C2A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FE7A14B-5778-4CC8-A69B-53A2B05BF4D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ED678B70-BE72-4B1E-94B3-189C0441990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FCECE852-C455-422F-8A0A-2DC16BD9261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2F032CD6-8EC5-4506-89E8-A6A7291E75A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25546DAC-D396-450A-A0EA-C06A343D301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CECD0297-C584-4AEE-93F2-D7BC1BB45B6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69A0A7CD-5406-4974-AFB5-C6F0545698A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536EE771-13B9-40F0-A972-12D9A6DD736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BBEE055C-42B1-451D-BAAA-F97AC280709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A67608B-53D2-4F4F-AA89-DA4E9AFE049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0B1032FE-3E1D-42DF-8184-540DAD3024D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07C785B-A4E2-4F27-9DB8-66029B040B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1A47488-54A0-409F-9127-51B550C8FE2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58216D1F-E157-454C-B641-0C90AE47D9C4}"/>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58A9B56-A718-4446-A9EB-D992DE9B4EA2}"/>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3EA6D771-CF73-4E32-9DCC-DEBEB177757D}"/>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5CFA3CB0-86BD-4287-BC87-7EA393660F47}"/>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7791FF9C-8265-4C46-A731-57E94B7E4EF5}"/>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100982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B427DDD-15EB-40FB-B1BA-535CE9051735}"/>
            </a:ext>
          </a:extLst>
        </xdr:cNvPr>
        <xdr:cNvSpPr txBox="1"/>
      </xdr:nvSpPr>
      <xdr:spPr>
        <a:xfrm>
          <a:off x="4673600" y="10730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BEE96A18-FBC5-4032-9DD4-770B593D966D}"/>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09846A62-1EB5-49FE-90BB-ED4B36357C2B}"/>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92FED480-7196-4B8A-8D50-F673E55CD624}"/>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0" name="フローチャート: 判断 179">
          <a:extLst>
            <a:ext uri="{FF2B5EF4-FFF2-40B4-BE49-F238E27FC236}">
              <a16:creationId xmlns:a16="http://schemas.microsoft.com/office/drawing/2014/main" id="{50A32E9F-4770-4591-B4B0-5B70AE8E9415}"/>
            </a:ext>
          </a:extLst>
        </xdr:cNvPr>
        <xdr:cNvSpPr/>
      </xdr:nvSpPr>
      <xdr:spPr>
        <a:xfrm>
          <a:off x="196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1" name="フローチャート: 判断 180">
          <a:extLst>
            <a:ext uri="{FF2B5EF4-FFF2-40B4-BE49-F238E27FC236}">
              <a16:creationId xmlns:a16="http://schemas.microsoft.com/office/drawing/2014/main" id="{4894585B-FA5F-43D6-876F-2340A3C5B6C3}"/>
            </a:ext>
          </a:extLst>
        </xdr:cNvPr>
        <xdr:cNvSpPr/>
      </xdr:nvSpPr>
      <xdr:spPr>
        <a:xfrm>
          <a:off x="107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4D3534A-55D8-4B05-AA4F-67EE4EB0FD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BB0079B-D714-4C3A-9A8F-1A44EEF8767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E8802E5-9CEA-4BE1-A205-4134851E43F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7E68074-DB8F-439D-ABDE-71FB5FD76AE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09AEED5-A66D-4166-BB23-B4ED343039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87" name="楕円 186">
          <a:extLst>
            <a:ext uri="{FF2B5EF4-FFF2-40B4-BE49-F238E27FC236}">
              <a16:creationId xmlns:a16="http://schemas.microsoft.com/office/drawing/2014/main" id="{F3918880-6380-40E5-A84D-DE193F6E722C}"/>
            </a:ext>
          </a:extLst>
        </xdr:cNvPr>
        <xdr:cNvSpPr/>
      </xdr:nvSpPr>
      <xdr:spPr>
        <a:xfrm>
          <a:off x="4584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135907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CF355D4-6720-4831-A33F-468A854B9528}"/>
            </a:ext>
          </a:extLst>
        </xdr:cNvPr>
        <xdr:cNvSpPr txBox="1"/>
      </xdr:nvSpPr>
      <xdr:spPr>
        <a:xfrm>
          <a:off x="4673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78740</xdr:rowOff>
    </xdr:from>
    <xdr:to>
      <xdr:col>20</xdr:col>
      <xdr:colOff>38100</xdr:colOff>
      <xdr:row>60</xdr:row>
      <xdr:rowOff>8890</xdr:rowOff>
    </xdr:to>
    <xdr:sp macro="" textlink="">
      <xdr:nvSpPr>
        <xdr:cNvPr id="189" name="楕円 188">
          <a:extLst>
            <a:ext uri="{FF2B5EF4-FFF2-40B4-BE49-F238E27FC236}">
              <a16:creationId xmlns:a16="http://schemas.microsoft.com/office/drawing/2014/main" id="{6C7F96E3-4695-43D1-BB6F-58F1F83EA294}"/>
            </a:ext>
          </a:extLst>
        </xdr:cNvPr>
        <xdr:cNvSpPr/>
      </xdr:nvSpPr>
      <xdr:spPr>
        <a:xfrm>
          <a:off x="3746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129540</xdr:rowOff>
    </xdr:from>
    <xdr:to>
      <xdr:col>24</xdr:col>
      <xdr:colOff>63500</xdr:colOff>
      <xdr:row>59</xdr:row>
      <xdr:rowOff>163830</xdr:rowOff>
    </xdr:to>
    <xdr:cxnSp macro="">
      <xdr:nvCxnSpPr>
        <xdr:cNvPr id="190" name="直線コネクタ 189">
          <a:extLst>
            <a:ext uri="{FF2B5EF4-FFF2-40B4-BE49-F238E27FC236}">
              <a16:creationId xmlns:a16="http://schemas.microsoft.com/office/drawing/2014/main" id="{E05A7A21-9E0A-43E8-9A06-F851374F3A3A}"/>
            </a:ext>
          </a:extLst>
        </xdr:cNvPr>
        <xdr:cNvCxnSpPr/>
      </xdr:nvCxnSpPr>
      <xdr:spPr>
        <a:xfrm>
          <a:off x="3797300" y="102450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156845</xdr:rowOff>
    </xdr:from>
    <xdr:to>
      <xdr:col>15</xdr:col>
      <xdr:colOff>101600</xdr:colOff>
      <xdr:row>59</xdr:row>
      <xdr:rowOff>86995</xdr:rowOff>
    </xdr:to>
    <xdr:sp macro="" textlink="">
      <xdr:nvSpPr>
        <xdr:cNvPr id="191" name="楕円 190">
          <a:extLst>
            <a:ext uri="{FF2B5EF4-FFF2-40B4-BE49-F238E27FC236}">
              <a16:creationId xmlns:a16="http://schemas.microsoft.com/office/drawing/2014/main" id="{3ED0F0A9-BE79-4A77-AE24-9E14EB224B8E}"/>
            </a:ext>
          </a:extLst>
        </xdr:cNvPr>
        <xdr:cNvSpPr/>
      </xdr:nvSpPr>
      <xdr:spPr>
        <a:xfrm>
          <a:off x="2857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36195</xdr:rowOff>
    </xdr:from>
    <xdr:to>
      <xdr:col>19</xdr:col>
      <xdr:colOff>177800</xdr:colOff>
      <xdr:row>59</xdr:row>
      <xdr:rowOff>129540</xdr:rowOff>
    </xdr:to>
    <xdr:cxnSp macro="">
      <xdr:nvCxnSpPr>
        <xdr:cNvPr id="192" name="直線コネクタ 191">
          <a:extLst>
            <a:ext uri="{FF2B5EF4-FFF2-40B4-BE49-F238E27FC236}">
              <a16:creationId xmlns:a16="http://schemas.microsoft.com/office/drawing/2014/main" id="{7D2BB8F5-CB57-4ACB-856D-4A82BC539DEB}"/>
            </a:ext>
          </a:extLst>
        </xdr:cNvPr>
        <xdr:cNvCxnSpPr/>
      </xdr:nvCxnSpPr>
      <xdr:spPr>
        <a:xfrm>
          <a:off x="2908300" y="1015174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93" name="楕円 192">
          <a:extLst>
            <a:ext uri="{FF2B5EF4-FFF2-40B4-BE49-F238E27FC236}">
              <a16:creationId xmlns:a16="http://schemas.microsoft.com/office/drawing/2014/main" id="{2CF63305-7168-4B9D-ACAF-686C14CEB087}"/>
            </a:ext>
          </a:extLst>
        </xdr:cNvPr>
        <xdr:cNvSpPr/>
      </xdr:nvSpPr>
      <xdr:spPr>
        <a:xfrm>
          <a:off x="1968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xdr:rowOff>
    </xdr:from>
    <xdr:to>
      <xdr:col>15</xdr:col>
      <xdr:colOff>50800</xdr:colOff>
      <xdr:row>59</xdr:row>
      <xdr:rowOff>36195</xdr:rowOff>
    </xdr:to>
    <xdr:cxnSp macro="">
      <xdr:nvCxnSpPr>
        <xdr:cNvPr id="194" name="直線コネクタ 193">
          <a:extLst>
            <a:ext uri="{FF2B5EF4-FFF2-40B4-BE49-F238E27FC236}">
              <a16:creationId xmlns:a16="http://schemas.microsoft.com/office/drawing/2014/main" id="{4041FCC6-01BC-4377-8009-054E83BA04AA}"/>
            </a:ext>
          </a:extLst>
        </xdr:cNvPr>
        <xdr:cNvCxnSpPr/>
      </xdr:nvCxnSpPr>
      <xdr:spPr>
        <a:xfrm>
          <a:off x="2019300" y="101231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99695</xdr:rowOff>
    </xdr:from>
    <xdr:to>
      <xdr:col>6</xdr:col>
      <xdr:colOff>38100</xdr:colOff>
      <xdr:row>59</xdr:row>
      <xdr:rowOff>29845</xdr:rowOff>
    </xdr:to>
    <xdr:sp macro="" textlink="">
      <xdr:nvSpPr>
        <xdr:cNvPr id="195" name="楕円 194">
          <a:extLst>
            <a:ext uri="{FF2B5EF4-FFF2-40B4-BE49-F238E27FC236}">
              <a16:creationId xmlns:a16="http://schemas.microsoft.com/office/drawing/2014/main" id="{EC03A1ED-D3DD-4EA5-AE6B-F73635156850}"/>
            </a:ext>
          </a:extLst>
        </xdr:cNvPr>
        <xdr:cNvSpPr/>
      </xdr:nvSpPr>
      <xdr:spPr>
        <a:xfrm>
          <a:off x="1079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150495</xdr:rowOff>
    </xdr:from>
    <xdr:to>
      <xdr:col>10</xdr:col>
      <xdr:colOff>114300</xdr:colOff>
      <xdr:row>59</xdr:row>
      <xdr:rowOff>7620</xdr:rowOff>
    </xdr:to>
    <xdr:cxnSp macro="">
      <xdr:nvCxnSpPr>
        <xdr:cNvPr id="196" name="直線コネクタ 195">
          <a:extLst>
            <a:ext uri="{FF2B5EF4-FFF2-40B4-BE49-F238E27FC236}">
              <a16:creationId xmlns:a16="http://schemas.microsoft.com/office/drawing/2014/main" id="{96D8ED20-0CC2-48C0-8437-651FAA734CDC}"/>
            </a:ext>
          </a:extLst>
        </xdr:cNvPr>
        <xdr:cNvCxnSpPr/>
      </xdr:nvCxnSpPr>
      <xdr:spPr>
        <a:xfrm>
          <a:off x="1130300" y="10094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15257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8390DFF-A1FA-42A3-B5F8-960BE1E9C686}"/>
            </a:ext>
          </a:extLst>
        </xdr:cNvPr>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7E54C8D-E8D8-410D-BB60-E4F1CAE729DF}"/>
            </a:ext>
          </a:extLst>
        </xdr:cNvPr>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142892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E93D65C-2489-4618-B387-135D619224FE}"/>
            </a:ext>
          </a:extLst>
        </xdr:cNvPr>
        <xdr:cNvSpPr txBox="1"/>
      </xdr:nvSpPr>
      <xdr:spPr>
        <a:xfrm>
          <a:off x="1816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120032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628D84F-18C2-4513-B49E-1236C0B65B8B}"/>
            </a:ext>
          </a:extLst>
        </xdr:cNvPr>
        <xdr:cNvSpPr txBox="1"/>
      </xdr:nvSpPr>
      <xdr:spPr>
        <a:xfrm>
          <a:off x="927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25417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0261723-EFCD-4970-B1D7-6C8C85BCAAFC}"/>
            </a:ext>
          </a:extLst>
        </xdr:cNvPr>
        <xdr:cNvSpPr txBox="1"/>
      </xdr:nvSpPr>
      <xdr:spPr>
        <a:xfrm>
          <a:off x="3582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952340B-9AFC-4CC5-8EF2-E62236833460}"/>
            </a:ext>
          </a:extLst>
        </xdr:cNvPr>
        <xdr:cNvSpPr txBox="1"/>
      </xdr:nvSpPr>
      <xdr:spPr>
        <a:xfrm>
          <a:off x="2705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343AC1B-6D14-4472-B4F7-2D9A99E4FDD2}"/>
            </a:ext>
          </a:extLst>
        </xdr:cNvPr>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46372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51BC940-FD4E-4C64-8862-7192D19654AC}"/>
            </a:ext>
          </a:extLst>
        </xdr:cNvPr>
        <xdr:cNvSpPr txBox="1"/>
      </xdr:nvSpPr>
      <xdr:spPr>
        <a:xfrm>
          <a:off x="9277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3437BE4-4AF5-4163-9993-6D112E3396D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301F5E9-5B44-4E50-B5DF-E8987510A83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2371F67-06A9-4B4D-8C06-C657C90CC18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573B006-E564-4D89-8905-ACF2962DC9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7CA8089-04FE-40E6-AD93-52F0BD82CDF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77ADB92-40E1-4D10-8524-9B3B066C10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813EFB2-AC53-44CC-A10E-3D2ABF02635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5485517-964E-4DE6-AB58-0EE688CC29C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DC6CB09-2F57-4ED8-95F4-AD4BE09BEFD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5550060-45FB-4645-9D08-B99E4AE71C5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CF570C91-20D5-4F9F-B675-D87076B871C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D73D1A56-F1BA-4921-B059-FCE48B67B6A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AA5E3334-0E9A-446C-A80E-904C14C5409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B5BBFABC-F2F8-4D6D-B4CB-00A39D5A73D8}"/>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BD8EA64D-C3A3-4FC5-B942-3CC84887E00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520A3816-AA8E-41BD-8B86-E036A15808EB}"/>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F7B702ED-B6F9-4B44-BFD6-526C219DD28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2B78992E-0645-4ADE-9607-0DC54B3D2E5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AE88D57B-112E-473E-99F6-2CB47689B84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6DC3BBEF-1E9E-42E6-89FD-1E157F07C55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65B086B5-FC12-42B3-8BC2-F5FAF36145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19C843C1-3065-4140-8ED5-E3F573B5CEAC}"/>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3F4EFE04-B551-4093-8652-89D808A61E73}"/>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1D8E1A8D-1FDE-43F5-83B7-B110C6DC4A15}"/>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A65BCECC-1A6C-425E-8CFE-C6519C3CC841}"/>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E500D81E-E6FF-4538-AA74-BD9FC770140B}"/>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102401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AF344E06-07AF-4BA5-A55B-269EDEB6C7B4}"/>
            </a:ext>
          </a:extLst>
        </xdr:cNvPr>
        <xdr:cNvSpPr txBox="1"/>
      </xdr:nvSpPr>
      <xdr:spPr>
        <a:xfrm>
          <a:off x="10515600" y="10560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32DEE3B9-3320-4322-9771-C0183F19E476}"/>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4D4D388C-6D2E-4008-824A-A217DD7B1F51}"/>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E5836C69-07B3-4F44-BE2C-F38304338930}"/>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5" name="フローチャート: 判断 234">
          <a:extLst>
            <a:ext uri="{FF2B5EF4-FFF2-40B4-BE49-F238E27FC236}">
              <a16:creationId xmlns:a16="http://schemas.microsoft.com/office/drawing/2014/main" id="{BB9E10B8-8EEA-47C5-95FF-668A9349E074}"/>
            </a:ext>
          </a:extLst>
        </xdr:cNvPr>
        <xdr:cNvSpPr/>
      </xdr:nvSpPr>
      <xdr:spPr>
        <a:xfrm>
          <a:off x="7810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36" name="フローチャート: 判断 235">
          <a:extLst>
            <a:ext uri="{FF2B5EF4-FFF2-40B4-BE49-F238E27FC236}">
              <a16:creationId xmlns:a16="http://schemas.microsoft.com/office/drawing/2014/main" id="{F08A144A-BD76-46BC-81AA-951F2601F687}"/>
            </a:ext>
          </a:extLst>
        </xdr:cNvPr>
        <xdr:cNvSpPr/>
      </xdr:nvSpPr>
      <xdr:spPr>
        <a:xfrm>
          <a:off x="6921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B067F60-9C8A-470C-8E4B-8183EADA60B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8BCE3CC-7B41-4BFD-ABA8-DA08271CA9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274321C-FDEF-4B7A-9DF2-14148D9E92F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2C3BC15-21C4-43F0-A668-0DB172179DF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5000941-F3B8-4C70-88F3-C09FE286919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115598</xdr:rowOff>
    </xdr:from>
    <xdr:to>
      <xdr:col>55</xdr:col>
      <xdr:colOff>50800</xdr:colOff>
      <xdr:row>62</xdr:row>
      <xdr:rowOff>45748</xdr:rowOff>
    </xdr:to>
    <xdr:sp macro="" textlink="">
      <xdr:nvSpPr>
        <xdr:cNvPr id="242" name="楕円 241">
          <a:extLst>
            <a:ext uri="{FF2B5EF4-FFF2-40B4-BE49-F238E27FC236}">
              <a16:creationId xmlns:a16="http://schemas.microsoft.com/office/drawing/2014/main" id="{418A4235-0D1D-46F5-A967-B64365152314}"/>
            </a:ext>
          </a:extLst>
        </xdr:cNvPr>
        <xdr:cNvSpPr/>
      </xdr:nvSpPr>
      <xdr:spPr>
        <a:xfrm>
          <a:off x="10426700" y="1057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138475</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53F20389-0E7A-4A12-B68C-E0C2DF2BCF2B}"/>
            </a:ext>
          </a:extLst>
        </xdr:cNvPr>
        <xdr:cNvSpPr txBox="1"/>
      </xdr:nvSpPr>
      <xdr:spPr>
        <a:xfrm>
          <a:off x="10515600" y="1042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119775</xdr:rowOff>
    </xdr:from>
    <xdr:to>
      <xdr:col>50</xdr:col>
      <xdr:colOff>165100</xdr:colOff>
      <xdr:row>62</xdr:row>
      <xdr:rowOff>49925</xdr:rowOff>
    </xdr:to>
    <xdr:sp macro="" textlink="">
      <xdr:nvSpPr>
        <xdr:cNvPr id="244" name="楕円 243">
          <a:extLst>
            <a:ext uri="{FF2B5EF4-FFF2-40B4-BE49-F238E27FC236}">
              <a16:creationId xmlns:a16="http://schemas.microsoft.com/office/drawing/2014/main" id="{F71A4E06-C8BC-49FF-B12B-35D2BA409839}"/>
            </a:ext>
          </a:extLst>
        </xdr:cNvPr>
        <xdr:cNvSpPr/>
      </xdr:nvSpPr>
      <xdr:spPr>
        <a:xfrm>
          <a:off x="9588500" y="105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166398</xdr:rowOff>
    </xdr:from>
    <xdr:to>
      <xdr:col>55</xdr:col>
      <xdr:colOff>0</xdr:colOff>
      <xdr:row>61</xdr:row>
      <xdr:rowOff>170575</xdr:rowOff>
    </xdr:to>
    <xdr:cxnSp macro="">
      <xdr:nvCxnSpPr>
        <xdr:cNvPr id="245" name="直線コネクタ 244">
          <a:extLst>
            <a:ext uri="{FF2B5EF4-FFF2-40B4-BE49-F238E27FC236}">
              <a16:creationId xmlns:a16="http://schemas.microsoft.com/office/drawing/2014/main" id="{5B938F90-F2BC-4B38-9196-3CD0631463C6}"/>
            </a:ext>
          </a:extLst>
        </xdr:cNvPr>
        <xdr:cNvCxnSpPr/>
      </xdr:nvCxnSpPr>
      <xdr:spPr>
        <a:xfrm flipV="1">
          <a:off x="9639300" y="10624848"/>
          <a:ext cx="838200" cy="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132039</xdr:rowOff>
    </xdr:from>
    <xdr:to>
      <xdr:col>46</xdr:col>
      <xdr:colOff>38100</xdr:colOff>
      <xdr:row>62</xdr:row>
      <xdr:rowOff>62189</xdr:rowOff>
    </xdr:to>
    <xdr:sp macro="" textlink="">
      <xdr:nvSpPr>
        <xdr:cNvPr id="246" name="楕円 245">
          <a:extLst>
            <a:ext uri="{FF2B5EF4-FFF2-40B4-BE49-F238E27FC236}">
              <a16:creationId xmlns:a16="http://schemas.microsoft.com/office/drawing/2014/main" id="{45B41E1C-1314-482A-82D0-2C259AD67D46}"/>
            </a:ext>
          </a:extLst>
        </xdr:cNvPr>
        <xdr:cNvSpPr/>
      </xdr:nvSpPr>
      <xdr:spPr>
        <a:xfrm>
          <a:off x="8699500" y="105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170575</xdr:rowOff>
    </xdr:from>
    <xdr:to>
      <xdr:col>50</xdr:col>
      <xdr:colOff>114300</xdr:colOff>
      <xdr:row>62</xdr:row>
      <xdr:rowOff>11389</xdr:rowOff>
    </xdr:to>
    <xdr:cxnSp macro="">
      <xdr:nvCxnSpPr>
        <xdr:cNvPr id="247" name="直線コネクタ 246">
          <a:extLst>
            <a:ext uri="{FF2B5EF4-FFF2-40B4-BE49-F238E27FC236}">
              <a16:creationId xmlns:a16="http://schemas.microsoft.com/office/drawing/2014/main" id="{4D72E233-7D4A-4319-B134-63C7F651C3E4}"/>
            </a:ext>
          </a:extLst>
        </xdr:cNvPr>
        <xdr:cNvCxnSpPr/>
      </xdr:nvCxnSpPr>
      <xdr:spPr>
        <a:xfrm flipV="1">
          <a:off x="8750300" y="10629025"/>
          <a:ext cx="889000" cy="1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143019</xdr:rowOff>
    </xdr:from>
    <xdr:to>
      <xdr:col>41</xdr:col>
      <xdr:colOff>101600</xdr:colOff>
      <xdr:row>62</xdr:row>
      <xdr:rowOff>73169</xdr:rowOff>
    </xdr:to>
    <xdr:sp macro="" textlink="">
      <xdr:nvSpPr>
        <xdr:cNvPr id="248" name="楕円 247">
          <a:extLst>
            <a:ext uri="{FF2B5EF4-FFF2-40B4-BE49-F238E27FC236}">
              <a16:creationId xmlns:a16="http://schemas.microsoft.com/office/drawing/2014/main" id="{2FB807A1-CA45-4569-8BCE-69AF0F63F6B6}"/>
            </a:ext>
          </a:extLst>
        </xdr:cNvPr>
        <xdr:cNvSpPr/>
      </xdr:nvSpPr>
      <xdr:spPr>
        <a:xfrm>
          <a:off x="7810500" y="1060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11389</xdr:rowOff>
    </xdr:from>
    <xdr:to>
      <xdr:col>45</xdr:col>
      <xdr:colOff>177800</xdr:colOff>
      <xdr:row>62</xdr:row>
      <xdr:rowOff>22369</xdr:rowOff>
    </xdr:to>
    <xdr:cxnSp macro="">
      <xdr:nvCxnSpPr>
        <xdr:cNvPr id="249" name="直線コネクタ 248">
          <a:extLst>
            <a:ext uri="{FF2B5EF4-FFF2-40B4-BE49-F238E27FC236}">
              <a16:creationId xmlns:a16="http://schemas.microsoft.com/office/drawing/2014/main" id="{FC684B10-3008-47AE-97FC-4CDBBCAD5256}"/>
            </a:ext>
          </a:extLst>
        </xdr:cNvPr>
        <xdr:cNvCxnSpPr/>
      </xdr:nvCxnSpPr>
      <xdr:spPr>
        <a:xfrm flipV="1">
          <a:off x="7861300" y="10641289"/>
          <a:ext cx="889000" cy="1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148314</xdr:rowOff>
    </xdr:from>
    <xdr:to>
      <xdr:col>36</xdr:col>
      <xdr:colOff>165100</xdr:colOff>
      <xdr:row>62</xdr:row>
      <xdr:rowOff>78464</xdr:rowOff>
    </xdr:to>
    <xdr:sp macro="" textlink="">
      <xdr:nvSpPr>
        <xdr:cNvPr id="250" name="楕円 249">
          <a:extLst>
            <a:ext uri="{FF2B5EF4-FFF2-40B4-BE49-F238E27FC236}">
              <a16:creationId xmlns:a16="http://schemas.microsoft.com/office/drawing/2014/main" id="{12CA72E8-CA1A-414A-B261-8E4F6D23C58B}"/>
            </a:ext>
          </a:extLst>
        </xdr:cNvPr>
        <xdr:cNvSpPr/>
      </xdr:nvSpPr>
      <xdr:spPr>
        <a:xfrm>
          <a:off x="6921500" y="1060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22369</xdr:rowOff>
    </xdr:from>
    <xdr:to>
      <xdr:col>41</xdr:col>
      <xdr:colOff>50800</xdr:colOff>
      <xdr:row>62</xdr:row>
      <xdr:rowOff>27664</xdr:rowOff>
    </xdr:to>
    <xdr:cxnSp macro="">
      <xdr:nvCxnSpPr>
        <xdr:cNvPr id="251" name="直線コネクタ 250">
          <a:extLst>
            <a:ext uri="{FF2B5EF4-FFF2-40B4-BE49-F238E27FC236}">
              <a16:creationId xmlns:a16="http://schemas.microsoft.com/office/drawing/2014/main" id="{C74B8E8A-EDF2-4D96-9BE4-0B3557206E2D}"/>
            </a:ext>
          </a:extLst>
        </xdr:cNvPr>
        <xdr:cNvCxnSpPr/>
      </xdr:nvCxnSpPr>
      <xdr:spPr>
        <a:xfrm flipV="1">
          <a:off x="6972300" y="10652269"/>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63833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8EEC2675-1EA9-44AC-B31E-24D2CF2AB506}"/>
            </a:ext>
          </a:extLst>
        </xdr:cNvPr>
        <xdr:cNvSpPr txBox="1"/>
      </xdr:nvSpPr>
      <xdr:spPr>
        <a:xfrm>
          <a:off x="9327095" y="1069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76016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62B6F9BC-EED4-4197-BC7D-AEFE6B762B91}"/>
            </a:ext>
          </a:extLst>
        </xdr:cNvPr>
        <xdr:cNvSpPr txBox="1"/>
      </xdr:nvSpPr>
      <xdr:spPr>
        <a:xfrm>
          <a:off x="8450795" y="1070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72619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DEF46226-FDF5-4838-B0A0-5B853645A4B2}"/>
            </a:ext>
          </a:extLst>
        </xdr:cNvPr>
        <xdr:cNvSpPr txBox="1"/>
      </xdr:nvSpPr>
      <xdr:spPr>
        <a:xfrm>
          <a:off x="7561795" y="107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81155</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27BCF471-A7D8-483B-BFE9-26A4D0F2AFCA}"/>
            </a:ext>
          </a:extLst>
        </xdr:cNvPr>
        <xdr:cNvSpPr txBox="1"/>
      </xdr:nvSpPr>
      <xdr:spPr>
        <a:xfrm>
          <a:off x="66727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66452</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7DE90E63-3138-453E-8098-8449EDE45497}"/>
            </a:ext>
          </a:extLst>
        </xdr:cNvPr>
        <xdr:cNvSpPr txBox="1"/>
      </xdr:nvSpPr>
      <xdr:spPr>
        <a:xfrm>
          <a:off x="9327095" y="103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78716</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1E593D6C-60EF-4DA0-AA48-A83F6CEA8184}"/>
            </a:ext>
          </a:extLst>
        </xdr:cNvPr>
        <xdr:cNvSpPr txBox="1"/>
      </xdr:nvSpPr>
      <xdr:spPr>
        <a:xfrm>
          <a:off x="8450795" y="1036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89696</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EFD57192-4654-4DD0-924A-984DEE524F50}"/>
            </a:ext>
          </a:extLst>
        </xdr:cNvPr>
        <xdr:cNvSpPr txBox="1"/>
      </xdr:nvSpPr>
      <xdr:spPr>
        <a:xfrm>
          <a:off x="7561795" y="1037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94991</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871905EB-29D7-4C80-B1D7-3317C3A1FD3F}"/>
            </a:ext>
          </a:extLst>
        </xdr:cNvPr>
        <xdr:cNvSpPr txBox="1"/>
      </xdr:nvSpPr>
      <xdr:spPr>
        <a:xfrm>
          <a:off x="6672795" y="1038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1E1C299D-113D-4747-91C0-A82F2C37596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BFD71B17-BBF2-4247-86B9-82CA8B695ED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2DC4788-2D2C-44D0-99C3-13FBA6C952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93A3947-1342-489A-8ED3-F6E5121F40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9D457AEB-BFB8-4F47-9C4E-BE782913AA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E7D254EA-69B6-46D2-81BD-6D8F26515B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1C03A853-0232-41D9-8AD0-D95C132C1F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4A9C309E-FBB0-446E-8DA8-1B6D3C4B14C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1921094-6B06-43D9-90BD-328970F620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9D69B3D9-E44F-45FD-936E-C5690EA4EDB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87E6729C-EB46-4E6C-B834-7E55176DB22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62178A2B-7B26-466A-99E2-0C77CDA81B4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A2C84063-B976-4A23-961A-CB87A48F6DE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361C8C40-6FC9-4A5F-9120-C04B5A87FB9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CF5D9BC1-A072-488B-8B89-E587DCB4950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93871835-A96E-4160-AC8A-5B9233B354F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3B5EA000-737B-4902-86C1-1E436FF49A1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E483D9AE-C920-4C9A-ADD2-3AB9ECDD58B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A4E13BA7-C34A-4AA4-A3BA-538978D1776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42BCB203-F6CC-46B8-B7B3-143AEDE0AB0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101DE22B-BF64-4996-806D-19809486507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CC524D2A-2048-453A-A74D-7C85E0CC3A5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B299CABF-ADC1-429B-8259-40F9517B322E}"/>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CEE25EF3-46F9-4411-8ACF-1DA8427A6033}"/>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5E04F247-D99C-4FC3-A628-F245371B7EB9}"/>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EF7805CA-2647-47CF-8507-CCC74CA43F6E}"/>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59F3D79E-050C-4F26-AA76-6E9C64D95166}"/>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80027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6A1512B9-41E8-494B-9F86-33548DDF09F7}"/>
            </a:ext>
          </a:extLst>
        </xdr:cNvPr>
        <xdr:cNvSpPr txBox="1"/>
      </xdr:nvSpPr>
      <xdr:spPr>
        <a:xfrm>
          <a:off x="46736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FDA8A4E2-E02E-464A-BDAF-3CE9BB7C3ACC}"/>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B4130A4C-BEA3-4C07-982C-5AA3F84921C0}"/>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B1914F00-F98A-470B-B28B-50E6EF732FB0}"/>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1" name="フローチャート: 判断 290">
          <a:extLst>
            <a:ext uri="{FF2B5EF4-FFF2-40B4-BE49-F238E27FC236}">
              <a16:creationId xmlns:a16="http://schemas.microsoft.com/office/drawing/2014/main" id="{B222034E-34B1-4F47-998C-D40471768F82}"/>
            </a:ext>
          </a:extLst>
        </xdr:cNvPr>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2" name="フローチャート: 判断 291">
          <a:extLst>
            <a:ext uri="{FF2B5EF4-FFF2-40B4-BE49-F238E27FC236}">
              <a16:creationId xmlns:a16="http://schemas.microsoft.com/office/drawing/2014/main" id="{9670935B-9EA8-4AC2-B59E-5C924FB99904}"/>
            </a:ext>
          </a:extLst>
        </xdr:cNvPr>
        <xdr:cNvSpPr/>
      </xdr:nvSpPr>
      <xdr:spPr>
        <a:xfrm>
          <a:off x="107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546D045-0890-4506-B9B5-9B9577FBC82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B86C20A-119C-46FC-8C78-DB4E33A218A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9C1B892-95AD-4EFF-9580-9A778C46808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A9D183D-D9A1-4B7E-8EE1-A89A446497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8AF0CCA-4487-452C-8335-57FB93DA0D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51308</xdr:rowOff>
    </xdr:from>
    <xdr:to>
      <xdr:col>24</xdr:col>
      <xdr:colOff>114300</xdr:colOff>
      <xdr:row>82</xdr:row>
      <xdr:rowOff>152908</xdr:rowOff>
    </xdr:to>
    <xdr:sp macro="" textlink="">
      <xdr:nvSpPr>
        <xdr:cNvPr id="298" name="楕円 297">
          <a:extLst>
            <a:ext uri="{FF2B5EF4-FFF2-40B4-BE49-F238E27FC236}">
              <a16:creationId xmlns:a16="http://schemas.microsoft.com/office/drawing/2014/main" id="{C8B9091C-2178-46A8-86FC-593F5E0D7842}"/>
            </a:ext>
          </a:extLst>
        </xdr:cNvPr>
        <xdr:cNvSpPr/>
      </xdr:nvSpPr>
      <xdr:spPr>
        <a:xfrm>
          <a:off x="458470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74185</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B6F9D47-E108-4F13-B02F-50C2F9589598}"/>
            </a:ext>
          </a:extLst>
        </xdr:cNvPr>
        <xdr:cNvSpPr txBox="1"/>
      </xdr:nvSpPr>
      <xdr:spPr>
        <a:xfrm>
          <a:off x="4673600" y="1396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300" name="楕円 299">
          <a:extLst>
            <a:ext uri="{FF2B5EF4-FFF2-40B4-BE49-F238E27FC236}">
              <a16:creationId xmlns:a16="http://schemas.microsoft.com/office/drawing/2014/main" id="{FDF742D9-F64D-4F12-901D-F3191B75E5C6}"/>
            </a:ext>
          </a:extLst>
        </xdr:cNvPr>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102108</xdr:rowOff>
    </xdr:to>
    <xdr:cxnSp macro="">
      <xdr:nvCxnSpPr>
        <xdr:cNvPr id="301" name="直線コネクタ 300">
          <a:extLst>
            <a:ext uri="{FF2B5EF4-FFF2-40B4-BE49-F238E27FC236}">
              <a16:creationId xmlns:a16="http://schemas.microsoft.com/office/drawing/2014/main" id="{DB512A74-64C2-408A-B787-4BE81F7E0EBE}"/>
            </a:ext>
          </a:extLst>
        </xdr:cNvPr>
        <xdr:cNvCxnSpPr/>
      </xdr:nvCxnSpPr>
      <xdr:spPr>
        <a:xfrm>
          <a:off x="3797300" y="1415415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302" name="楕円 301">
          <a:extLst>
            <a:ext uri="{FF2B5EF4-FFF2-40B4-BE49-F238E27FC236}">
              <a16:creationId xmlns:a16="http://schemas.microsoft.com/office/drawing/2014/main" id="{597FEE5E-12CD-4D10-8562-DE3777D16459}"/>
            </a:ext>
          </a:extLst>
        </xdr:cNvPr>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95250</xdr:rowOff>
    </xdr:to>
    <xdr:cxnSp macro="">
      <xdr:nvCxnSpPr>
        <xdr:cNvPr id="303" name="直線コネクタ 302">
          <a:extLst>
            <a:ext uri="{FF2B5EF4-FFF2-40B4-BE49-F238E27FC236}">
              <a16:creationId xmlns:a16="http://schemas.microsoft.com/office/drawing/2014/main" id="{BD57833C-A479-4DDA-801A-FA2A68216BDB}"/>
            </a:ext>
          </a:extLst>
        </xdr:cNvPr>
        <xdr:cNvCxnSpPr/>
      </xdr:nvCxnSpPr>
      <xdr:spPr>
        <a:xfrm>
          <a:off x="2908300" y="1406271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140463</xdr:rowOff>
    </xdr:from>
    <xdr:to>
      <xdr:col>10</xdr:col>
      <xdr:colOff>165100</xdr:colOff>
      <xdr:row>82</xdr:row>
      <xdr:rowOff>70613</xdr:rowOff>
    </xdr:to>
    <xdr:sp macro="" textlink="">
      <xdr:nvSpPr>
        <xdr:cNvPr id="304" name="楕円 303">
          <a:extLst>
            <a:ext uri="{FF2B5EF4-FFF2-40B4-BE49-F238E27FC236}">
              <a16:creationId xmlns:a16="http://schemas.microsoft.com/office/drawing/2014/main" id="{4CB0D506-5D0C-45F8-9A6F-F90C559B1332}"/>
            </a:ext>
          </a:extLst>
        </xdr:cNvPr>
        <xdr:cNvSpPr/>
      </xdr:nvSpPr>
      <xdr:spPr>
        <a:xfrm>
          <a:off x="19685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82</xdr:row>
      <xdr:rowOff>19813</xdr:rowOff>
    </xdr:to>
    <xdr:cxnSp macro="">
      <xdr:nvCxnSpPr>
        <xdr:cNvPr id="305" name="直線コネクタ 304">
          <a:extLst>
            <a:ext uri="{FF2B5EF4-FFF2-40B4-BE49-F238E27FC236}">
              <a16:creationId xmlns:a16="http://schemas.microsoft.com/office/drawing/2014/main" id="{60704AD3-6D05-4BE5-8B7E-A4EDA164AD48}"/>
            </a:ext>
          </a:extLst>
        </xdr:cNvPr>
        <xdr:cNvCxnSpPr/>
      </xdr:nvCxnSpPr>
      <xdr:spPr>
        <a:xfrm flipV="1">
          <a:off x="2019300" y="1406271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119887</xdr:rowOff>
    </xdr:from>
    <xdr:to>
      <xdr:col>6</xdr:col>
      <xdr:colOff>38100</xdr:colOff>
      <xdr:row>82</xdr:row>
      <xdr:rowOff>50037</xdr:rowOff>
    </xdr:to>
    <xdr:sp macro="" textlink="">
      <xdr:nvSpPr>
        <xdr:cNvPr id="306" name="楕円 305">
          <a:extLst>
            <a:ext uri="{FF2B5EF4-FFF2-40B4-BE49-F238E27FC236}">
              <a16:creationId xmlns:a16="http://schemas.microsoft.com/office/drawing/2014/main" id="{C44410ED-6ECF-4A57-83F9-C2316FFCDE66}"/>
            </a:ext>
          </a:extLst>
        </xdr:cNvPr>
        <xdr:cNvSpPr/>
      </xdr:nvSpPr>
      <xdr:spPr>
        <a:xfrm>
          <a:off x="1079500" y="140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170687</xdr:rowOff>
    </xdr:from>
    <xdr:to>
      <xdr:col>10</xdr:col>
      <xdr:colOff>114300</xdr:colOff>
      <xdr:row>82</xdr:row>
      <xdr:rowOff>19813</xdr:rowOff>
    </xdr:to>
    <xdr:cxnSp macro="">
      <xdr:nvCxnSpPr>
        <xdr:cNvPr id="307" name="直線コネクタ 306">
          <a:extLst>
            <a:ext uri="{FF2B5EF4-FFF2-40B4-BE49-F238E27FC236}">
              <a16:creationId xmlns:a16="http://schemas.microsoft.com/office/drawing/2014/main" id="{28245779-2242-455D-AC15-5DDBB8471C57}"/>
            </a:ext>
          </a:extLst>
        </xdr:cNvPr>
        <xdr:cNvCxnSpPr/>
      </xdr:nvCxnSpPr>
      <xdr:spPr>
        <a:xfrm>
          <a:off x="1130300" y="14058137"/>
          <a:ext cx="889000" cy="2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16019</xdr:rowOff>
    </xdr:from>
    <xdr:ext cx="405111" cy="259045"/>
    <xdr:sp macro="" textlink="">
      <xdr:nvSpPr>
        <xdr:cNvPr id="308" name="n_1aveValue【公営住宅】&#10;有形固定資産減価償却率">
          <a:extLst>
            <a:ext uri="{FF2B5EF4-FFF2-40B4-BE49-F238E27FC236}">
              <a16:creationId xmlns:a16="http://schemas.microsoft.com/office/drawing/2014/main" id="{1EBE357B-091B-4DC5-8E72-AC4DB6DC4D10}"/>
            </a:ext>
          </a:extLst>
        </xdr:cNvPr>
        <xdr:cNvSpPr txBox="1"/>
      </xdr:nvSpPr>
      <xdr:spPr>
        <a:xfrm>
          <a:off x="35820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123462</xdr:rowOff>
    </xdr:from>
    <xdr:ext cx="405111" cy="259045"/>
    <xdr:sp macro="" textlink="">
      <xdr:nvSpPr>
        <xdr:cNvPr id="309" name="n_2aveValue【公営住宅】&#10;有形固定資産減価償却率">
          <a:extLst>
            <a:ext uri="{FF2B5EF4-FFF2-40B4-BE49-F238E27FC236}">
              <a16:creationId xmlns:a16="http://schemas.microsoft.com/office/drawing/2014/main" id="{903C4B26-EFA2-4FF1-9FE8-518CE26EAA0D}"/>
            </a:ext>
          </a:extLst>
        </xdr:cNvPr>
        <xdr:cNvSpPr txBox="1"/>
      </xdr:nvSpPr>
      <xdr:spPr>
        <a:xfrm>
          <a:off x="2705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68851</xdr:rowOff>
    </xdr:from>
    <xdr:ext cx="405111" cy="259045"/>
    <xdr:sp macro="" textlink="">
      <xdr:nvSpPr>
        <xdr:cNvPr id="310" name="n_3aveValue【公営住宅】&#10;有形固定資産減価償却率">
          <a:extLst>
            <a:ext uri="{FF2B5EF4-FFF2-40B4-BE49-F238E27FC236}">
              <a16:creationId xmlns:a16="http://schemas.microsoft.com/office/drawing/2014/main" id="{C8198727-AADB-43B4-8FA2-5F6A6E509549}"/>
            </a:ext>
          </a:extLst>
        </xdr:cNvPr>
        <xdr:cNvSpPr txBox="1"/>
      </xdr:nvSpPr>
      <xdr:spPr>
        <a:xfrm>
          <a:off x="1816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50564</xdr:rowOff>
    </xdr:from>
    <xdr:ext cx="405111" cy="259045"/>
    <xdr:sp macro="" textlink="">
      <xdr:nvSpPr>
        <xdr:cNvPr id="311" name="n_4aveValue【公営住宅】&#10;有形固定資産減価償却率">
          <a:extLst>
            <a:ext uri="{FF2B5EF4-FFF2-40B4-BE49-F238E27FC236}">
              <a16:creationId xmlns:a16="http://schemas.microsoft.com/office/drawing/2014/main" id="{4F8676AC-89F0-4AFB-B5E1-9EB8714B5AFB}"/>
            </a:ext>
          </a:extLst>
        </xdr:cNvPr>
        <xdr:cNvSpPr txBox="1"/>
      </xdr:nvSpPr>
      <xdr:spPr>
        <a:xfrm>
          <a:off x="927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162577</xdr:rowOff>
    </xdr:from>
    <xdr:ext cx="405111" cy="259045"/>
    <xdr:sp macro="" textlink="">
      <xdr:nvSpPr>
        <xdr:cNvPr id="312" name="n_1mainValue【公営住宅】&#10;有形固定資産減価償却率">
          <a:extLst>
            <a:ext uri="{FF2B5EF4-FFF2-40B4-BE49-F238E27FC236}">
              <a16:creationId xmlns:a16="http://schemas.microsoft.com/office/drawing/2014/main" id="{4606F755-7B45-49F0-BE43-88C833279219}"/>
            </a:ext>
          </a:extLst>
        </xdr:cNvPr>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3" name="n_2mainValue【公営住宅】&#10;有形固定資産減価償却率">
          <a:extLst>
            <a:ext uri="{FF2B5EF4-FFF2-40B4-BE49-F238E27FC236}">
              <a16:creationId xmlns:a16="http://schemas.microsoft.com/office/drawing/2014/main" id="{199E9084-D1A3-4EE3-8ABB-58B4C45509AD}"/>
            </a:ext>
          </a:extLst>
        </xdr:cNvPr>
        <xdr:cNvSpPr txBox="1"/>
      </xdr:nvSpPr>
      <xdr:spPr>
        <a:xfrm>
          <a:off x="2705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61740</xdr:rowOff>
    </xdr:from>
    <xdr:ext cx="405111" cy="259045"/>
    <xdr:sp macro="" textlink="">
      <xdr:nvSpPr>
        <xdr:cNvPr id="314" name="n_3mainValue【公営住宅】&#10;有形固定資産減価償却率">
          <a:extLst>
            <a:ext uri="{FF2B5EF4-FFF2-40B4-BE49-F238E27FC236}">
              <a16:creationId xmlns:a16="http://schemas.microsoft.com/office/drawing/2014/main" id="{35E0B59C-41EB-4AA4-BC62-900D44C4D80A}"/>
            </a:ext>
          </a:extLst>
        </xdr:cNvPr>
        <xdr:cNvSpPr txBox="1"/>
      </xdr:nvSpPr>
      <xdr:spPr>
        <a:xfrm>
          <a:off x="18167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41164</xdr:rowOff>
    </xdr:from>
    <xdr:ext cx="405111" cy="259045"/>
    <xdr:sp macro="" textlink="">
      <xdr:nvSpPr>
        <xdr:cNvPr id="315" name="n_4mainValue【公営住宅】&#10;有形固定資産減価償却率">
          <a:extLst>
            <a:ext uri="{FF2B5EF4-FFF2-40B4-BE49-F238E27FC236}">
              <a16:creationId xmlns:a16="http://schemas.microsoft.com/office/drawing/2014/main" id="{A6434B3B-1D8D-43E3-80DD-3D632C97480F}"/>
            </a:ext>
          </a:extLst>
        </xdr:cNvPr>
        <xdr:cNvSpPr txBox="1"/>
      </xdr:nvSpPr>
      <xdr:spPr>
        <a:xfrm>
          <a:off x="927744" y="1410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774DED93-CE27-4938-99DA-724B7A85C8F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AE4A877A-FD0D-4C26-8F20-0C549624732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FE0F5F63-0F72-4F70-AAFF-54682592A8E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EFB68F3E-E096-4D61-A419-5D13B1239E2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159CF051-CA93-446D-88C9-858023F2B6C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7509218A-DA8C-4E0E-84A4-EC643F0C487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A31486B7-235D-44BF-BC75-E5D7BA7A66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2C856EE6-6686-4ED9-917D-B73EC734F0C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218FFFF5-A2A9-44E3-841D-955F8F4206E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ECEABA9A-8424-4E2F-86ED-D20C308C96A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D50FD9CA-C330-4937-BBE8-A0FFB18C79D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6AABBAA0-3F2F-4DC3-9FF2-CF9B5B7FFD8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3BF27654-B310-40B3-BBA5-16887C90DB8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2D396985-7131-4777-A4F2-8D35E2279C8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CE475AF9-4076-4322-A902-B360A99079E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E16A506C-2F93-4B79-8FB3-1E514C7DBE7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9F7AB945-991C-422A-82BE-0FBBFC24BB0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04B2CDA1-08D0-44D5-AB11-28E819E5A7D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29652568-492D-4B1C-9250-AF48E0CAE7F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FFCABA-20A1-469F-911B-CF14D05E140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53CF8A8B-5B51-4BCE-8ECF-54FD1E107CF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1B535391-1041-4261-9511-5C962E1A3FFE}"/>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5961F8F7-8D41-49AE-AA50-0AED2231578E}"/>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9E41C1AE-D4D0-427F-BD87-690F88E26031}"/>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E992429A-0745-4682-BDE8-40BF635E0A92}"/>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DBF03AE8-5732-440E-A76D-07FCC49A4179}"/>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2" name="【公営住宅】&#10;一人当たり面積平均値テキスト">
          <a:extLst>
            <a:ext uri="{FF2B5EF4-FFF2-40B4-BE49-F238E27FC236}">
              <a16:creationId xmlns:a16="http://schemas.microsoft.com/office/drawing/2014/main" id="{194DF738-52FB-4E94-93AA-EED13EC1FCCC}"/>
            </a:ext>
          </a:extLst>
        </xdr:cNvPr>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32383334-7BFC-4709-B952-6994D3C6F2D2}"/>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C8AFC11C-BF33-457F-89B3-CDD008FDECBB}"/>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07A3F4EE-6385-4A0E-BC2E-9487981A62AB}"/>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46" name="フローチャート: 判断 345">
          <a:extLst>
            <a:ext uri="{FF2B5EF4-FFF2-40B4-BE49-F238E27FC236}">
              <a16:creationId xmlns:a16="http://schemas.microsoft.com/office/drawing/2014/main" id="{53C2902C-BF2B-4F33-A58C-CAE612A05C02}"/>
            </a:ext>
          </a:extLst>
        </xdr:cNvPr>
        <xdr:cNvSpPr/>
      </xdr:nvSpPr>
      <xdr:spPr>
        <a:xfrm>
          <a:off x="7810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47" name="フローチャート: 判断 346">
          <a:extLst>
            <a:ext uri="{FF2B5EF4-FFF2-40B4-BE49-F238E27FC236}">
              <a16:creationId xmlns:a16="http://schemas.microsoft.com/office/drawing/2014/main" id="{0148A9D1-BA01-469A-A6B4-3E13841D0F22}"/>
            </a:ext>
          </a:extLst>
        </xdr:cNvPr>
        <xdr:cNvSpPr/>
      </xdr:nvSpPr>
      <xdr:spPr>
        <a:xfrm>
          <a:off x="6921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F8DCD8D8-6645-46FB-B2F9-B6A92FF2B0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0944547-345C-416D-A1ED-5E2B86B13D3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C8010AB-C109-4411-BF51-F304643CE05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CB920F4-47E4-4E96-8ADD-08014E64FFE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1562903-84E9-42AB-98AD-E7874EF7045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56795</xdr:rowOff>
    </xdr:from>
    <xdr:to>
      <xdr:col>55</xdr:col>
      <xdr:colOff>50800</xdr:colOff>
      <xdr:row>77</xdr:row>
      <xdr:rowOff>158395</xdr:rowOff>
    </xdr:to>
    <xdr:sp macro="" textlink="">
      <xdr:nvSpPr>
        <xdr:cNvPr id="353" name="楕円 352">
          <a:extLst>
            <a:ext uri="{FF2B5EF4-FFF2-40B4-BE49-F238E27FC236}">
              <a16:creationId xmlns:a16="http://schemas.microsoft.com/office/drawing/2014/main" id="{13F7EDF0-FF5D-43E1-84FA-5D9218B2CF98}"/>
            </a:ext>
          </a:extLst>
        </xdr:cNvPr>
        <xdr:cNvSpPr/>
      </xdr:nvSpPr>
      <xdr:spPr>
        <a:xfrm>
          <a:off x="10426700" y="132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9822</xdr:rowOff>
    </xdr:from>
    <xdr:ext cx="469744" cy="259045"/>
    <xdr:sp macro="" textlink="">
      <xdr:nvSpPr>
        <xdr:cNvPr id="354" name="【公営住宅】&#10;一人当たり面積該当値テキスト">
          <a:extLst>
            <a:ext uri="{FF2B5EF4-FFF2-40B4-BE49-F238E27FC236}">
              <a16:creationId xmlns:a16="http://schemas.microsoft.com/office/drawing/2014/main" id="{33319E02-1615-4BA3-AD19-9DDE4557458D}"/>
            </a:ext>
          </a:extLst>
        </xdr:cNvPr>
        <xdr:cNvSpPr txBox="1"/>
      </xdr:nvSpPr>
      <xdr:spPr>
        <a:xfrm>
          <a:off x="10515600" y="1321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39421</xdr:rowOff>
    </xdr:from>
    <xdr:to>
      <xdr:col>50</xdr:col>
      <xdr:colOff>165100</xdr:colOff>
      <xdr:row>77</xdr:row>
      <xdr:rowOff>141021</xdr:rowOff>
    </xdr:to>
    <xdr:sp macro="" textlink="">
      <xdr:nvSpPr>
        <xdr:cNvPr id="355" name="楕円 354">
          <a:extLst>
            <a:ext uri="{FF2B5EF4-FFF2-40B4-BE49-F238E27FC236}">
              <a16:creationId xmlns:a16="http://schemas.microsoft.com/office/drawing/2014/main" id="{38D53765-E37C-4B20-82FE-327015432BB6}"/>
            </a:ext>
          </a:extLst>
        </xdr:cNvPr>
        <xdr:cNvSpPr/>
      </xdr:nvSpPr>
      <xdr:spPr>
        <a:xfrm>
          <a:off x="9588500" y="132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90221</xdr:rowOff>
    </xdr:from>
    <xdr:to>
      <xdr:col>55</xdr:col>
      <xdr:colOff>0</xdr:colOff>
      <xdr:row>77</xdr:row>
      <xdr:rowOff>107595</xdr:rowOff>
    </xdr:to>
    <xdr:cxnSp macro="">
      <xdr:nvCxnSpPr>
        <xdr:cNvPr id="356" name="直線コネクタ 355">
          <a:extLst>
            <a:ext uri="{FF2B5EF4-FFF2-40B4-BE49-F238E27FC236}">
              <a16:creationId xmlns:a16="http://schemas.microsoft.com/office/drawing/2014/main" id="{8413B054-D092-4683-80DD-BAC294BAA54B}"/>
            </a:ext>
          </a:extLst>
        </xdr:cNvPr>
        <xdr:cNvCxnSpPr/>
      </xdr:nvCxnSpPr>
      <xdr:spPr>
        <a:xfrm>
          <a:off x="9639300" y="13291871"/>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72797</xdr:rowOff>
    </xdr:from>
    <xdr:to>
      <xdr:col>46</xdr:col>
      <xdr:colOff>38100</xdr:colOff>
      <xdr:row>78</xdr:row>
      <xdr:rowOff>2947</xdr:rowOff>
    </xdr:to>
    <xdr:sp macro="" textlink="">
      <xdr:nvSpPr>
        <xdr:cNvPr id="357" name="楕円 356">
          <a:extLst>
            <a:ext uri="{FF2B5EF4-FFF2-40B4-BE49-F238E27FC236}">
              <a16:creationId xmlns:a16="http://schemas.microsoft.com/office/drawing/2014/main" id="{C1F17BBB-7BEF-4A3B-B62D-304AEEF1D56B}"/>
            </a:ext>
          </a:extLst>
        </xdr:cNvPr>
        <xdr:cNvSpPr/>
      </xdr:nvSpPr>
      <xdr:spPr>
        <a:xfrm>
          <a:off x="8699500" y="1327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90221</xdr:rowOff>
    </xdr:from>
    <xdr:to>
      <xdr:col>50</xdr:col>
      <xdr:colOff>114300</xdr:colOff>
      <xdr:row>77</xdr:row>
      <xdr:rowOff>123597</xdr:rowOff>
    </xdr:to>
    <xdr:cxnSp macro="">
      <xdr:nvCxnSpPr>
        <xdr:cNvPr id="358" name="直線コネクタ 357">
          <a:extLst>
            <a:ext uri="{FF2B5EF4-FFF2-40B4-BE49-F238E27FC236}">
              <a16:creationId xmlns:a16="http://schemas.microsoft.com/office/drawing/2014/main" id="{F8CF1B81-1E5A-4ECB-B26B-0C01ECE82EFC}"/>
            </a:ext>
          </a:extLst>
        </xdr:cNvPr>
        <xdr:cNvCxnSpPr/>
      </xdr:nvCxnSpPr>
      <xdr:spPr>
        <a:xfrm flipV="1">
          <a:off x="8750300" y="13291871"/>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109829</xdr:rowOff>
    </xdr:from>
    <xdr:to>
      <xdr:col>41</xdr:col>
      <xdr:colOff>101600</xdr:colOff>
      <xdr:row>78</xdr:row>
      <xdr:rowOff>39979</xdr:rowOff>
    </xdr:to>
    <xdr:sp macro="" textlink="">
      <xdr:nvSpPr>
        <xdr:cNvPr id="359" name="楕円 358">
          <a:extLst>
            <a:ext uri="{FF2B5EF4-FFF2-40B4-BE49-F238E27FC236}">
              <a16:creationId xmlns:a16="http://schemas.microsoft.com/office/drawing/2014/main" id="{D7C6C801-1AAE-4D18-9E5A-E8949E1199E3}"/>
            </a:ext>
          </a:extLst>
        </xdr:cNvPr>
        <xdr:cNvSpPr/>
      </xdr:nvSpPr>
      <xdr:spPr>
        <a:xfrm>
          <a:off x="7810500" y="133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123597</xdr:rowOff>
    </xdr:from>
    <xdr:to>
      <xdr:col>45</xdr:col>
      <xdr:colOff>177800</xdr:colOff>
      <xdr:row>77</xdr:row>
      <xdr:rowOff>160629</xdr:rowOff>
    </xdr:to>
    <xdr:cxnSp macro="">
      <xdr:nvCxnSpPr>
        <xdr:cNvPr id="360" name="直線コネクタ 359">
          <a:extLst>
            <a:ext uri="{FF2B5EF4-FFF2-40B4-BE49-F238E27FC236}">
              <a16:creationId xmlns:a16="http://schemas.microsoft.com/office/drawing/2014/main" id="{48B00B43-25D7-4BCC-8469-E4D710C7DA7F}"/>
            </a:ext>
          </a:extLst>
        </xdr:cNvPr>
        <xdr:cNvCxnSpPr/>
      </xdr:nvCxnSpPr>
      <xdr:spPr>
        <a:xfrm flipV="1">
          <a:off x="7861300" y="13325247"/>
          <a:ext cx="8890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134062</xdr:rowOff>
    </xdr:from>
    <xdr:to>
      <xdr:col>36</xdr:col>
      <xdr:colOff>165100</xdr:colOff>
      <xdr:row>78</xdr:row>
      <xdr:rowOff>64212</xdr:rowOff>
    </xdr:to>
    <xdr:sp macro="" textlink="">
      <xdr:nvSpPr>
        <xdr:cNvPr id="361" name="楕円 360">
          <a:extLst>
            <a:ext uri="{FF2B5EF4-FFF2-40B4-BE49-F238E27FC236}">
              <a16:creationId xmlns:a16="http://schemas.microsoft.com/office/drawing/2014/main" id="{B78EAD00-80EE-44FB-8348-03586296D4A0}"/>
            </a:ext>
          </a:extLst>
        </xdr:cNvPr>
        <xdr:cNvSpPr/>
      </xdr:nvSpPr>
      <xdr:spPr>
        <a:xfrm>
          <a:off x="6921500" y="133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160629</xdr:rowOff>
    </xdr:from>
    <xdr:to>
      <xdr:col>41</xdr:col>
      <xdr:colOff>50800</xdr:colOff>
      <xdr:row>78</xdr:row>
      <xdr:rowOff>13412</xdr:rowOff>
    </xdr:to>
    <xdr:cxnSp macro="">
      <xdr:nvCxnSpPr>
        <xdr:cNvPr id="362" name="直線コネクタ 361">
          <a:extLst>
            <a:ext uri="{FF2B5EF4-FFF2-40B4-BE49-F238E27FC236}">
              <a16:creationId xmlns:a16="http://schemas.microsoft.com/office/drawing/2014/main" id="{E3A7C1C7-142C-4A33-BD4D-E0EED4522219}"/>
            </a:ext>
          </a:extLst>
        </xdr:cNvPr>
        <xdr:cNvCxnSpPr/>
      </xdr:nvCxnSpPr>
      <xdr:spPr>
        <a:xfrm flipV="1">
          <a:off x="6972300" y="13362279"/>
          <a:ext cx="8890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3" name="n_1aveValue【公営住宅】&#10;一人当たり面積">
          <a:extLst>
            <a:ext uri="{FF2B5EF4-FFF2-40B4-BE49-F238E27FC236}">
              <a16:creationId xmlns:a16="http://schemas.microsoft.com/office/drawing/2014/main" id="{FC0B08E8-4263-4B94-B9F6-FEF9197985EC}"/>
            </a:ext>
          </a:extLst>
        </xdr:cNvPr>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133063</xdr:rowOff>
    </xdr:from>
    <xdr:ext cx="469744" cy="259045"/>
    <xdr:sp macro="" textlink="">
      <xdr:nvSpPr>
        <xdr:cNvPr id="364" name="n_2aveValue【公営住宅】&#10;一人当たり面積">
          <a:extLst>
            <a:ext uri="{FF2B5EF4-FFF2-40B4-BE49-F238E27FC236}">
              <a16:creationId xmlns:a16="http://schemas.microsoft.com/office/drawing/2014/main" id="{9F1F6966-290F-44CB-B2F8-C9275A0C4CBC}"/>
            </a:ext>
          </a:extLst>
        </xdr:cNvPr>
        <xdr:cNvSpPr txBox="1"/>
      </xdr:nvSpPr>
      <xdr:spPr>
        <a:xfrm>
          <a:off x="85154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168267</xdr:rowOff>
    </xdr:from>
    <xdr:ext cx="469744" cy="259045"/>
    <xdr:sp macro="" textlink="">
      <xdr:nvSpPr>
        <xdr:cNvPr id="365" name="n_3aveValue【公営住宅】&#10;一人当たり面積">
          <a:extLst>
            <a:ext uri="{FF2B5EF4-FFF2-40B4-BE49-F238E27FC236}">
              <a16:creationId xmlns:a16="http://schemas.microsoft.com/office/drawing/2014/main" id="{DF9C3934-588F-43E5-8962-8FEF7C53F685}"/>
            </a:ext>
          </a:extLst>
        </xdr:cNvPr>
        <xdr:cNvSpPr txBox="1"/>
      </xdr:nvSpPr>
      <xdr:spPr>
        <a:xfrm>
          <a:off x="76264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157294</xdr:rowOff>
    </xdr:from>
    <xdr:ext cx="469744" cy="259045"/>
    <xdr:sp macro="" textlink="">
      <xdr:nvSpPr>
        <xdr:cNvPr id="366" name="n_4aveValue【公営住宅】&#10;一人当たり面積">
          <a:extLst>
            <a:ext uri="{FF2B5EF4-FFF2-40B4-BE49-F238E27FC236}">
              <a16:creationId xmlns:a16="http://schemas.microsoft.com/office/drawing/2014/main" id="{DF680C13-A757-4F3E-B882-40F8AA86C92D}"/>
            </a:ext>
          </a:extLst>
        </xdr:cNvPr>
        <xdr:cNvSpPr txBox="1"/>
      </xdr:nvSpPr>
      <xdr:spPr>
        <a:xfrm>
          <a:off x="6737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75</xdr:row>
      <xdr:rowOff>157548</xdr:rowOff>
    </xdr:from>
    <xdr:ext cx="469744" cy="259045"/>
    <xdr:sp macro="" textlink="">
      <xdr:nvSpPr>
        <xdr:cNvPr id="367" name="n_1mainValue【公営住宅】&#10;一人当たり面積">
          <a:extLst>
            <a:ext uri="{FF2B5EF4-FFF2-40B4-BE49-F238E27FC236}">
              <a16:creationId xmlns:a16="http://schemas.microsoft.com/office/drawing/2014/main" id="{413565A7-8F05-4D3A-A73F-9996D5D7C576}"/>
            </a:ext>
          </a:extLst>
        </xdr:cNvPr>
        <xdr:cNvSpPr txBox="1"/>
      </xdr:nvSpPr>
      <xdr:spPr>
        <a:xfrm>
          <a:off x="9391727" y="1301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19474</xdr:rowOff>
    </xdr:from>
    <xdr:ext cx="469744" cy="259045"/>
    <xdr:sp macro="" textlink="">
      <xdr:nvSpPr>
        <xdr:cNvPr id="368" name="n_2mainValue【公営住宅】&#10;一人当たり面積">
          <a:extLst>
            <a:ext uri="{FF2B5EF4-FFF2-40B4-BE49-F238E27FC236}">
              <a16:creationId xmlns:a16="http://schemas.microsoft.com/office/drawing/2014/main" id="{5860C03E-C49A-4340-A6AE-EC8398019390}"/>
            </a:ext>
          </a:extLst>
        </xdr:cNvPr>
        <xdr:cNvSpPr txBox="1"/>
      </xdr:nvSpPr>
      <xdr:spPr>
        <a:xfrm>
          <a:off x="8515427" y="130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56506</xdr:rowOff>
    </xdr:from>
    <xdr:ext cx="469744" cy="259045"/>
    <xdr:sp macro="" textlink="">
      <xdr:nvSpPr>
        <xdr:cNvPr id="369" name="n_3mainValue【公営住宅】&#10;一人当たり面積">
          <a:extLst>
            <a:ext uri="{FF2B5EF4-FFF2-40B4-BE49-F238E27FC236}">
              <a16:creationId xmlns:a16="http://schemas.microsoft.com/office/drawing/2014/main" id="{809A6B96-9FD6-4515-BB71-9C09964DDBD0}"/>
            </a:ext>
          </a:extLst>
        </xdr:cNvPr>
        <xdr:cNvSpPr txBox="1"/>
      </xdr:nvSpPr>
      <xdr:spPr>
        <a:xfrm>
          <a:off x="7626427" y="130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80739</xdr:rowOff>
    </xdr:from>
    <xdr:ext cx="469744" cy="259045"/>
    <xdr:sp macro="" textlink="">
      <xdr:nvSpPr>
        <xdr:cNvPr id="370" name="n_4mainValue【公営住宅】&#10;一人当たり面積">
          <a:extLst>
            <a:ext uri="{FF2B5EF4-FFF2-40B4-BE49-F238E27FC236}">
              <a16:creationId xmlns:a16="http://schemas.microsoft.com/office/drawing/2014/main" id="{9E49AD0D-CEEA-4F30-84DA-D610219BDC17}"/>
            </a:ext>
          </a:extLst>
        </xdr:cNvPr>
        <xdr:cNvSpPr txBox="1"/>
      </xdr:nvSpPr>
      <xdr:spPr>
        <a:xfrm>
          <a:off x="6737427" y="1311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203626-C9EF-4DAD-937B-52447AD75C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E8735942-4375-4090-B7DF-E6A6E3DA72B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9A36DCB4-4AFF-45BA-B973-134A3A10BF5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7C4B448A-54B7-496B-8196-58FB55BB6F4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D07BF93D-5F40-45FF-91BD-5295357C50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4F224F48-1CE1-4B4A-A792-70D708F14CF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32377CA2-A982-4F78-8377-044CFFE2E17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4A3465D8-DC28-4402-B652-BEB2C274689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E21A9038-3212-42B0-9ACB-DAF2F322E8C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EAE61095-6985-4212-81E7-D3346AB9CA7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E3FC7599-E402-429F-BE42-85A1A4B3256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18E2A074-62D1-4B19-BD22-DE69F563F5B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205DBC9A-4885-4AE5-BB46-DE9C7003AE7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51FD1C95-4887-4E06-9402-16F61D8DFFF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D35DD8EA-F8C6-4C0F-A1DC-7EE7A21D394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E5B0EB8A-9D36-4CE8-9975-93063CC5AAE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F74E1FC8-D9A6-4E3C-AE45-300655C50D3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4F3FCB3E-2459-4BC3-9C2E-21EE099A98F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E2060DE2-B741-4389-BCBA-935EF16EDD1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85D222D4-B9D1-44AB-8BD3-6FB15467E80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9560A9B0-930E-4AFB-9E80-1730387A85B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A68EF6A5-050C-4CD3-8434-2DD806F8653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0ACF6E99-FFC1-4F0F-97F5-5D3381DBE4C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A9E91676-F142-4CA9-BC5A-888CF2FDCB7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9FE3AFFE-7C8B-425F-9DC7-E07951566C2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15784</xdr:rowOff>
    </xdr:to>
    <xdr:cxnSp macro="">
      <xdr:nvCxnSpPr>
        <xdr:cNvPr id="396" name="直線コネクタ 395">
          <a:extLst>
            <a:ext uri="{FF2B5EF4-FFF2-40B4-BE49-F238E27FC236}">
              <a16:creationId xmlns:a16="http://schemas.microsoft.com/office/drawing/2014/main" id="{B3453CC9-7873-4149-AADF-10EC672D4A18}"/>
            </a:ext>
          </a:extLst>
        </xdr:cNvPr>
        <xdr:cNvCxnSpPr/>
      </xdr:nvCxnSpPr>
      <xdr:spPr>
        <a:xfrm flipV="1">
          <a:off x="4634865" y="17090571"/>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C989103C-9486-4972-B9EF-C7067D32AB46}"/>
            </a:ext>
          </a:extLst>
        </xdr:cNvPr>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398" name="直線コネクタ 397">
          <a:extLst>
            <a:ext uri="{FF2B5EF4-FFF2-40B4-BE49-F238E27FC236}">
              <a16:creationId xmlns:a16="http://schemas.microsoft.com/office/drawing/2014/main" id="{4671076A-3C49-4280-B944-605C69791237}"/>
            </a:ext>
          </a:extLst>
        </xdr:cNvPr>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99" name="【港湾・漁港】&#10;有形固定資産減価償却率最大値テキスト">
          <a:extLst>
            <a:ext uri="{FF2B5EF4-FFF2-40B4-BE49-F238E27FC236}">
              <a16:creationId xmlns:a16="http://schemas.microsoft.com/office/drawing/2014/main" id="{6967A815-8EE7-4A86-B888-E6F26B21F2E1}"/>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0" name="直線コネクタ 399">
          <a:extLst>
            <a:ext uri="{FF2B5EF4-FFF2-40B4-BE49-F238E27FC236}">
              <a16:creationId xmlns:a16="http://schemas.microsoft.com/office/drawing/2014/main" id="{66BCBC3B-78B7-4619-9E34-DC35C6ACBCD8}"/>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123389</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6EC3365F-9280-4D3F-97A8-BC084F779EB6}"/>
            </a:ext>
          </a:extLst>
        </xdr:cNvPr>
        <xdr:cNvSpPr txBox="1"/>
      </xdr:nvSpPr>
      <xdr:spPr>
        <a:xfrm>
          <a:off x="4673600" y="1795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100512</xdr:rowOff>
    </xdr:from>
    <xdr:to>
      <xdr:col>24</xdr:col>
      <xdr:colOff>114300</xdr:colOff>
      <xdr:row>106</xdr:row>
      <xdr:rowOff>30662</xdr:rowOff>
    </xdr:to>
    <xdr:sp macro="" textlink="">
      <xdr:nvSpPr>
        <xdr:cNvPr id="402" name="フローチャート: 判断 401">
          <a:extLst>
            <a:ext uri="{FF2B5EF4-FFF2-40B4-BE49-F238E27FC236}">
              <a16:creationId xmlns:a16="http://schemas.microsoft.com/office/drawing/2014/main" id="{8579531D-3A76-4067-8C5D-6C80D91281E6}"/>
            </a:ext>
          </a:extLst>
        </xdr:cNvPr>
        <xdr:cNvSpPr/>
      </xdr:nvSpPr>
      <xdr:spPr>
        <a:xfrm>
          <a:off x="4584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53158</xdr:rowOff>
    </xdr:from>
    <xdr:to>
      <xdr:col>20</xdr:col>
      <xdr:colOff>38100</xdr:colOff>
      <xdr:row>105</xdr:row>
      <xdr:rowOff>154758</xdr:rowOff>
    </xdr:to>
    <xdr:sp macro="" textlink="">
      <xdr:nvSpPr>
        <xdr:cNvPr id="403" name="フローチャート: 判断 402">
          <a:extLst>
            <a:ext uri="{FF2B5EF4-FFF2-40B4-BE49-F238E27FC236}">
              <a16:creationId xmlns:a16="http://schemas.microsoft.com/office/drawing/2014/main" id="{AADDA169-48C8-473B-A9A9-6E6249E38F66}"/>
            </a:ext>
          </a:extLst>
        </xdr:cNvPr>
        <xdr:cNvSpPr/>
      </xdr:nvSpPr>
      <xdr:spPr>
        <a:xfrm>
          <a:off x="3746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04" name="フローチャート: 判断 403">
          <a:extLst>
            <a:ext uri="{FF2B5EF4-FFF2-40B4-BE49-F238E27FC236}">
              <a16:creationId xmlns:a16="http://schemas.microsoft.com/office/drawing/2014/main" id="{35D0EBDE-3050-4F77-9BD6-58AE4EE9CC0D}"/>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61323</xdr:rowOff>
    </xdr:from>
    <xdr:to>
      <xdr:col>10</xdr:col>
      <xdr:colOff>165100</xdr:colOff>
      <xdr:row>103</xdr:row>
      <xdr:rowOff>162923</xdr:rowOff>
    </xdr:to>
    <xdr:sp macro="" textlink="">
      <xdr:nvSpPr>
        <xdr:cNvPr id="405" name="フローチャート: 判断 404">
          <a:extLst>
            <a:ext uri="{FF2B5EF4-FFF2-40B4-BE49-F238E27FC236}">
              <a16:creationId xmlns:a16="http://schemas.microsoft.com/office/drawing/2014/main" id="{AFAAB2BE-182A-43E9-8639-D1DB3A2F8557}"/>
            </a:ext>
          </a:extLst>
        </xdr:cNvPr>
        <xdr:cNvSpPr/>
      </xdr:nvSpPr>
      <xdr:spPr>
        <a:xfrm>
          <a:off x="1968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15602</xdr:rowOff>
    </xdr:from>
    <xdr:to>
      <xdr:col>6</xdr:col>
      <xdr:colOff>38100</xdr:colOff>
      <xdr:row>103</xdr:row>
      <xdr:rowOff>117202</xdr:rowOff>
    </xdr:to>
    <xdr:sp macro="" textlink="">
      <xdr:nvSpPr>
        <xdr:cNvPr id="406" name="フローチャート: 判断 405">
          <a:extLst>
            <a:ext uri="{FF2B5EF4-FFF2-40B4-BE49-F238E27FC236}">
              <a16:creationId xmlns:a16="http://schemas.microsoft.com/office/drawing/2014/main" id="{7B05DA65-7710-4F6A-B7D9-EBB17E8C7034}"/>
            </a:ext>
          </a:extLst>
        </xdr:cNvPr>
        <xdr:cNvSpPr/>
      </xdr:nvSpPr>
      <xdr:spPr>
        <a:xfrm>
          <a:off x="1079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9238549-A12A-4267-8D50-D1BD435C0A4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EA0E3FCE-91F3-4849-816E-6452CC20488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488EA19-B2F8-4E94-9FC0-B1F2C6A4222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723103A-B4D8-46B6-B478-A9E504E0775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2E4DAEA-97B5-4969-ACCB-0B09718D9B2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116839</xdr:rowOff>
    </xdr:from>
    <xdr:to>
      <xdr:col>24</xdr:col>
      <xdr:colOff>114300</xdr:colOff>
      <xdr:row>106</xdr:row>
      <xdr:rowOff>46989</xdr:rowOff>
    </xdr:to>
    <xdr:sp macro="" textlink="">
      <xdr:nvSpPr>
        <xdr:cNvPr id="412" name="楕円 411">
          <a:extLst>
            <a:ext uri="{FF2B5EF4-FFF2-40B4-BE49-F238E27FC236}">
              <a16:creationId xmlns:a16="http://schemas.microsoft.com/office/drawing/2014/main" id="{5D04F6A6-01DC-4B6D-B8BC-9381909660AD}"/>
            </a:ext>
          </a:extLst>
        </xdr:cNvPr>
        <xdr:cNvSpPr/>
      </xdr:nvSpPr>
      <xdr:spPr>
        <a:xfrm>
          <a:off x="4584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95266</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2161E65B-AD4E-4B97-9C41-5B05E640A005}"/>
            </a:ext>
          </a:extLst>
        </xdr:cNvPr>
        <xdr:cNvSpPr txBox="1"/>
      </xdr:nvSpPr>
      <xdr:spPr>
        <a:xfrm>
          <a:off x="4673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128270</xdr:rowOff>
    </xdr:from>
    <xdr:to>
      <xdr:col>20</xdr:col>
      <xdr:colOff>38100</xdr:colOff>
      <xdr:row>106</xdr:row>
      <xdr:rowOff>58420</xdr:rowOff>
    </xdr:to>
    <xdr:sp macro="" textlink="">
      <xdr:nvSpPr>
        <xdr:cNvPr id="414" name="楕円 413">
          <a:extLst>
            <a:ext uri="{FF2B5EF4-FFF2-40B4-BE49-F238E27FC236}">
              <a16:creationId xmlns:a16="http://schemas.microsoft.com/office/drawing/2014/main" id="{6E056FC2-0C6C-481A-8C9F-E90CF4299A44}"/>
            </a:ext>
          </a:extLst>
        </xdr:cNvPr>
        <xdr:cNvSpPr/>
      </xdr:nvSpPr>
      <xdr:spPr>
        <a:xfrm>
          <a:off x="3746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167639</xdr:rowOff>
    </xdr:from>
    <xdr:to>
      <xdr:col>24</xdr:col>
      <xdr:colOff>63500</xdr:colOff>
      <xdr:row>106</xdr:row>
      <xdr:rowOff>7620</xdr:rowOff>
    </xdr:to>
    <xdr:cxnSp macro="">
      <xdr:nvCxnSpPr>
        <xdr:cNvPr id="415" name="直線コネクタ 414">
          <a:extLst>
            <a:ext uri="{FF2B5EF4-FFF2-40B4-BE49-F238E27FC236}">
              <a16:creationId xmlns:a16="http://schemas.microsoft.com/office/drawing/2014/main" id="{5AC9B632-7C0F-43AA-ABDF-39372735E64F}"/>
            </a:ext>
          </a:extLst>
        </xdr:cNvPr>
        <xdr:cNvCxnSpPr/>
      </xdr:nvCxnSpPr>
      <xdr:spPr>
        <a:xfrm flipV="1">
          <a:off x="3797300" y="181698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44994</xdr:rowOff>
    </xdr:from>
    <xdr:to>
      <xdr:col>15</xdr:col>
      <xdr:colOff>101600</xdr:colOff>
      <xdr:row>105</xdr:row>
      <xdr:rowOff>146594</xdr:rowOff>
    </xdr:to>
    <xdr:sp macro="" textlink="">
      <xdr:nvSpPr>
        <xdr:cNvPr id="416" name="楕円 415">
          <a:extLst>
            <a:ext uri="{FF2B5EF4-FFF2-40B4-BE49-F238E27FC236}">
              <a16:creationId xmlns:a16="http://schemas.microsoft.com/office/drawing/2014/main" id="{080E6D4B-2F60-4A6E-8E94-FE70F42E713D}"/>
            </a:ext>
          </a:extLst>
        </xdr:cNvPr>
        <xdr:cNvSpPr/>
      </xdr:nvSpPr>
      <xdr:spPr>
        <a:xfrm>
          <a:off x="2857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95794</xdr:rowOff>
    </xdr:from>
    <xdr:to>
      <xdr:col>19</xdr:col>
      <xdr:colOff>177800</xdr:colOff>
      <xdr:row>106</xdr:row>
      <xdr:rowOff>7620</xdr:rowOff>
    </xdr:to>
    <xdr:cxnSp macro="">
      <xdr:nvCxnSpPr>
        <xdr:cNvPr id="417" name="直線コネクタ 416">
          <a:extLst>
            <a:ext uri="{FF2B5EF4-FFF2-40B4-BE49-F238E27FC236}">
              <a16:creationId xmlns:a16="http://schemas.microsoft.com/office/drawing/2014/main" id="{27C1D32E-BE1C-44A2-8F90-CC226C9BE5E9}"/>
            </a:ext>
          </a:extLst>
        </xdr:cNvPr>
        <xdr:cNvCxnSpPr/>
      </xdr:nvCxnSpPr>
      <xdr:spPr>
        <a:xfrm>
          <a:off x="2908300" y="18098044"/>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xdr:rowOff>
    </xdr:from>
    <xdr:to>
      <xdr:col>10</xdr:col>
      <xdr:colOff>165100</xdr:colOff>
      <xdr:row>105</xdr:row>
      <xdr:rowOff>115570</xdr:rowOff>
    </xdr:to>
    <xdr:sp macro="" textlink="">
      <xdr:nvSpPr>
        <xdr:cNvPr id="418" name="楕円 417">
          <a:extLst>
            <a:ext uri="{FF2B5EF4-FFF2-40B4-BE49-F238E27FC236}">
              <a16:creationId xmlns:a16="http://schemas.microsoft.com/office/drawing/2014/main" id="{15A631E7-C50D-42FA-AE36-7AFD8F7BC7EF}"/>
            </a:ext>
          </a:extLst>
        </xdr:cNvPr>
        <xdr:cNvSpPr/>
      </xdr:nvSpPr>
      <xdr:spPr>
        <a:xfrm>
          <a:off x="1968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64770</xdr:rowOff>
    </xdr:from>
    <xdr:to>
      <xdr:col>15</xdr:col>
      <xdr:colOff>50800</xdr:colOff>
      <xdr:row>105</xdr:row>
      <xdr:rowOff>95794</xdr:rowOff>
    </xdr:to>
    <xdr:cxnSp macro="">
      <xdr:nvCxnSpPr>
        <xdr:cNvPr id="419" name="直線コネクタ 418">
          <a:extLst>
            <a:ext uri="{FF2B5EF4-FFF2-40B4-BE49-F238E27FC236}">
              <a16:creationId xmlns:a16="http://schemas.microsoft.com/office/drawing/2014/main" id="{03CA9435-5033-414B-9FCB-F6D94A2889DD}"/>
            </a:ext>
          </a:extLst>
        </xdr:cNvPr>
        <xdr:cNvCxnSpPr/>
      </xdr:nvCxnSpPr>
      <xdr:spPr>
        <a:xfrm>
          <a:off x="2019300" y="180670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20" name="楕円 419">
          <a:extLst>
            <a:ext uri="{FF2B5EF4-FFF2-40B4-BE49-F238E27FC236}">
              <a16:creationId xmlns:a16="http://schemas.microsoft.com/office/drawing/2014/main" id="{6AFCFBD6-1782-41E9-A0E2-7AFA1ED9EF4A}"/>
            </a:ext>
          </a:extLst>
        </xdr:cNvPr>
        <xdr:cNvSpPr/>
      </xdr:nvSpPr>
      <xdr:spPr>
        <a:xfrm>
          <a:off x="1079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40277</xdr:rowOff>
    </xdr:from>
    <xdr:to>
      <xdr:col>10</xdr:col>
      <xdr:colOff>114300</xdr:colOff>
      <xdr:row>105</xdr:row>
      <xdr:rowOff>64770</xdr:rowOff>
    </xdr:to>
    <xdr:cxnSp macro="">
      <xdr:nvCxnSpPr>
        <xdr:cNvPr id="421" name="直線コネクタ 420">
          <a:extLst>
            <a:ext uri="{FF2B5EF4-FFF2-40B4-BE49-F238E27FC236}">
              <a16:creationId xmlns:a16="http://schemas.microsoft.com/office/drawing/2014/main" id="{19D623B7-2689-402F-9BCF-D67FB9831DF3}"/>
            </a:ext>
          </a:extLst>
        </xdr:cNvPr>
        <xdr:cNvCxnSpPr/>
      </xdr:nvCxnSpPr>
      <xdr:spPr>
        <a:xfrm>
          <a:off x="1130300" y="180425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171285</xdr:rowOff>
    </xdr:from>
    <xdr:ext cx="405111" cy="259045"/>
    <xdr:sp macro="" textlink="">
      <xdr:nvSpPr>
        <xdr:cNvPr id="422" name="n_1aveValue【港湾・漁港】&#10;有形固定資産減価償却率">
          <a:extLst>
            <a:ext uri="{FF2B5EF4-FFF2-40B4-BE49-F238E27FC236}">
              <a16:creationId xmlns:a16="http://schemas.microsoft.com/office/drawing/2014/main" id="{9D0DC23C-880A-49A1-B587-19547A38D6BB}"/>
            </a:ext>
          </a:extLst>
        </xdr:cNvPr>
        <xdr:cNvSpPr txBox="1"/>
      </xdr:nvSpPr>
      <xdr:spPr>
        <a:xfrm>
          <a:off x="3582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23" name="n_2aveValue【港湾・漁港】&#10;有形固定資産減価償却率">
          <a:extLst>
            <a:ext uri="{FF2B5EF4-FFF2-40B4-BE49-F238E27FC236}">
              <a16:creationId xmlns:a16="http://schemas.microsoft.com/office/drawing/2014/main" id="{B95A7C05-F112-45A5-88F0-42FC7B57EAE9}"/>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8000</xdr:rowOff>
    </xdr:from>
    <xdr:ext cx="405111" cy="259045"/>
    <xdr:sp macro="" textlink="">
      <xdr:nvSpPr>
        <xdr:cNvPr id="424" name="n_3aveValue【港湾・漁港】&#10;有形固定資産減価償却率">
          <a:extLst>
            <a:ext uri="{FF2B5EF4-FFF2-40B4-BE49-F238E27FC236}">
              <a16:creationId xmlns:a16="http://schemas.microsoft.com/office/drawing/2014/main" id="{E40B4DF6-35A7-4D46-A5A3-5944A3A39842}"/>
            </a:ext>
          </a:extLst>
        </xdr:cNvPr>
        <xdr:cNvSpPr txBox="1"/>
      </xdr:nvSpPr>
      <xdr:spPr>
        <a:xfrm>
          <a:off x="1816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133729</xdr:rowOff>
    </xdr:from>
    <xdr:ext cx="405111" cy="259045"/>
    <xdr:sp macro="" textlink="">
      <xdr:nvSpPr>
        <xdr:cNvPr id="425" name="n_4aveValue【港湾・漁港】&#10;有形固定資産減価償却率">
          <a:extLst>
            <a:ext uri="{FF2B5EF4-FFF2-40B4-BE49-F238E27FC236}">
              <a16:creationId xmlns:a16="http://schemas.microsoft.com/office/drawing/2014/main" id="{B650B5A5-39D0-4C5E-9D45-4288F19F76E2}"/>
            </a:ext>
          </a:extLst>
        </xdr:cNvPr>
        <xdr:cNvSpPr txBox="1"/>
      </xdr:nvSpPr>
      <xdr:spPr>
        <a:xfrm>
          <a:off x="927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49547</xdr:rowOff>
    </xdr:from>
    <xdr:ext cx="405111" cy="259045"/>
    <xdr:sp macro="" textlink="">
      <xdr:nvSpPr>
        <xdr:cNvPr id="426" name="n_1mainValue【港湾・漁港】&#10;有形固定資産減価償却率">
          <a:extLst>
            <a:ext uri="{FF2B5EF4-FFF2-40B4-BE49-F238E27FC236}">
              <a16:creationId xmlns:a16="http://schemas.microsoft.com/office/drawing/2014/main" id="{32C077C9-7D90-40AE-9A9D-FDC25464C66D}"/>
            </a:ext>
          </a:extLst>
        </xdr:cNvPr>
        <xdr:cNvSpPr txBox="1"/>
      </xdr:nvSpPr>
      <xdr:spPr>
        <a:xfrm>
          <a:off x="3582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137721</xdr:rowOff>
    </xdr:from>
    <xdr:ext cx="405111" cy="259045"/>
    <xdr:sp macro="" textlink="">
      <xdr:nvSpPr>
        <xdr:cNvPr id="427" name="n_2mainValue【港湾・漁港】&#10;有形固定資産減価償却率">
          <a:extLst>
            <a:ext uri="{FF2B5EF4-FFF2-40B4-BE49-F238E27FC236}">
              <a16:creationId xmlns:a16="http://schemas.microsoft.com/office/drawing/2014/main" id="{E5BB06F9-316E-4E73-95C7-197E335A54C4}"/>
            </a:ext>
          </a:extLst>
        </xdr:cNvPr>
        <xdr:cNvSpPr txBox="1"/>
      </xdr:nvSpPr>
      <xdr:spPr>
        <a:xfrm>
          <a:off x="2705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106697</xdr:rowOff>
    </xdr:from>
    <xdr:ext cx="405111" cy="259045"/>
    <xdr:sp macro="" textlink="">
      <xdr:nvSpPr>
        <xdr:cNvPr id="428" name="n_3mainValue【港湾・漁港】&#10;有形固定資産減価償却率">
          <a:extLst>
            <a:ext uri="{FF2B5EF4-FFF2-40B4-BE49-F238E27FC236}">
              <a16:creationId xmlns:a16="http://schemas.microsoft.com/office/drawing/2014/main" id="{86F7875B-25D4-46D9-93E9-B3A0A9FCA6EA}"/>
            </a:ext>
          </a:extLst>
        </xdr:cNvPr>
        <xdr:cNvSpPr txBox="1"/>
      </xdr:nvSpPr>
      <xdr:spPr>
        <a:xfrm>
          <a:off x="1816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9" name="n_4mainValue【港湾・漁港】&#10;有形固定資産減価償却率">
          <a:extLst>
            <a:ext uri="{FF2B5EF4-FFF2-40B4-BE49-F238E27FC236}">
              <a16:creationId xmlns:a16="http://schemas.microsoft.com/office/drawing/2014/main" id="{7F43FDBC-54AA-41CC-8221-006CA15153EA}"/>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DE66670B-D6BE-4CFB-B26F-30682FF94F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CB78D787-9F8B-4CC9-9B3C-4AAE8D8E4EE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22F0E457-C745-4E3B-9826-6736FE37357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B2B21585-EE53-4218-BA50-9D7AD016453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DAC15B91-3FDC-4285-A377-770AD370C5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5CD2B782-2407-4DBD-B955-6538D4D8E6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45A32737-BCC8-4353-A159-38FC5696A06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958EDF44-F802-4B67-BF74-5F2D206AD0B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C966FE42-BCE6-4CF4-B1B1-711C4C2B579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B8762FA2-F25C-4168-A2C2-81EC8F871B5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AA02CCF1-3400-490E-8DE4-AA02C0C0A3D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CD6A307C-C88D-44E6-89ED-E6AAA02BC08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DB7566DC-6FE3-460E-AE87-56EA7EC504B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3" name="テキスト ボックス 442">
          <a:extLst>
            <a:ext uri="{FF2B5EF4-FFF2-40B4-BE49-F238E27FC236}">
              <a16:creationId xmlns:a16="http://schemas.microsoft.com/office/drawing/2014/main" id="{0CE482CA-FE7B-4E1A-9CAB-41DD24A02BA5}"/>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560179A-A35E-4362-9B77-4CBB50857F3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5" name="テキスト ボックス 444">
          <a:extLst>
            <a:ext uri="{FF2B5EF4-FFF2-40B4-BE49-F238E27FC236}">
              <a16:creationId xmlns:a16="http://schemas.microsoft.com/office/drawing/2014/main" id="{CBA504DA-94AB-4DD1-97AA-D7C868F97835}"/>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AD4C5200-0F71-4A4B-945A-A2FADCF1DF8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7" name="テキスト ボックス 446">
          <a:extLst>
            <a:ext uri="{FF2B5EF4-FFF2-40B4-BE49-F238E27FC236}">
              <a16:creationId xmlns:a16="http://schemas.microsoft.com/office/drawing/2014/main" id="{BB4FEDDC-7559-4A6A-A08E-7C3EDF07EEBE}"/>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BE3DB620-17D4-4E5B-BB6D-1D556478448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9" name="テキスト ボックス 448">
          <a:extLst>
            <a:ext uri="{FF2B5EF4-FFF2-40B4-BE49-F238E27FC236}">
              <a16:creationId xmlns:a16="http://schemas.microsoft.com/office/drawing/2014/main" id="{7987D9AE-81A4-42FF-8085-6098F4421A46}"/>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84556A1F-F23B-407D-9847-63C60624B93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a:extLst>
            <a:ext uri="{FF2B5EF4-FFF2-40B4-BE49-F238E27FC236}">
              <a16:creationId xmlns:a16="http://schemas.microsoft.com/office/drawing/2014/main" id="{E9CCAC43-FA7F-4D78-89E6-24C6E04A02D8}"/>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32C2135F-4483-4B4B-88AD-A011E1B0EBE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119706</xdr:rowOff>
    </xdr:from>
    <xdr:to>
      <xdr:col>54</xdr:col>
      <xdr:colOff>189865</xdr:colOff>
      <xdr:row>108</xdr:row>
      <xdr:rowOff>152400</xdr:rowOff>
    </xdr:to>
    <xdr:cxnSp macro="">
      <xdr:nvCxnSpPr>
        <xdr:cNvPr id="453" name="直線コネクタ 452">
          <a:extLst>
            <a:ext uri="{FF2B5EF4-FFF2-40B4-BE49-F238E27FC236}">
              <a16:creationId xmlns:a16="http://schemas.microsoft.com/office/drawing/2014/main" id="{832E6125-C544-4391-B133-D2D233963E68}"/>
            </a:ext>
          </a:extLst>
        </xdr:cNvPr>
        <xdr:cNvCxnSpPr/>
      </xdr:nvCxnSpPr>
      <xdr:spPr>
        <a:xfrm flipV="1">
          <a:off x="10476865" y="17264706"/>
          <a:ext cx="0" cy="1404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4" name="【港湾・漁港】&#10;一人当たり有形固定資産（償却資産）額最小値テキスト">
          <a:extLst>
            <a:ext uri="{FF2B5EF4-FFF2-40B4-BE49-F238E27FC236}">
              <a16:creationId xmlns:a16="http://schemas.microsoft.com/office/drawing/2014/main" id="{574AE302-1EF7-48AD-8C8D-B7D305961874}"/>
            </a:ext>
          </a:extLst>
        </xdr:cNvPr>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5" name="直線コネクタ 454">
          <a:extLst>
            <a:ext uri="{FF2B5EF4-FFF2-40B4-BE49-F238E27FC236}">
              <a16:creationId xmlns:a16="http://schemas.microsoft.com/office/drawing/2014/main" id="{748EBAAC-A7EE-43B4-8EE2-5544EE290FFD}"/>
            </a:ext>
          </a:extLst>
        </xdr:cNvPr>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66383</xdr:rowOff>
    </xdr:from>
    <xdr:ext cx="599010" cy="259045"/>
    <xdr:sp macro="" textlink="">
      <xdr:nvSpPr>
        <xdr:cNvPr id="456" name="【港湾・漁港】&#10;一人当たり有形固定資産（償却資産）額最大値テキスト">
          <a:extLst>
            <a:ext uri="{FF2B5EF4-FFF2-40B4-BE49-F238E27FC236}">
              <a16:creationId xmlns:a16="http://schemas.microsoft.com/office/drawing/2014/main" id="{973F0282-36EA-40DF-AF6E-95DFCF7AB94D}"/>
            </a:ext>
          </a:extLst>
        </xdr:cNvPr>
        <xdr:cNvSpPr txBox="1"/>
      </xdr:nvSpPr>
      <xdr:spPr>
        <a:xfrm>
          <a:off x="10515600" y="1703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119706</xdr:rowOff>
    </xdr:from>
    <xdr:to>
      <xdr:col>55</xdr:col>
      <xdr:colOff>88900</xdr:colOff>
      <xdr:row>100</xdr:row>
      <xdr:rowOff>119706</xdr:rowOff>
    </xdr:to>
    <xdr:cxnSp macro="">
      <xdr:nvCxnSpPr>
        <xdr:cNvPr id="457" name="直線コネクタ 456">
          <a:extLst>
            <a:ext uri="{FF2B5EF4-FFF2-40B4-BE49-F238E27FC236}">
              <a16:creationId xmlns:a16="http://schemas.microsoft.com/office/drawing/2014/main" id="{FAB7BABC-8CD7-433A-9F1D-ED5A44B561DA}"/>
            </a:ext>
          </a:extLst>
        </xdr:cNvPr>
        <xdr:cNvCxnSpPr/>
      </xdr:nvCxnSpPr>
      <xdr:spPr>
        <a:xfrm>
          <a:off x="10388600" y="17264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10137</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2CD10E58-CBA0-4B44-82A5-6A26FB2F45CF}"/>
            </a:ext>
          </a:extLst>
        </xdr:cNvPr>
        <xdr:cNvSpPr txBox="1"/>
      </xdr:nvSpPr>
      <xdr:spPr>
        <a:xfrm>
          <a:off x="10515600" y="18012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31710</xdr:rowOff>
    </xdr:from>
    <xdr:to>
      <xdr:col>55</xdr:col>
      <xdr:colOff>50800</xdr:colOff>
      <xdr:row>105</xdr:row>
      <xdr:rowOff>133310</xdr:rowOff>
    </xdr:to>
    <xdr:sp macro="" textlink="">
      <xdr:nvSpPr>
        <xdr:cNvPr id="459" name="フローチャート: 判断 458">
          <a:extLst>
            <a:ext uri="{FF2B5EF4-FFF2-40B4-BE49-F238E27FC236}">
              <a16:creationId xmlns:a16="http://schemas.microsoft.com/office/drawing/2014/main" id="{2F24BF79-33C5-4C30-9703-F0FE01DE927E}"/>
            </a:ext>
          </a:extLst>
        </xdr:cNvPr>
        <xdr:cNvSpPr/>
      </xdr:nvSpPr>
      <xdr:spPr>
        <a:xfrm>
          <a:off x="10426700" y="180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157215</xdr:rowOff>
    </xdr:from>
    <xdr:to>
      <xdr:col>50</xdr:col>
      <xdr:colOff>165100</xdr:colOff>
      <xdr:row>105</xdr:row>
      <xdr:rowOff>87365</xdr:rowOff>
    </xdr:to>
    <xdr:sp macro="" textlink="">
      <xdr:nvSpPr>
        <xdr:cNvPr id="460" name="フローチャート: 判断 459">
          <a:extLst>
            <a:ext uri="{FF2B5EF4-FFF2-40B4-BE49-F238E27FC236}">
              <a16:creationId xmlns:a16="http://schemas.microsoft.com/office/drawing/2014/main" id="{EE2B40E6-0514-4C78-9F64-022BD35DD206}"/>
            </a:ext>
          </a:extLst>
        </xdr:cNvPr>
        <xdr:cNvSpPr/>
      </xdr:nvSpPr>
      <xdr:spPr>
        <a:xfrm>
          <a:off x="9588500" y="1798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118894</xdr:rowOff>
    </xdr:from>
    <xdr:to>
      <xdr:col>46</xdr:col>
      <xdr:colOff>38100</xdr:colOff>
      <xdr:row>105</xdr:row>
      <xdr:rowOff>49044</xdr:rowOff>
    </xdr:to>
    <xdr:sp macro="" textlink="">
      <xdr:nvSpPr>
        <xdr:cNvPr id="461" name="フローチャート: 判断 460">
          <a:extLst>
            <a:ext uri="{FF2B5EF4-FFF2-40B4-BE49-F238E27FC236}">
              <a16:creationId xmlns:a16="http://schemas.microsoft.com/office/drawing/2014/main" id="{465C42BC-1CCC-4CF8-B2F2-E3E01FBD2220}"/>
            </a:ext>
          </a:extLst>
        </xdr:cNvPr>
        <xdr:cNvSpPr/>
      </xdr:nvSpPr>
      <xdr:spPr>
        <a:xfrm>
          <a:off x="8699500" y="179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78386</xdr:rowOff>
    </xdr:from>
    <xdr:to>
      <xdr:col>41</xdr:col>
      <xdr:colOff>101600</xdr:colOff>
      <xdr:row>105</xdr:row>
      <xdr:rowOff>8536</xdr:rowOff>
    </xdr:to>
    <xdr:sp macro="" textlink="">
      <xdr:nvSpPr>
        <xdr:cNvPr id="462" name="フローチャート: 判断 461">
          <a:extLst>
            <a:ext uri="{FF2B5EF4-FFF2-40B4-BE49-F238E27FC236}">
              <a16:creationId xmlns:a16="http://schemas.microsoft.com/office/drawing/2014/main" id="{C1D99A58-86D7-4A79-B570-97149783C154}"/>
            </a:ext>
          </a:extLst>
        </xdr:cNvPr>
        <xdr:cNvSpPr/>
      </xdr:nvSpPr>
      <xdr:spPr>
        <a:xfrm>
          <a:off x="7810500" y="1790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8941</xdr:rowOff>
    </xdr:from>
    <xdr:to>
      <xdr:col>36</xdr:col>
      <xdr:colOff>165100</xdr:colOff>
      <xdr:row>104</xdr:row>
      <xdr:rowOff>110541</xdr:rowOff>
    </xdr:to>
    <xdr:sp macro="" textlink="">
      <xdr:nvSpPr>
        <xdr:cNvPr id="463" name="フローチャート: 判断 462">
          <a:extLst>
            <a:ext uri="{FF2B5EF4-FFF2-40B4-BE49-F238E27FC236}">
              <a16:creationId xmlns:a16="http://schemas.microsoft.com/office/drawing/2014/main" id="{AE0F514F-57DA-4B2D-8FFE-257B579991D2}"/>
            </a:ext>
          </a:extLst>
        </xdr:cNvPr>
        <xdr:cNvSpPr/>
      </xdr:nvSpPr>
      <xdr:spPr>
        <a:xfrm>
          <a:off x="6921500" y="178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C56A3B4F-D0AB-40C3-87DC-592F07AB1C2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53B33AE-8157-48F4-9EF3-2A2441F8B97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2C2C145-39C4-4645-BE64-72257C95E48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63F02B2-CCC6-45EF-89DA-D0E0566295E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F88EC5D-9DE6-4A56-9C18-56468FD65E9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43543</xdr:rowOff>
    </xdr:from>
    <xdr:to>
      <xdr:col>55</xdr:col>
      <xdr:colOff>50800</xdr:colOff>
      <xdr:row>104</xdr:row>
      <xdr:rowOff>145143</xdr:rowOff>
    </xdr:to>
    <xdr:sp macro="" textlink="">
      <xdr:nvSpPr>
        <xdr:cNvPr id="469" name="楕円 468">
          <a:extLst>
            <a:ext uri="{FF2B5EF4-FFF2-40B4-BE49-F238E27FC236}">
              <a16:creationId xmlns:a16="http://schemas.microsoft.com/office/drawing/2014/main" id="{3C1FD3D5-0ED4-4045-8B04-AD8A084484F6}"/>
            </a:ext>
          </a:extLst>
        </xdr:cNvPr>
        <xdr:cNvSpPr/>
      </xdr:nvSpPr>
      <xdr:spPr>
        <a:xfrm>
          <a:off x="10426700" y="178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66420</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F5E30D70-9965-4218-9D0A-DF1309B5728F}"/>
            </a:ext>
          </a:extLst>
        </xdr:cNvPr>
        <xdr:cNvSpPr txBox="1"/>
      </xdr:nvSpPr>
      <xdr:spPr>
        <a:xfrm>
          <a:off x="10515600" y="1772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106663</xdr:rowOff>
    </xdr:from>
    <xdr:to>
      <xdr:col>50</xdr:col>
      <xdr:colOff>165100</xdr:colOff>
      <xdr:row>105</xdr:row>
      <xdr:rowOff>36813</xdr:rowOff>
    </xdr:to>
    <xdr:sp macro="" textlink="">
      <xdr:nvSpPr>
        <xdr:cNvPr id="471" name="楕円 470">
          <a:extLst>
            <a:ext uri="{FF2B5EF4-FFF2-40B4-BE49-F238E27FC236}">
              <a16:creationId xmlns:a16="http://schemas.microsoft.com/office/drawing/2014/main" id="{B3100CD4-C633-4776-9647-4F054354F981}"/>
            </a:ext>
          </a:extLst>
        </xdr:cNvPr>
        <xdr:cNvSpPr/>
      </xdr:nvSpPr>
      <xdr:spPr>
        <a:xfrm>
          <a:off x="9588500" y="1793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94343</xdr:rowOff>
    </xdr:from>
    <xdr:to>
      <xdr:col>55</xdr:col>
      <xdr:colOff>0</xdr:colOff>
      <xdr:row>104</xdr:row>
      <xdr:rowOff>157463</xdr:rowOff>
    </xdr:to>
    <xdr:cxnSp macro="">
      <xdr:nvCxnSpPr>
        <xdr:cNvPr id="472" name="直線コネクタ 471">
          <a:extLst>
            <a:ext uri="{FF2B5EF4-FFF2-40B4-BE49-F238E27FC236}">
              <a16:creationId xmlns:a16="http://schemas.microsoft.com/office/drawing/2014/main" id="{83BB3E45-957A-40B7-BBE7-7E1C45A2DB3E}"/>
            </a:ext>
          </a:extLst>
        </xdr:cNvPr>
        <xdr:cNvCxnSpPr/>
      </xdr:nvCxnSpPr>
      <xdr:spPr>
        <a:xfrm flipV="1">
          <a:off x="9639300" y="17925143"/>
          <a:ext cx="838200" cy="6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124197</xdr:rowOff>
    </xdr:from>
    <xdr:to>
      <xdr:col>46</xdr:col>
      <xdr:colOff>38100</xdr:colOff>
      <xdr:row>105</xdr:row>
      <xdr:rowOff>54347</xdr:rowOff>
    </xdr:to>
    <xdr:sp macro="" textlink="">
      <xdr:nvSpPr>
        <xdr:cNvPr id="473" name="楕円 472">
          <a:extLst>
            <a:ext uri="{FF2B5EF4-FFF2-40B4-BE49-F238E27FC236}">
              <a16:creationId xmlns:a16="http://schemas.microsoft.com/office/drawing/2014/main" id="{CD39967B-BF30-49EB-AFA0-3EA10FE9CBD2}"/>
            </a:ext>
          </a:extLst>
        </xdr:cNvPr>
        <xdr:cNvSpPr/>
      </xdr:nvSpPr>
      <xdr:spPr>
        <a:xfrm>
          <a:off x="8699500" y="179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157463</xdr:rowOff>
    </xdr:from>
    <xdr:to>
      <xdr:col>50</xdr:col>
      <xdr:colOff>114300</xdr:colOff>
      <xdr:row>105</xdr:row>
      <xdr:rowOff>3547</xdr:rowOff>
    </xdr:to>
    <xdr:cxnSp macro="">
      <xdr:nvCxnSpPr>
        <xdr:cNvPr id="474" name="直線コネクタ 473">
          <a:extLst>
            <a:ext uri="{FF2B5EF4-FFF2-40B4-BE49-F238E27FC236}">
              <a16:creationId xmlns:a16="http://schemas.microsoft.com/office/drawing/2014/main" id="{2ACFDA32-74A4-4B12-8BF1-677BC482402D}"/>
            </a:ext>
          </a:extLst>
        </xdr:cNvPr>
        <xdr:cNvCxnSpPr/>
      </xdr:nvCxnSpPr>
      <xdr:spPr>
        <a:xfrm flipV="1">
          <a:off x="8750300" y="17988263"/>
          <a:ext cx="889000" cy="1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141937</xdr:rowOff>
    </xdr:from>
    <xdr:to>
      <xdr:col>41</xdr:col>
      <xdr:colOff>101600</xdr:colOff>
      <xdr:row>105</xdr:row>
      <xdr:rowOff>72087</xdr:rowOff>
    </xdr:to>
    <xdr:sp macro="" textlink="">
      <xdr:nvSpPr>
        <xdr:cNvPr id="475" name="楕円 474">
          <a:extLst>
            <a:ext uri="{FF2B5EF4-FFF2-40B4-BE49-F238E27FC236}">
              <a16:creationId xmlns:a16="http://schemas.microsoft.com/office/drawing/2014/main" id="{0B29EED0-5189-4CD7-8768-B86948ED9599}"/>
            </a:ext>
          </a:extLst>
        </xdr:cNvPr>
        <xdr:cNvSpPr/>
      </xdr:nvSpPr>
      <xdr:spPr>
        <a:xfrm>
          <a:off x="7810500" y="1797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3547</xdr:rowOff>
    </xdr:from>
    <xdr:to>
      <xdr:col>45</xdr:col>
      <xdr:colOff>177800</xdr:colOff>
      <xdr:row>105</xdr:row>
      <xdr:rowOff>21287</xdr:rowOff>
    </xdr:to>
    <xdr:cxnSp macro="">
      <xdr:nvCxnSpPr>
        <xdr:cNvPr id="476" name="直線コネクタ 475">
          <a:extLst>
            <a:ext uri="{FF2B5EF4-FFF2-40B4-BE49-F238E27FC236}">
              <a16:creationId xmlns:a16="http://schemas.microsoft.com/office/drawing/2014/main" id="{AE442CF9-FD20-47B8-8EA2-7E5FBEB04A1F}"/>
            </a:ext>
          </a:extLst>
        </xdr:cNvPr>
        <xdr:cNvCxnSpPr/>
      </xdr:nvCxnSpPr>
      <xdr:spPr>
        <a:xfrm flipV="1">
          <a:off x="7861300" y="18005797"/>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161207</xdr:rowOff>
    </xdr:from>
    <xdr:to>
      <xdr:col>36</xdr:col>
      <xdr:colOff>165100</xdr:colOff>
      <xdr:row>105</xdr:row>
      <xdr:rowOff>91357</xdr:rowOff>
    </xdr:to>
    <xdr:sp macro="" textlink="">
      <xdr:nvSpPr>
        <xdr:cNvPr id="477" name="楕円 476">
          <a:extLst>
            <a:ext uri="{FF2B5EF4-FFF2-40B4-BE49-F238E27FC236}">
              <a16:creationId xmlns:a16="http://schemas.microsoft.com/office/drawing/2014/main" id="{9800D08B-0A23-4E8E-B0C0-F4546695F7F6}"/>
            </a:ext>
          </a:extLst>
        </xdr:cNvPr>
        <xdr:cNvSpPr/>
      </xdr:nvSpPr>
      <xdr:spPr>
        <a:xfrm>
          <a:off x="6921500" y="179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21287</xdr:rowOff>
    </xdr:from>
    <xdr:to>
      <xdr:col>41</xdr:col>
      <xdr:colOff>50800</xdr:colOff>
      <xdr:row>105</xdr:row>
      <xdr:rowOff>40557</xdr:rowOff>
    </xdr:to>
    <xdr:cxnSp macro="">
      <xdr:nvCxnSpPr>
        <xdr:cNvPr id="478" name="直線コネクタ 477">
          <a:extLst>
            <a:ext uri="{FF2B5EF4-FFF2-40B4-BE49-F238E27FC236}">
              <a16:creationId xmlns:a16="http://schemas.microsoft.com/office/drawing/2014/main" id="{A9EE8C36-E702-4544-B57B-38B031374F66}"/>
            </a:ext>
          </a:extLst>
        </xdr:cNvPr>
        <xdr:cNvCxnSpPr/>
      </xdr:nvCxnSpPr>
      <xdr:spPr>
        <a:xfrm flipV="1">
          <a:off x="6972300" y="18023537"/>
          <a:ext cx="889000" cy="1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78492</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FE5A5C62-ABCA-448D-BCFF-B5FC3B325697}"/>
            </a:ext>
          </a:extLst>
        </xdr:cNvPr>
        <xdr:cNvSpPr txBox="1"/>
      </xdr:nvSpPr>
      <xdr:spPr>
        <a:xfrm>
          <a:off x="9327095" y="1808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65571</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37DB8C9E-3F37-414A-B796-4FEE933554A1}"/>
            </a:ext>
          </a:extLst>
        </xdr:cNvPr>
        <xdr:cNvSpPr txBox="1"/>
      </xdr:nvSpPr>
      <xdr:spPr>
        <a:xfrm>
          <a:off x="8450795" y="1772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25063</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C947B1EA-7405-43C8-A4D4-1665A7882337}"/>
            </a:ext>
          </a:extLst>
        </xdr:cNvPr>
        <xdr:cNvSpPr txBox="1"/>
      </xdr:nvSpPr>
      <xdr:spPr>
        <a:xfrm>
          <a:off x="7561795" y="1768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127068</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4390E694-A99F-4FAB-91CA-147B620C7BF3}"/>
            </a:ext>
          </a:extLst>
        </xdr:cNvPr>
        <xdr:cNvSpPr txBox="1"/>
      </xdr:nvSpPr>
      <xdr:spPr>
        <a:xfrm>
          <a:off x="6672795" y="176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53340</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F02AAC81-8DA3-4559-8B46-4896794EE69B}"/>
            </a:ext>
          </a:extLst>
        </xdr:cNvPr>
        <xdr:cNvSpPr txBox="1"/>
      </xdr:nvSpPr>
      <xdr:spPr>
        <a:xfrm>
          <a:off x="9327095" y="1771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45474</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D6073F4F-1A9D-4B9B-939A-992AED3CBA71}"/>
            </a:ext>
          </a:extLst>
        </xdr:cNvPr>
        <xdr:cNvSpPr txBox="1"/>
      </xdr:nvSpPr>
      <xdr:spPr>
        <a:xfrm>
          <a:off x="8450795" y="1804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63214</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1DAE249A-CC7E-491F-B85C-9D3F7CCF4CBC}"/>
            </a:ext>
          </a:extLst>
        </xdr:cNvPr>
        <xdr:cNvSpPr txBox="1"/>
      </xdr:nvSpPr>
      <xdr:spPr>
        <a:xfrm>
          <a:off x="7561795" y="1806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82484</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38759DA4-0BB4-4E73-B1AA-51515816EACA}"/>
            </a:ext>
          </a:extLst>
        </xdr:cNvPr>
        <xdr:cNvSpPr txBox="1"/>
      </xdr:nvSpPr>
      <xdr:spPr>
        <a:xfrm>
          <a:off x="6672795" y="1808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C2CFAC77-D5F1-4F31-BB8D-7B63281A065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4B01FD9F-CD1A-4947-B15E-986EED399D8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2F22509A-FB23-44CD-83D6-6637161027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E92D11EB-520C-4706-87DB-4E75572CE8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95519AFE-2726-460E-A7AD-8F0208CF5AF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1BFF38E5-CC58-439B-91CB-5C9AE92EF39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1A840A6C-86B7-4DED-9493-68F4E5E7141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787815E9-77CD-497C-98D6-D20F89AC3F2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DB53700F-40F1-4416-9255-5F11EDCC1C7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A3724B51-666C-4E16-92DA-39E9AC3B0B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3F817C15-7046-4F98-9AD3-153DD29073D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E818E84F-0D14-4C3A-9104-D5A35FCCFAE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B0574B2C-EA8E-4B3A-82F8-A7A75DB401B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1FB9E165-200B-428C-8F40-D44409FC9F2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4B8BDA14-5461-4E1F-9035-EAF12AACAFD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9CC9F7ED-26FE-4BB3-8551-10A7338007C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A281DE95-ED4F-4A6E-906F-22E855A9A16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8A61DCB8-C682-4978-BD1B-34307AFA5DC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8094A80-9C31-455E-ABD8-8542D1476C1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BC3D12D5-E41C-4C96-A024-3355AB72059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52A31FD9-944C-4CB3-A5AB-B93FD5B46BF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2902D2CD-51DA-4B88-904F-D8C37316542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86562260-7B54-482D-B2A4-1B5B0C92A57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8F4D1B56-DC22-4F62-9043-25B2C6E72EC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81915</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5D70C876-AAB1-4958-9ED1-A602D642119C}"/>
            </a:ext>
          </a:extLst>
        </xdr:cNvPr>
        <xdr:cNvCxnSpPr/>
      </xdr:nvCxnSpPr>
      <xdr:spPr>
        <a:xfrm flipV="1">
          <a:off x="16318864" y="60826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認定こども園・幼稚園・保育所】&#10;有形固定資産減価償却率最小値テキスト">
          <a:extLst>
            <a:ext uri="{FF2B5EF4-FFF2-40B4-BE49-F238E27FC236}">
              <a16:creationId xmlns:a16="http://schemas.microsoft.com/office/drawing/2014/main" id="{0CCE101F-9A57-4C65-9D50-B34F08099BE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6325E555-7652-41AD-AF27-1489522BD9B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28592</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C37EAD14-2AD6-401A-B8B8-6C38F238C206}"/>
            </a:ext>
          </a:extLst>
        </xdr:cNvPr>
        <xdr:cNvSpPr txBox="1"/>
      </xdr:nvSpPr>
      <xdr:spPr>
        <a:xfrm>
          <a:off x="16357600" y="585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81915</xdr:rowOff>
    </xdr:from>
    <xdr:to>
      <xdr:col>86</xdr:col>
      <xdr:colOff>25400</xdr:colOff>
      <xdr:row>35</xdr:row>
      <xdr:rowOff>81915</xdr:rowOff>
    </xdr:to>
    <xdr:cxnSp macro="">
      <xdr:nvCxnSpPr>
        <xdr:cNvPr id="515" name="直線コネクタ 514">
          <a:extLst>
            <a:ext uri="{FF2B5EF4-FFF2-40B4-BE49-F238E27FC236}">
              <a16:creationId xmlns:a16="http://schemas.microsoft.com/office/drawing/2014/main" id="{2DFA6F73-1183-4BEC-B888-4A4FB1BF9871}"/>
            </a:ext>
          </a:extLst>
        </xdr:cNvPr>
        <xdr:cNvCxnSpPr/>
      </xdr:nvCxnSpPr>
      <xdr:spPr>
        <a:xfrm>
          <a:off x="16230600" y="608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104792</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0FAECE56-8567-4045-BC59-CD669C1B1392}"/>
            </a:ext>
          </a:extLst>
        </xdr:cNvPr>
        <xdr:cNvSpPr txBox="1"/>
      </xdr:nvSpPr>
      <xdr:spPr>
        <a:xfrm>
          <a:off x="16357600" y="644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517" name="フローチャート: 判断 516">
          <a:extLst>
            <a:ext uri="{FF2B5EF4-FFF2-40B4-BE49-F238E27FC236}">
              <a16:creationId xmlns:a16="http://schemas.microsoft.com/office/drawing/2014/main" id="{1B3BE17C-A2E3-4210-9D00-5EE5C9B97A55}"/>
            </a:ext>
          </a:extLst>
        </xdr:cNvPr>
        <xdr:cNvSpPr/>
      </xdr:nvSpPr>
      <xdr:spPr>
        <a:xfrm>
          <a:off x="162687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95885</xdr:rowOff>
    </xdr:from>
    <xdr:to>
      <xdr:col>81</xdr:col>
      <xdr:colOff>101600</xdr:colOff>
      <xdr:row>38</xdr:row>
      <xdr:rowOff>26035</xdr:rowOff>
    </xdr:to>
    <xdr:sp macro="" textlink="">
      <xdr:nvSpPr>
        <xdr:cNvPr id="518" name="フローチャート: 判断 517">
          <a:extLst>
            <a:ext uri="{FF2B5EF4-FFF2-40B4-BE49-F238E27FC236}">
              <a16:creationId xmlns:a16="http://schemas.microsoft.com/office/drawing/2014/main" id="{6A6F4043-0AB7-4D67-927F-074549AA6FE7}"/>
            </a:ext>
          </a:extLst>
        </xdr:cNvPr>
        <xdr:cNvSpPr/>
      </xdr:nvSpPr>
      <xdr:spPr>
        <a:xfrm>
          <a:off x="15430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19" name="フローチャート: 判断 518">
          <a:extLst>
            <a:ext uri="{FF2B5EF4-FFF2-40B4-BE49-F238E27FC236}">
              <a16:creationId xmlns:a16="http://schemas.microsoft.com/office/drawing/2014/main" id="{DD9003FF-80C1-4917-B5EB-CA753128D1B4}"/>
            </a:ext>
          </a:extLst>
        </xdr:cNvPr>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20" name="フローチャート: 判断 519">
          <a:extLst>
            <a:ext uri="{FF2B5EF4-FFF2-40B4-BE49-F238E27FC236}">
              <a16:creationId xmlns:a16="http://schemas.microsoft.com/office/drawing/2014/main" id="{CF0B37F4-4BDB-41C7-8648-5DFFFC853447}"/>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141605</xdr:rowOff>
    </xdr:from>
    <xdr:to>
      <xdr:col>67</xdr:col>
      <xdr:colOff>101600</xdr:colOff>
      <xdr:row>37</xdr:row>
      <xdr:rowOff>71755</xdr:rowOff>
    </xdr:to>
    <xdr:sp macro="" textlink="">
      <xdr:nvSpPr>
        <xdr:cNvPr id="521" name="フローチャート: 判断 520">
          <a:extLst>
            <a:ext uri="{FF2B5EF4-FFF2-40B4-BE49-F238E27FC236}">
              <a16:creationId xmlns:a16="http://schemas.microsoft.com/office/drawing/2014/main" id="{A63332A0-62C9-4250-9CD4-5CCDBE725390}"/>
            </a:ext>
          </a:extLst>
        </xdr:cNvPr>
        <xdr:cNvSpPr/>
      </xdr:nvSpPr>
      <xdr:spPr>
        <a:xfrm>
          <a:off x="12763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B81C99F-B4C9-4954-8543-A4BC5F7E450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C533495-39A1-4BBE-9ED7-E583664396A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9CEBBBEC-DFFD-478C-84B0-0DA95144A3E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C30CCFE-9647-4780-9371-C527F9B51B2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85F6D0E-AE74-4256-9148-AD632AAD127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31115</xdr:rowOff>
    </xdr:from>
    <xdr:to>
      <xdr:col>85</xdr:col>
      <xdr:colOff>177800</xdr:colOff>
      <xdr:row>35</xdr:row>
      <xdr:rowOff>132715</xdr:rowOff>
    </xdr:to>
    <xdr:sp macro="" textlink="">
      <xdr:nvSpPr>
        <xdr:cNvPr id="527" name="楕円 526">
          <a:extLst>
            <a:ext uri="{FF2B5EF4-FFF2-40B4-BE49-F238E27FC236}">
              <a16:creationId xmlns:a16="http://schemas.microsoft.com/office/drawing/2014/main" id="{6F259A2A-7E16-4D41-BC9F-BA150F44680B}"/>
            </a:ext>
          </a:extLst>
        </xdr:cNvPr>
        <xdr:cNvSpPr/>
      </xdr:nvSpPr>
      <xdr:spPr>
        <a:xfrm>
          <a:off x="162687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155592</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E7602B13-B210-4F94-9417-25D83D16A3F5}"/>
            </a:ext>
          </a:extLst>
        </xdr:cNvPr>
        <xdr:cNvSpPr txBox="1"/>
      </xdr:nvSpPr>
      <xdr:spPr>
        <a:xfrm>
          <a:off x="16357600" y="5984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135890</xdr:rowOff>
    </xdr:from>
    <xdr:to>
      <xdr:col>81</xdr:col>
      <xdr:colOff>101600</xdr:colOff>
      <xdr:row>35</xdr:row>
      <xdr:rowOff>66040</xdr:rowOff>
    </xdr:to>
    <xdr:sp macro="" textlink="">
      <xdr:nvSpPr>
        <xdr:cNvPr id="529" name="楕円 528">
          <a:extLst>
            <a:ext uri="{FF2B5EF4-FFF2-40B4-BE49-F238E27FC236}">
              <a16:creationId xmlns:a16="http://schemas.microsoft.com/office/drawing/2014/main" id="{D1EBE1EA-B44E-4544-88B5-F0D7281195EB}"/>
            </a:ext>
          </a:extLst>
        </xdr:cNvPr>
        <xdr:cNvSpPr/>
      </xdr:nvSpPr>
      <xdr:spPr>
        <a:xfrm>
          <a:off x="15430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xdr:rowOff>
    </xdr:from>
    <xdr:to>
      <xdr:col>85</xdr:col>
      <xdr:colOff>127000</xdr:colOff>
      <xdr:row>35</xdr:row>
      <xdr:rowOff>81915</xdr:rowOff>
    </xdr:to>
    <xdr:cxnSp macro="">
      <xdr:nvCxnSpPr>
        <xdr:cNvPr id="530" name="直線コネクタ 529">
          <a:extLst>
            <a:ext uri="{FF2B5EF4-FFF2-40B4-BE49-F238E27FC236}">
              <a16:creationId xmlns:a16="http://schemas.microsoft.com/office/drawing/2014/main" id="{6B3B805D-4230-45D4-816D-5E86FD223D2D}"/>
            </a:ext>
          </a:extLst>
        </xdr:cNvPr>
        <xdr:cNvCxnSpPr/>
      </xdr:nvCxnSpPr>
      <xdr:spPr>
        <a:xfrm>
          <a:off x="15481300" y="601599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109220</xdr:rowOff>
    </xdr:from>
    <xdr:to>
      <xdr:col>76</xdr:col>
      <xdr:colOff>165100</xdr:colOff>
      <xdr:row>34</xdr:row>
      <xdr:rowOff>39370</xdr:rowOff>
    </xdr:to>
    <xdr:sp macro="" textlink="">
      <xdr:nvSpPr>
        <xdr:cNvPr id="531" name="楕円 530">
          <a:extLst>
            <a:ext uri="{FF2B5EF4-FFF2-40B4-BE49-F238E27FC236}">
              <a16:creationId xmlns:a16="http://schemas.microsoft.com/office/drawing/2014/main" id="{E04BC1C3-9701-45D2-8540-13FE577BCB35}"/>
            </a:ext>
          </a:extLst>
        </xdr:cNvPr>
        <xdr:cNvSpPr/>
      </xdr:nvSpPr>
      <xdr:spPr>
        <a:xfrm>
          <a:off x="14541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160020</xdr:rowOff>
    </xdr:from>
    <xdr:to>
      <xdr:col>81</xdr:col>
      <xdr:colOff>50800</xdr:colOff>
      <xdr:row>35</xdr:row>
      <xdr:rowOff>15240</xdr:rowOff>
    </xdr:to>
    <xdr:cxnSp macro="">
      <xdr:nvCxnSpPr>
        <xdr:cNvPr id="532" name="直線コネクタ 531">
          <a:extLst>
            <a:ext uri="{FF2B5EF4-FFF2-40B4-BE49-F238E27FC236}">
              <a16:creationId xmlns:a16="http://schemas.microsoft.com/office/drawing/2014/main" id="{65CF83B6-9390-4BC9-9072-BD773F9B810A}"/>
            </a:ext>
          </a:extLst>
        </xdr:cNvPr>
        <xdr:cNvCxnSpPr/>
      </xdr:nvCxnSpPr>
      <xdr:spPr>
        <a:xfrm>
          <a:off x="14592300" y="581787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34925</xdr:rowOff>
    </xdr:from>
    <xdr:to>
      <xdr:col>72</xdr:col>
      <xdr:colOff>38100</xdr:colOff>
      <xdr:row>39</xdr:row>
      <xdr:rowOff>136525</xdr:rowOff>
    </xdr:to>
    <xdr:sp macro="" textlink="">
      <xdr:nvSpPr>
        <xdr:cNvPr id="533" name="楕円 532">
          <a:extLst>
            <a:ext uri="{FF2B5EF4-FFF2-40B4-BE49-F238E27FC236}">
              <a16:creationId xmlns:a16="http://schemas.microsoft.com/office/drawing/2014/main" id="{3119A1BF-120F-4BBE-8143-C86C380A92E5}"/>
            </a:ext>
          </a:extLst>
        </xdr:cNvPr>
        <xdr:cNvSpPr/>
      </xdr:nvSpPr>
      <xdr:spPr>
        <a:xfrm>
          <a:off x="13652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160020</xdr:rowOff>
    </xdr:from>
    <xdr:to>
      <xdr:col>76</xdr:col>
      <xdr:colOff>114300</xdr:colOff>
      <xdr:row>39</xdr:row>
      <xdr:rowOff>85725</xdr:rowOff>
    </xdr:to>
    <xdr:cxnSp macro="">
      <xdr:nvCxnSpPr>
        <xdr:cNvPr id="534" name="直線コネクタ 533">
          <a:extLst>
            <a:ext uri="{FF2B5EF4-FFF2-40B4-BE49-F238E27FC236}">
              <a16:creationId xmlns:a16="http://schemas.microsoft.com/office/drawing/2014/main" id="{06626355-4A22-4B18-BB4E-4CBB6F1915BD}"/>
            </a:ext>
          </a:extLst>
        </xdr:cNvPr>
        <xdr:cNvCxnSpPr/>
      </xdr:nvCxnSpPr>
      <xdr:spPr>
        <a:xfrm flipV="1">
          <a:off x="13703300" y="5817870"/>
          <a:ext cx="889000" cy="95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12065</xdr:rowOff>
    </xdr:from>
    <xdr:to>
      <xdr:col>67</xdr:col>
      <xdr:colOff>101600</xdr:colOff>
      <xdr:row>39</xdr:row>
      <xdr:rowOff>113665</xdr:rowOff>
    </xdr:to>
    <xdr:sp macro="" textlink="">
      <xdr:nvSpPr>
        <xdr:cNvPr id="535" name="楕円 534">
          <a:extLst>
            <a:ext uri="{FF2B5EF4-FFF2-40B4-BE49-F238E27FC236}">
              <a16:creationId xmlns:a16="http://schemas.microsoft.com/office/drawing/2014/main" id="{893439A0-0EC9-4420-AA39-AEEEB50245BC}"/>
            </a:ext>
          </a:extLst>
        </xdr:cNvPr>
        <xdr:cNvSpPr/>
      </xdr:nvSpPr>
      <xdr:spPr>
        <a:xfrm>
          <a:off x="12763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62865</xdr:rowOff>
    </xdr:from>
    <xdr:to>
      <xdr:col>71</xdr:col>
      <xdr:colOff>177800</xdr:colOff>
      <xdr:row>39</xdr:row>
      <xdr:rowOff>85725</xdr:rowOff>
    </xdr:to>
    <xdr:cxnSp macro="">
      <xdr:nvCxnSpPr>
        <xdr:cNvPr id="536" name="直線コネクタ 535">
          <a:extLst>
            <a:ext uri="{FF2B5EF4-FFF2-40B4-BE49-F238E27FC236}">
              <a16:creationId xmlns:a16="http://schemas.microsoft.com/office/drawing/2014/main" id="{C6EB39E3-CE96-450C-8206-8BEF78650699}"/>
            </a:ext>
          </a:extLst>
        </xdr:cNvPr>
        <xdr:cNvCxnSpPr/>
      </xdr:nvCxnSpPr>
      <xdr:spPr>
        <a:xfrm>
          <a:off x="12814300" y="67494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17162</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20BACD58-EB61-49FB-BBE2-02D640514AF6}"/>
            </a:ext>
          </a:extLst>
        </xdr:cNvPr>
        <xdr:cNvSpPr txBox="1"/>
      </xdr:nvSpPr>
      <xdr:spPr>
        <a:xfrm>
          <a:off x="152660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FF9BD278-F0DD-4451-B503-0A61789A1464}"/>
            </a:ext>
          </a:extLst>
        </xdr:cNvPr>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BCE7EEB5-3523-416A-87EA-69EA32B8BCF7}"/>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88282</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E54066D0-D907-402B-A103-994628CF0A7D}"/>
            </a:ext>
          </a:extLst>
        </xdr:cNvPr>
        <xdr:cNvSpPr txBox="1"/>
      </xdr:nvSpPr>
      <xdr:spPr>
        <a:xfrm>
          <a:off x="12611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82567</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CCCC90A6-4181-4306-9893-5D223FCB6DF1}"/>
            </a:ext>
          </a:extLst>
        </xdr:cNvPr>
        <xdr:cNvSpPr txBox="1"/>
      </xdr:nvSpPr>
      <xdr:spPr>
        <a:xfrm>
          <a:off x="152660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55897</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E6EE0520-B8AE-4E6F-88F3-A4FBD13059B5}"/>
            </a:ext>
          </a:extLst>
        </xdr:cNvPr>
        <xdr:cNvSpPr txBox="1"/>
      </xdr:nvSpPr>
      <xdr:spPr>
        <a:xfrm>
          <a:off x="14389744"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127652</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FD9783AA-BCC2-45BE-8513-7FB738ABB9E8}"/>
            </a:ext>
          </a:extLst>
        </xdr:cNvPr>
        <xdr:cNvSpPr txBox="1"/>
      </xdr:nvSpPr>
      <xdr:spPr>
        <a:xfrm>
          <a:off x="135007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104792</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ED6F2E74-6B31-4156-9277-2903D695449D}"/>
            </a:ext>
          </a:extLst>
        </xdr:cNvPr>
        <xdr:cNvSpPr txBox="1"/>
      </xdr:nvSpPr>
      <xdr:spPr>
        <a:xfrm>
          <a:off x="126117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238D57C8-921F-443E-990B-7326294434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27EEBA90-5FC1-4A7A-9FBD-7289B379F3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5C732ADE-D750-4404-BE8B-54D87E35EE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12C36A84-4DF7-4E84-8C82-309CBA8201D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D38812A8-247D-4B64-84B6-0A2D5435E7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791E0F04-F6D7-45DF-8DFE-FF9E569CE1C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B83B4ED2-EF7C-46BC-A366-89547F4FC3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AD3B8BBE-A8AB-4587-B359-5AB9E88A6D4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D79F4302-2020-4671-A157-76C6EA97C2F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33DD788-9FC6-45C3-861A-8D46833036B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A1E42C12-4D40-4B55-8178-13B7EC463C3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a:extLst>
            <a:ext uri="{FF2B5EF4-FFF2-40B4-BE49-F238E27FC236}">
              <a16:creationId xmlns:a16="http://schemas.microsoft.com/office/drawing/2014/main" id="{614910C8-3B6B-4A9D-8A0F-4BBEF446FBA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FED51AB8-EDB4-4455-BD1C-C67339D96C2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a:extLst>
            <a:ext uri="{FF2B5EF4-FFF2-40B4-BE49-F238E27FC236}">
              <a16:creationId xmlns:a16="http://schemas.microsoft.com/office/drawing/2014/main" id="{7B8741EC-79F0-45C6-A243-540BCECF9D6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6B01006D-5ECA-4BE3-8B4F-62FAC0D5761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a:extLst>
            <a:ext uri="{FF2B5EF4-FFF2-40B4-BE49-F238E27FC236}">
              <a16:creationId xmlns:a16="http://schemas.microsoft.com/office/drawing/2014/main" id="{75F84CE7-31B3-4CE7-B8E9-4FC1ADCDD46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77491AA2-A668-4312-9939-7E5F817DD25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a:extLst>
            <a:ext uri="{FF2B5EF4-FFF2-40B4-BE49-F238E27FC236}">
              <a16:creationId xmlns:a16="http://schemas.microsoft.com/office/drawing/2014/main" id="{B50A0859-FDB4-478A-89E2-DD5FFB2C6EB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6555589C-A50F-46F6-A4F3-58861102C51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a:extLst>
            <a:ext uri="{FF2B5EF4-FFF2-40B4-BE49-F238E27FC236}">
              <a16:creationId xmlns:a16="http://schemas.microsoft.com/office/drawing/2014/main" id="{CB7318C8-A9BA-4B50-85B6-243A088B6F0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B6131013-8B47-4ECF-B7B4-410B63A5EBC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CE4636C2-B0D0-4980-92AD-8635F14B286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E5C2A3A5-E54D-4D7C-A6D7-4A0F56FC5CD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568" name="直線コネクタ 567">
          <a:extLst>
            <a:ext uri="{FF2B5EF4-FFF2-40B4-BE49-F238E27FC236}">
              <a16:creationId xmlns:a16="http://schemas.microsoft.com/office/drawing/2014/main" id="{82ACBB56-A8A6-41BF-BA88-674A2D64A27F}"/>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8C3A147E-2A4D-40DA-B447-303F67A67349}"/>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570" name="直線コネクタ 569">
          <a:extLst>
            <a:ext uri="{FF2B5EF4-FFF2-40B4-BE49-F238E27FC236}">
              <a16:creationId xmlns:a16="http://schemas.microsoft.com/office/drawing/2014/main" id="{75FFCF80-E7F9-4388-9A1B-D90BE16754B1}"/>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153B0A83-A23A-4248-9CEA-0323B71AEE8D}"/>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572" name="直線コネクタ 571">
          <a:extLst>
            <a:ext uri="{FF2B5EF4-FFF2-40B4-BE49-F238E27FC236}">
              <a16:creationId xmlns:a16="http://schemas.microsoft.com/office/drawing/2014/main" id="{80BBCCFB-2DBC-42C4-BFF5-FA05C8CC92A5}"/>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7A0B0C6C-3FCC-4390-AD44-DF958FE41F79}"/>
            </a:ext>
          </a:extLst>
        </xdr:cNvPr>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574" name="フローチャート: 判断 573">
          <a:extLst>
            <a:ext uri="{FF2B5EF4-FFF2-40B4-BE49-F238E27FC236}">
              <a16:creationId xmlns:a16="http://schemas.microsoft.com/office/drawing/2014/main" id="{1E271C5C-DEBD-4303-B9D3-133DF61C563B}"/>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575" name="フローチャート: 判断 574">
          <a:extLst>
            <a:ext uri="{FF2B5EF4-FFF2-40B4-BE49-F238E27FC236}">
              <a16:creationId xmlns:a16="http://schemas.microsoft.com/office/drawing/2014/main" id="{D4E39310-9C0F-4359-A555-BFC4D6B44D4F}"/>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576" name="フローチャート: 判断 575">
          <a:extLst>
            <a:ext uri="{FF2B5EF4-FFF2-40B4-BE49-F238E27FC236}">
              <a16:creationId xmlns:a16="http://schemas.microsoft.com/office/drawing/2014/main" id="{9DF66777-135F-40EE-AB0A-B22723FBB4AA}"/>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577" name="フローチャート: 判断 576">
          <a:extLst>
            <a:ext uri="{FF2B5EF4-FFF2-40B4-BE49-F238E27FC236}">
              <a16:creationId xmlns:a16="http://schemas.microsoft.com/office/drawing/2014/main" id="{34D7AC2C-67CF-46BA-8FCD-0CF734F1F366}"/>
            </a:ext>
          </a:extLst>
        </xdr:cNvPr>
        <xdr:cNvSpPr/>
      </xdr:nvSpPr>
      <xdr:spPr>
        <a:xfrm>
          <a:off x="19494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578" name="フローチャート: 判断 577">
          <a:extLst>
            <a:ext uri="{FF2B5EF4-FFF2-40B4-BE49-F238E27FC236}">
              <a16:creationId xmlns:a16="http://schemas.microsoft.com/office/drawing/2014/main" id="{FA9F4DB9-2FDD-4FFB-88D1-C7371914EABA}"/>
            </a:ext>
          </a:extLst>
        </xdr:cNvPr>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9A4FC59-00B9-443D-9FF9-9E51EF93E82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8CAE89D3-33A5-49AB-89D5-67C5E45BA28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86929ED-7C25-442D-8662-683F271B533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141A33A-6F36-4394-8B3F-E35A937DA64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EE1B02E-57ED-44B4-A3E5-8E0A9B85816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63500</xdr:rowOff>
    </xdr:from>
    <xdr:to>
      <xdr:col>116</xdr:col>
      <xdr:colOff>114300</xdr:colOff>
      <xdr:row>40</xdr:row>
      <xdr:rowOff>165100</xdr:rowOff>
    </xdr:to>
    <xdr:sp macro="" textlink="">
      <xdr:nvSpPr>
        <xdr:cNvPr id="584" name="楕円 583">
          <a:extLst>
            <a:ext uri="{FF2B5EF4-FFF2-40B4-BE49-F238E27FC236}">
              <a16:creationId xmlns:a16="http://schemas.microsoft.com/office/drawing/2014/main" id="{0AF8BCD6-C027-4117-ADD6-9D8B425AF036}"/>
            </a:ext>
          </a:extLst>
        </xdr:cNvPr>
        <xdr:cNvSpPr/>
      </xdr:nvSpPr>
      <xdr:spPr>
        <a:xfrm>
          <a:off x="22110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41927</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BE6B3A67-CD7B-4052-B7AC-B49C6A8DC64E}"/>
            </a:ext>
          </a:extLst>
        </xdr:cNvPr>
        <xdr:cNvSpPr txBox="1"/>
      </xdr:nvSpPr>
      <xdr:spPr>
        <a:xfrm>
          <a:off x="22199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67310</xdr:rowOff>
    </xdr:from>
    <xdr:to>
      <xdr:col>112</xdr:col>
      <xdr:colOff>38100</xdr:colOff>
      <xdr:row>40</xdr:row>
      <xdr:rowOff>168910</xdr:rowOff>
    </xdr:to>
    <xdr:sp macro="" textlink="">
      <xdr:nvSpPr>
        <xdr:cNvPr id="586" name="楕円 585">
          <a:extLst>
            <a:ext uri="{FF2B5EF4-FFF2-40B4-BE49-F238E27FC236}">
              <a16:creationId xmlns:a16="http://schemas.microsoft.com/office/drawing/2014/main" id="{085FA813-3236-4776-B85F-AC2E2C36F607}"/>
            </a:ext>
          </a:extLst>
        </xdr:cNvPr>
        <xdr:cNvSpPr/>
      </xdr:nvSpPr>
      <xdr:spPr>
        <a:xfrm>
          <a:off x="21272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114300</xdr:rowOff>
    </xdr:from>
    <xdr:to>
      <xdr:col>116</xdr:col>
      <xdr:colOff>63500</xdr:colOff>
      <xdr:row>40</xdr:row>
      <xdr:rowOff>118110</xdr:rowOff>
    </xdr:to>
    <xdr:cxnSp macro="">
      <xdr:nvCxnSpPr>
        <xdr:cNvPr id="587" name="直線コネクタ 586">
          <a:extLst>
            <a:ext uri="{FF2B5EF4-FFF2-40B4-BE49-F238E27FC236}">
              <a16:creationId xmlns:a16="http://schemas.microsoft.com/office/drawing/2014/main" id="{48E9E08A-828C-4939-9D26-78E5CB9787C7}"/>
            </a:ext>
          </a:extLst>
        </xdr:cNvPr>
        <xdr:cNvCxnSpPr/>
      </xdr:nvCxnSpPr>
      <xdr:spPr>
        <a:xfrm flipV="1">
          <a:off x="21323300" y="69723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588" name="楕円 587">
          <a:extLst>
            <a:ext uri="{FF2B5EF4-FFF2-40B4-BE49-F238E27FC236}">
              <a16:creationId xmlns:a16="http://schemas.microsoft.com/office/drawing/2014/main" id="{9A9C87B9-77A1-467B-A418-55417AB29622}"/>
            </a:ext>
          </a:extLst>
        </xdr:cNvPr>
        <xdr:cNvSpPr/>
      </xdr:nvSpPr>
      <xdr:spPr>
        <a:xfrm>
          <a:off x="2038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118110</xdr:rowOff>
    </xdr:from>
    <xdr:to>
      <xdr:col>111</xdr:col>
      <xdr:colOff>177800</xdr:colOff>
      <xdr:row>40</xdr:row>
      <xdr:rowOff>121920</xdr:rowOff>
    </xdr:to>
    <xdr:cxnSp macro="">
      <xdr:nvCxnSpPr>
        <xdr:cNvPr id="589" name="直線コネクタ 588">
          <a:extLst>
            <a:ext uri="{FF2B5EF4-FFF2-40B4-BE49-F238E27FC236}">
              <a16:creationId xmlns:a16="http://schemas.microsoft.com/office/drawing/2014/main" id="{3DCE329A-A7A3-4BF0-93F8-23E633417B66}"/>
            </a:ext>
          </a:extLst>
        </xdr:cNvPr>
        <xdr:cNvCxnSpPr/>
      </xdr:nvCxnSpPr>
      <xdr:spPr>
        <a:xfrm flipV="1">
          <a:off x="20434300" y="697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40640</xdr:rowOff>
    </xdr:from>
    <xdr:to>
      <xdr:col>102</xdr:col>
      <xdr:colOff>165100</xdr:colOff>
      <xdr:row>41</xdr:row>
      <xdr:rowOff>142240</xdr:rowOff>
    </xdr:to>
    <xdr:sp macro="" textlink="">
      <xdr:nvSpPr>
        <xdr:cNvPr id="590" name="楕円 589">
          <a:extLst>
            <a:ext uri="{FF2B5EF4-FFF2-40B4-BE49-F238E27FC236}">
              <a16:creationId xmlns:a16="http://schemas.microsoft.com/office/drawing/2014/main" id="{A66D112E-6456-459A-A5EB-267BC12AD2DE}"/>
            </a:ext>
          </a:extLst>
        </xdr:cNvPr>
        <xdr:cNvSpPr/>
      </xdr:nvSpPr>
      <xdr:spPr>
        <a:xfrm>
          <a:off x="19494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41</xdr:row>
      <xdr:rowOff>91440</xdr:rowOff>
    </xdr:to>
    <xdr:cxnSp macro="">
      <xdr:nvCxnSpPr>
        <xdr:cNvPr id="591" name="直線コネクタ 590">
          <a:extLst>
            <a:ext uri="{FF2B5EF4-FFF2-40B4-BE49-F238E27FC236}">
              <a16:creationId xmlns:a16="http://schemas.microsoft.com/office/drawing/2014/main" id="{5121B619-7761-4B68-9392-C9905F0293C0}"/>
            </a:ext>
          </a:extLst>
        </xdr:cNvPr>
        <xdr:cNvCxnSpPr/>
      </xdr:nvCxnSpPr>
      <xdr:spPr>
        <a:xfrm flipV="1">
          <a:off x="19545300" y="697992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44450</xdr:rowOff>
    </xdr:from>
    <xdr:to>
      <xdr:col>98</xdr:col>
      <xdr:colOff>38100</xdr:colOff>
      <xdr:row>41</xdr:row>
      <xdr:rowOff>146050</xdr:rowOff>
    </xdr:to>
    <xdr:sp macro="" textlink="">
      <xdr:nvSpPr>
        <xdr:cNvPr id="592" name="楕円 591">
          <a:extLst>
            <a:ext uri="{FF2B5EF4-FFF2-40B4-BE49-F238E27FC236}">
              <a16:creationId xmlns:a16="http://schemas.microsoft.com/office/drawing/2014/main" id="{672A9A5A-DC60-4317-AA91-835AA6CCBDC0}"/>
            </a:ext>
          </a:extLst>
        </xdr:cNvPr>
        <xdr:cNvSpPr/>
      </xdr:nvSpPr>
      <xdr:spPr>
        <a:xfrm>
          <a:off x="18605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91440</xdr:rowOff>
    </xdr:from>
    <xdr:to>
      <xdr:col>102</xdr:col>
      <xdr:colOff>114300</xdr:colOff>
      <xdr:row>41</xdr:row>
      <xdr:rowOff>95250</xdr:rowOff>
    </xdr:to>
    <xdr:cxnSp macro="">
      <xdr:nvCxnSpPr>
        <xdr:cNvPr id="593" name="直線コネクタ 592">
          <a:extLst>
            <a:ext uri="{FF2B5EF4-FFF2-40B4-BE49-F238E27FC236}">
              <a16:creationId xmlns:a16="http://schemas.microsoft.com/office/drawing/2014/main" id="{28D6D798-85E5-453B-A401-7D992E000DF2}"/>
            </a:ext>
          </a:extLst>
        </xdr:cNvPr>
        <xdr:cNvCxnSpPr/>
      </xdr:nvCxnSpPr>
      <xdr:spPr>
        <a:xfrm flipV="1">
          <a:off x="18656300" y="7120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102D908E-2C76-442A-BC61-B44DBED5F82D}"/>
            </a:ext>
          </a:extLst>
        </xdr:cNvPr>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D28E4044-3584-45A1-88D6-35350BE88DD3}"/>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147337</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189F1F60-6A3E-41BA-B450-AFADA0C1A7B8}"/>
            </a:ext>
          </a:extLst>
        </xdr:cNvPr>
        <xdr:cNvSpPr txBox="1"/>
      </xdr:nvSpPr>
      <xdr:spPr>
        <a:xfrm>
          <a:off x="19310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143527</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01EAFD6B-2439-4CCA-A93D-CE31CE8AC959}"/>
            </a:ext>
          </a:extLst>
        </xdr:cNvPr>
        <xdr:cNvSpPr txBox="1"/>
      </xdr:nvSpPr>
      <xdr:spPr>
        <a:xfrm>
          <a:off x="18421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160037</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DAC8B0DE-BE8C-41E7-BA3C-F7F19EC46E93}"/>
            </a:ext>
          </a:extLst>
        </xdr:cNvPr>
        <xdr:cNvSpPr txBox="1"/>
      </xdr:nvSpPr>
      <xdr:spPr>
        <a:xfrm>
          <a:off x="21075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C09D207C-48F5-42E8-AE8D-6F592C8365E6}"/>
            </a:ext>
          </a:extLst>
        </xdr:cNvPr>
        <xdr:cNvSpPr txBox="1"/>
      </xdr:nvSpPr>
      <xdr:spPr>
        <a:xfrm>
          <a:off x="20199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133367</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C48F2BA0-4594-43B4-A67D-C593A7891E75}"/>
            </a:ext>
          </a:extLst>
        </xdr:cNvPr>
        <xdr:cNvSpPr txBox="1"/>
      </xdr:nvSpPr>
      <xdr:spPr>
        <a:xfrm>
          <a:off x="19310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137177</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D27FB36E-D06D-4A42-AE88-A7F7AA5B5047}"/>
            </a:ext>
          </a:extLst>
        </xdr:cNvPr>
        <xdr:cNvSpPr txBox="1"/>
      </xdr:nvSpPr>
      <xdr:spPr>
        <a:xfrm>
          <a:off x="18421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F47E548D-F57D-4D8E-9947-E9726A69D2D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ED357460-EF2E-454D-890F-FDB8FC16C1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1C767C82-6B62-40FD-AB62-A8D1BC03D8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E0D65C4A-6B65-4292-B76F-1CC7027BD5D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D5715B00-E187-43F5-8B60-0C8896C69C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4783C930-7020-4F9E-9186-DE4D2C12A79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69191F79-6B68-44FE-9AFB-D4C3AF72E9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6D0C31BF-E4AD-40C1-9A2F-5510FE691D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90FAFE08-B7D7-478B-A8AC-80A0468A4F3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F21E2FD6-887B-4DA4-9BDB-257F1D2D98D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a:extLst>
            <a:ext uri="{FF2B5EF4-FFF2-40B4-BE49-F238E27FC236}">
              <a16:creationId xmlns:a16="http://schemas.microsoft.com/office/drawing/2014/main" id="{859690A3-69B2-4134-A4F6-7C1AD480EF95}"/>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a:extLst>
            <a:ext uri="{FF2B5EF4-FFF2-40B4-BE49-F238E27FC236}">
              <a16:creationId xmlns:a16="http://schemas.microsoft.com/office/drawing/2014/main" id="{223E1A77-B517-4BAE-A005-9DD5C7D2253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4" name="テキスト ボックス 613">
          <a:extLst>
            <a:ext uri="{FF2B5EF4-FFF2-40B4-BE49-F238E27FC236}">
              <a16:creationId xmlns:a16="http://schemas.microsoft.com/office/drawing/2014/main" id="{2EAE918A-B9B7-4685-9C9C-DD4C5E1C603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a:extLst>
            <a:ext uri="{FF2B5EF4-FFF2-40B4-BE49-F238E27FC236}">
              <a16:creationId xmlns:a16="http://schemas.microsoft.com/office/drawing/2014/main" id="{040C887E-6925-4F4F-B0F8-7472FEA1A68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a:extLst>
            <a:ext uri="{FF2B5EF4-FFF2-40B4-BE49-F238E27FC236}">
              <a16:creationId xmlns:a16="http://schemas.microsoft.com/office/drawing/2014/main" id="{04A44D67-A076-4351-ADE9-9FDE96E36C3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a:extLst>
            <a:ext uri="{FF2B5EF4-FFF2-40B4-BE49-F238E27FC236}">
              <a16:creationId xmlns:a16="http://schemas.microsoft.com/office/drawing/2014/main" id="{20E9144C-1295-4783-858C-B3E6ACFBA99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a:extLst>
            <a:ext uri="{FF2B5EF4-FFF2-40B4-BE49-F238E27FC236}">
              <a16:creationId xmlns:a16="http://schemas.microsoft.com/office/drawing/2014/main" id="{418C5DA1-9759-47D9-8EB9-7861478C9E3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a:extLst>
            <a:ext uri="{FF2B5EF4-FFF2-40B4-BE49-F238E27FC236}">
              <a16:creationId xmlns:a16="http://schemas.microsoft.com/office/drawing/2014/main" id="{6B6637E0-A4A2-4348-AEF1-DB1B2D20377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a:extLst>
            <a:ext uri="{FF2B5EF4-FFF2-40B4-BE49-F238E27FC236}">
              <a16:creationId xmlns:a16="http://schemas.microsoft.com/office/drawing/2014/main" id="{67DDA1C6-F8A1-40FF-AC4D-0136A584D2F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a:extLst>
            <a:ext uri="{FF2B5EF4-FFF2-40B4-BE49-F238E27FC236}">
              <a16:creationId xmlns:a16="http://schemas.microsoft.com/office/drawing/2014/main" id="{996096DE-4FF3-40D2-B7D1-1B53038326A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a:extLst>
            <a:ext uri="{FF2B5EF4-FFF2-40B4-BE49-F238E27FC236}">
              <a16:creationId xmlns:a16="http://schemas.microsoft.com/office/drawing/2014/main" id="{C767A8D0-12F3-4DCC-9518-B31F38B4866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68F2C706-48EB-4863-9E88-41A8E22ABD0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a:extLst>
            <a:ext uri="{FF2B5EF4-FFF2-40B4-BE49-F238E27FC236}">
              <a16:creationId xmlns:a16="http://schemas.microsoft.com/office/drawing/2014/main" id="{0F2AD53E-53E0-4E53-A0BF-F1FBFD955FA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C49E6750-09DD-4370-B848-073FC5EB138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626" name="直線コネクタ 625">
          <a:extLst>
            <a:ext uri="{FF2B5EF4-FFF2-40B4-BE49-F238E27FC236}">
              <a16:creationId xmlns:a16="http://schemas.microsoft.com/office/drawing/2014/main" id="{20504132-D794-4E23-BF88-387DD6CD832D}"/>
            </a:ext>
          </a:extLst>
        </xdr:cNvPr>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36A3884F-5AE0-47F7-A26E-E86C830238EC}"/>
            </a:ext>
          </a:extLst>
        </xdr:cNvPr>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628" name="直線コネクタ 627">
          <a:extLst>
            <a:ext uri="{FF2B5EF4-FFF2-40B4-BE49-F238E27FC236}">
              <a16:creationId xmlns:a16="http://schemas.microsoft.com/office/drawing/2014/main" id="{9354F8F4-C2ED-44A1-9DE1-08CDF59D0D77}"/>
            </a:ext>
          </a:extLst>
        </xdr:cNvPr>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90EC418F-E2CD-4BE4-A953-7BFF49FBB748}"/>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630" name="直線コネクタ 629">
          <a:extLst>
            <a:ext uri="{FF2B5EF4-FFF2-40B4-BE49-F238E27FC236}">
              <a16:creationId xmlns:a16="http://schemas.microsoft.com/office/drawing/2014/main" id="{D2418818-8763-4CF6-A2E8-DA9E6B0463D9}"/>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74947</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595ACC99-3C64-41B2-8C65-B34AF32EE6CA}"/>
            </a:ext>
          </a:extLst>
        </xdr:cNvPr>
        <xdr:cNvSpPr txBox="1"/>
      </xdr:nvSpPr>
      <xdr:spPr>
        <a:xfrm>
          <a:off x="16357600" y="1019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632" name="フローチャート: 判断 631">
          <a:extLst>
            <a:ext uri="{FF2B5EF4-FFF2-40B4-BE49-F238E27FC236}">
              <a16:creationId xmlns:a16="http://schemas.microsoft.com/office/drawing/2014/main" id="{E9D26DD0-8FD7-450B-AC39-2EE41A872BBD}"/>
            </a:ext>
          </a:extLst>
        </xdr:cNvPr>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3" name="フローチャート: 判断 632">
          <a:extLst>
            <a:ext uri="{FF2B5EF4-FFF2-40B4-BE49-F238E27FC236}">
              <a16:creationId xmlns:a16="http://schemas.microsoft.com/office/drawing/2014/main" id="{38937FF4-C6C3-4A61-B32B-2AA233C96854}"/>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34" name="フローチャート: 判断 633">
          <a:extLst>
            <a:ext uri="{FF2B5EF4-FFF2-40B4-BE49-F238E27FC236}">
              <a16:creationId xmlns:a16="http://schemas.microsoft.com/office/drawing/2014/main" id="{100CB8B1-F1AF-4F64-AD77-68CB67DE22FB}"/>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35" name="フローチャート: 判断 634">
          <a:extLst>
            <a:ext uri="{FF2B5EF4-FFF2-40B4-BE49-F238E27FC236}">
              <a16:creationId xmlns:a16="http://schemas.microsoft.com/office/drawing/2014/main" id="{CEADF7FC-6598-4B2E-B282-19D172734A92}"/>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59690</xdr:rowOff>
    </xdr:from>
    <xdr:to>
      <xdr:col>67</xdr:col>
      <xdr:colOff>101600</xdr:colOff>
      <xdr:row>59</xdr:row>
      <xdr:rowOff>161290</xdr:rowOff>
    </xdr:to>
    <xdr:sp macro="" textlink="">
      <xdr:nvSpPr>
        <xdr:cNvPr id="636" name="フローチャート: 判断 635">
          <a:extLst>
            <a:ext uri="{FF2B5EF4-FFF2-40B4-BE49-F238E27FC236}">
              <a16:creationId xmlns:a16="http://schemas.microsoft.com/office/drawing/2014/main" id="{332C901E-A4A2-4910-AB7D-43C89C83BE28}"/>
            </a:ext>
          </a:extLst>
        </xdr:cNvPr>
        <xdr:cNvSpPr/>
      </xdr:nvSpPr>
      <xdr:spPr>
        <a:xfrm>
          <a:off x="12763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5E2FAD1C-F574-4A3A-AFEE-12FCD525E8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7FE8EF75-22E1-4A03-9644-0DD65ABD41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CCB8B2EA-D8AD-4603-8B9D-600D360A35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973F98E-3DF2-482D-97EC-03C0E7E71B9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DCC2B6B8-F28C-4DA3-8929-1FC6E33CF20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29210</xdr:rowOff>
    </xdr:from>
    <xdr:to>
      <xdr:col>85</xdr:col>
      <xdr:colOff>177800</xdr:colOff>
      <xdr:row>64</xdr:row>
      <xdr:rowOff>130810</xdr:rowOff>
    </xdr:to>
    <xdr:sp macro="" textlink="">
      <xdr:nvSpPr>
        <xdr:cNvPr id="642" name="楕円 641">
          <a:extLst>
            <a:ext uri="{FF2B5EF4-FFF2-40B4-BE49-F238E27FC236}">
              <a16:creationId xmlns:a16="http://schemas.microsoft.com/office/drawing/2014/main" id="{44555771-62B5-4036-8137-E671104E63A9}"/>
            </a:ext>
          </a:extLst>
        </xdr:cNvPr>
        <xdr:cNvSpPr/>
      </xdr:nvSpPr>
      <xdr:spPr>
        <a:xfrm>
          <a:off x="162687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115587</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3CC3E494-89D8-4D4E-BEEB-4B1C99B57FD5}"/>
            </a:ext>
          </a:extLst>
        </xdr:cNvPr>
        <xdr:cNvSpPr txBox="1"/>
      </xdr:nvSpPr>
      <xdr:spPr>
        <a:xfrm>
          <a:off x="16357600" y="1091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132080</xdr:rowOff>
    </xdr:from>
    <xdr:to>
      <xdr:col>81</xdr:col>
      <xdr:colOff>101600</xdr:colOff>
      <xdr:row>64</xdr:row>
      <xdr:rowOff>62230</xdr:rowOff>
    </xdr:to>
    <xdr:sp macro="" textlink="">
      <xdr:nvSpPr>
        <xdr:cNvPr id="644" name="楕円 643">
          <a:extLst>
            <a:ext uri="{FF2B5EF4-FFF2-40B4-BE49-F238E27FC236}">
              <a16:creationId xmlns:a16="http://schemas.microsoft.com/office/drawing/2014/main" id="{05ACDBEF-1ADA-4B0A-B21F-4B4BC3049E39}"/>
            </a:ext>
          </a:extLst>
        </xdr:cNvPr>
        <xdr:cNvSpPr/>
      </xdr:nvSpPr>
      <xdr:spPr>
        <a:xfrm>
          <a:off x="15430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11430</xdr:rowOff>
    </xdr:from>
    <xdr:to>
      <xdr:col>85</xdr:col>
      <xdr:colOff>127000</xdr:colOff>
      <xdr:row>64</xdr:row>
      <xdr:rowOff>80010</xdr:rowOff>
    </xdr:to>
    <xdr:cxnSp macro="">
      <xdr:nvCxnSpPr>
        <xdr:cNvPr id="645" name="直線コネクタ 644">
          <a:extLst>
            <a:ext uri="{FF2B5EF4-FFF2-40B4-BE49-F238E27FC236}">
              <a16:creationId xmlns:a16="http://schemas.microsoft.com/office/drawing/2014/main" id="{811B1920-490D-49EC-B113-EE0F61ED983A}"/>
            </a:ext>
          </a:extLst>
        </xdr:cNvPr>
        <xdr:cNvCxnSpPr/>
      </xdr:nvCxnSpPr>
      <xdr:spPr>
        <a:xfrm>
          <a:off x="15481300" y="1098423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93980</xdr:rowOff>
    </xdr:from>
    <xdr:to>
      <xdr:col>76</xdr:col>
      <xdr:colOff>165100</xdr:colOff>
      <xdr:row>64</xdr:row>
      <xdr:rowOff>24130</xdr:rowOff>
    </xdr:to>
    <xdr:sp macro="" textlink="">
      <xdr:nvSpPr>
        <xdr:cNvPr id="646" name="楕円 645">
          <a:extLst>
            <a:ext uri="{FF2B5EF4-FFF2-40B4-BE49-F238E27FC236}">
              <a16:creationId xmlns:a16="http://schemas.microsoft.com/office/drawing/2014/main" id="{7897007D-A64D-4C96-8772-9ED14F009830}"/>
            </a:ext>
          </a:extLst>
        </xdr:cNvPr>
        <xdr:cNvSpPr/>
      </xdr:nvSpPr>
      <xdr:spPr>
        <a:xfrm>
          <a:off x="14541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144780</xdr:rowOff>
    </xdr:from>
    <xdr:to>
      <xdr:col>81</xdr:col>
      <xdr:colOff>50800</xdr:colOff>
      <xdr:row>64</xdr:row>
      <xdr:rowOff>11430</xdr:rowOff>
    </xdr:to>
    <xdr:cxnSp macro="">
      <xdr:nvCxnSpPr>
        <xdr:cNvPr id="647" name="直線コネクタ 646">
          <a:extLst>
            <a:ext uri="{FF2B5EF4-FFF2-40B4-BE49-F238E27FC236}">
              <a16:creationId xmlns:a16="http://schemas.microsoft.com/office/drawing/2014/main" id="{6100FAC7-A545-4690-B996-4EF4112B83D4}"/>
            </a:ext>
          </a:extLst>
        </xdr:cNvPr>
        <xdr:cNvCxnSpPr/>
      </xdr:nvCxnSpPr>
      <xdr:spPr>
        <a:xfrm>
          <a:off x="14592300" y="10946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67310</xdr:rowOff>
    </xdr:from>
    <xdr:to>
      <xdr:col>72</xdr:col>
      <xdr:colOff>38100</xdr:colOff>
      <xdr:row>63</xdr:row>
      <xdr:rowOff>168910</xdr:rowOff>
    </xdr:to>
    <xdr:sp macro="" textlink="">
      <xdr:nvSpPr>
        <xdr:cNvPr id="648" name="楕円 647">
          <a:extLst>
            <a:ext uri="{FF2B5EF4-FFF2-40B4-BE49-F238E27FC236}">
              <a16:creationId xmlns:a16="http://schemas.microsoft.com/office/drawing/2014/main" id="{59DEADFE-5E91-4C49-8709-7462345F2FD4}"/>
            </a:ext>
          </a:extLst>
        </xdr:cNvPr>
        <xdr:cNvSpPr/>
      </xdr:nvSpPr>
      <xdr:spPr>
        <a:xfrm>
          <a:off x="1365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118110</xdr:rowOff>
    </xdr:from>
    <xdr:to>
      <xdr:col>76</xdr:col>
      <xdr:colOff>114300</xdr:colOff>
      <xdr:row>63</xdr:row>
      <xdr:rowOff>144780</xdr:rowOff>
    </xdr:to>
    <xdr:cxnSp macro="">
      <xdr:nvCxnSpPr>
        <xdr:cNvPr id="649" name="直線コネクタ 648">
          <a:extLst>
            <a:ext uri="{FF2B5EF4-FFF2-40B4-BE49-F238E27FC236}">
              <a16:creationId xmlns:a16="http://schemas.microsoft.com/office/drawing/2014/main" id="{733C5B77-F314-41ED-BFEE-CCDC40220D70}"/>
            </a:ext>
          </a:extLst>
        </xdr:cNvPr>
        <xdr:cNvCxnSpPr/>
      </xdr:nvCxnSpPr>
      <xdr:spPr>
        <a:xfrm>
          <a:off x="13703300" y="109194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116840</xdr:rowOff>
    </xdr:from>
    <xdr:to>
      <xdr:col>67</xdr:col>
      <xdr:colOff>101600</xdr:colOff>
      <xdr:row>64</xdr:row>
      <xdr:rowOff>46990</xdr:rowOff>
    </xdr:to>
    <xdr:sp macro="" textlink="">
      <xdr:nvSpPr>
        <xdr:cNvPr id="650" name="楕円 649">
          <a:extLst>
            <a:ext uri="{FF2B5EF4-FFF2-40B4-BE49-F238E27FC236}">
              <a16:creationId xmlns:a16="http://schemas.microsoft.com/office/drawing/2014/main" id="{D6A3D9B4-8267-40FC-9D5E-F995970B8036}"/>
            </a:ext>
          </a:extLst>
        </xdr:cNvPr>
        <xdr:cNvSpPr/>
      </xdr:nvSpPr>
      <xdr:spPr>
        <a:xfrm>
          <a:off x="12763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118110</xdr:rowOff>
    </xdr:from>
    <xdr:to>
      <xdr:col>71</xdr:col>
      <xdr:colOff>177800</xdr:colOff>
      <xdr:row>63</xdr:row>
      <xdr:rowOff>167640</xdr:rowOff>
    </xdr:to>
    <xdr:cxnSp macro="">
      <xdr:nvCxnSpPr>
        <xdr:cNvPr id="651" name="直線コネクタ 650">
          <a:extLst>
            <a:ext uri="{FF2B5EF4-FFF2-40B4-BE49-F238E27FC236}">
              <a16:creationId xmlns:a16="http://schemas.microsoft.com/office/drawing/2014/main" id="{596CA5FC-4634-4D69-8436-DAB10B5D414A}"/>
            </a:ext>
          </a:extLst>
        </xdr:cNvPr>
        <xdr:cNvCxnSpPr/>
      </xdr:nvCxnSpPr>
      <xdr:spPr>
        <a:xfrm flipV="1">
          <a:off x="12814300" y="109194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2" name="n_1aveValue【学校施設】&#10;有形固定資産減価償却率">
          <a:extLst>
            <a:ext uri="{FF2B5EF4-FFF2-40B4-BE49-F238E27FC236}">
              <a16:creationId xmlns:a16="http://schemas.microsoft.com/office/drawing/2014/main" id="{C36E26F3-0B54-4456-BB18-797B6ECD8939}"/>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653" name="n_2aveValue【学校施設】&#10;有形固定資産減価償却率">
          <a:extLst>
            <a:ext uri="{FF2B5EF4-FFF2-40B4-BE49-F238E27FC236}">
              <a16:creationId xmlns:a16="http://schemas.microsoft.com/office/drawing/2014/main" id="{137F8726-75E4-42EB-AE99-615998373265}"/>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654" name="n_3aveValue【学校施設】&#10;有形固定資産減価償却率">
          <a:extLst>
            <a:ext uri="{FF2B5EF4-FFF2-40B4-BE49-F238E27FC236}">
              <a16:creationId xmlns:a16="http://schemas.microsoft.com/office/drawing/2014/main" id="{F9529C40-8635-4D1F-BDD9-B94B4E8DA066}"/>
            </a:ext>
          </a:extLst>
        </xdr:cNvPr>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6367</xdr:rowOff>
    </xdr:from>
    <xdr:ext cx="405111" cy="259045"/>
    <xdr:sp macro="" textlink="">
      <xdr:nvSpPr>
        <xdr:cNvPr id="655" name="n_4aveValue【学校施設】&#10;有形固定資産減価償却率">
          <a:extLst>
            <a:ext uri="{FF2B5EF4-FFF2-40B4-BE49-F238E27FC236}">
              <a16:creationId xmlns:a16="http://schemas.microsoft.com/office/drawing/2014/main" id="{28524266-B2B7-466F-BFA6-A214DCD474D5}"/>
            </a:ext>
          </a:extLst>
        </xdr:cNvPr>
        <xdr:cNvSpPr txBox="1"/>
      </xdr:nvSpPr>
      <xdr:spPr>
        <a:xfrm>
          <a:off x="12611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53357</xdr:rowOff>
    </xdr:from>
    <xdr:ext cx="405111" cy="259045"/>
    <xdr:sp macro="" textlink="">
      <xdr:nvSpPr>
        <xdr:cNvPr id="656" name="n_1mainValue【学校施設】&#10;有形固定資産減価償却率">
          <a:extLst>
            <a:ext uri="{FF2B5EF4-FFF2-40B4-BE49-F238E27FC236}">
              <a16:creationId xmlns:a16="http://schemas.microsoft.com/office/drawing/2014/main" id="{06DBC7A0-C68B-4C34-B360-FE890CB5D5CC}"/>
            </a:ext>
          </a:extLst>
        </xdr:cNvPr>
        <xdr:cNvSpPr txBox="1"/>
      </xdr:nvSpPr>
      <xdr:spPr>
        <a:xfrm>
          <a:off x="152660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15257</xdr:rowOff>
    </xdr:from>
    <xdr:ext cx="405111" cy="259045"/>
    <xdr:sp macro="" textlink="">
      <xdr:nvSpPr>
        <xdr:cNvPr id="657" name="n_2mainValue【学校施設】&#10;有形固定資産減価償却率">
          <a:extLst>
            <a:ext uri="{FF2B5EF4-FFF2-40B4-BE49-F238E27FC236}">
              <a16:creationId xmlns:a16="http://schemas.microsoft.com/office/drawing/2014/main" id="{47438B77-8ED9-4D56-BD05-5B3AD1333BEF}"/>
            </a:ext>
          </a:extLst>
        </xdr:cNvPr>
        <xdr:cNvSpPr txBox="1"/>
      </xdr:nvSpPr>
      <xdr:spPr>
        <a:xfrm>
          <a:off x="14389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160037</xdr:rowOff>
    </xdr:from>
    <xdr:ext cx="405111" cy="259045"/>
    <xdr:sp macro="" textlink="">
      <xdr:nvSpPr>
        <xdr:cNvPr id="658" name="n_3mainValue【学校施設】&#10;有形固定資産減価償却率">
          <a:extLst>
            <a:ext uri="{FF2B5EF4-FFF2-40B4-BE49-F238E27FC236}">
              <a16:creationId xmlns:a16="http://schemas.microsoft.com/office/drawing/2014/main" id="{0CAB449F-F1A3-4BF1-9414-23347BDAEA0F}"/>
            </a:ext>
          </a:extLst>
        </xdr:cNvPr>
        <xdr:cNvSpPr txBox="1"/>
      </xdr:nvSpPr>
      <xdr:spPr>
        <a:xfrm>
          <a:off x="13500744"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38117</xdr:rowOff>
    </xdr:from>
    <xdr:ext cx="405111" cy="259045"/>
    <xdr:sp macro="" textlink="">
      <xdr:nvSpPr>
        <xdr:cNvPr id="659" name="n_4mainValue【学校施設】&#10;有形固定資産減価償却率">
          <a:extLst>
            <a:ext uri="{FF2B5EF4-FFF2-40B4-BE49-F238E27FC236}">
              <a16:creationId xmlns:a16="http://schemas.microsoft.com/office/drawing/2014/main" id="{C44C4273-25B9-4298-993D-B8E6A7D6AF20}"/>
            </a:ext>
          </a:extLst>
        </xdr:cNvPr>
        <xdr:cNvSpPr txBox="1"/>
      </xdr:nvSpPr>
      <xdr:spPr>
        <a:xfrm>
          <a:off x="12611744"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FB6D04DA-8CDC-4AAC-8AF7-3D240DD9B78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202B93AE-3DBD-4030-B23F-4FD3270DD26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8065A694-2141-45F3-99AD-CB6FCE1BE50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53953715-79E1-4F31-A280-BBCEC197BCC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8C6D085B-F1EF-4B3F-9FAA-ABA6AC985A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1E93BA4D-44DB-417C-8DC3-8B2185ACF7B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7EDC972D-C259-4D04-AF9F-B1AB96D374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E229E679-675F-4A43-8E04-E5CF522356E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B89DD557-C0ED-4082-93C6-411A1C5A28B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A633543F-72D9-4E1E-B038-B1A04D907AB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a:extLst>
            <a:ext uri="{FF2B5EF4-FFF2-40B4-BE49-F238E27FC236}">
              <a16:creationId xmlns:a16="http://schemas.microsoft.com/office/drawing/2014/main" id="{911C071A-265D-43CF-B0A3-6A3B93992E2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6A52FB98-AB2E-4E22-8BB0-CD9CB6E8E1A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D572027D-55EE-423E-8285-1551C5D098D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438D2D96-B9C7-41F5-B4C9-D75BC205934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6D390ED4-1034-421E-B603-6DC2EC0AC70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5298FED5-2F18-4172-9FD7-237CF08C6DE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E6A31CE8-02DD-42CF-A5D7-3E85CE6F5FE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383279C4-24F9-412F-AE95-F6FA7D1D4C2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7E82377F-A052-4344-8269-6A1BCFA7FD4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D32578C6-E0D1-4053-8E16-92474F77B7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113EDC3D-0791-4B2B-B772-F6E820913E0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1E2B3FF7-3774-4D8E-B65D-950FB057401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682" name="直線コネクタ 681">
          <a:extLst>
            <a:ext uri="{FF2B5EF4-FFF2-40B4-BE49-F238E27FC236}">
              <a16:creationId xmlns:a16="http://schemas.microsoft.com/office/drawing/2014/main" id="{364E7049-0B43-4199-AE54-D7B4EF5ECC76}"/>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683" name="【学校施設】&#10;一人当たり面積最小値テキスト">
          <a:extLst>
            <a:ext uri="{FF2B5EF4-FFF2-40B4-BE49-F238E27FC236}">
              <a16:creationId xmlns:a16="http://schemas.microsoft.com/office/drawing/2014/main" id="{C9735A63-5130-47DE-87CE-DB7023C2A42D}"/>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684" name="直線コネクタ 683">
          <a:extLst>
            <a:ext uri="{FF2B5EF4-FFF2-40B4-BE49-F238E27FC236}">
              <a16:creationId xmlns:a16="http://schemas.microsoft.com/office/drawing/2014/main" id="{797DABFA-6A73-4F1B-B81F-BF1C6F94133A}"/>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685" name="【学校施設】&#10;一人当たり面積最大値テキスト">
          <a:extLst>
            <a:ext uri="{FF2B5EF4-FFF2-40B4-BE49-F238E27FC236}">
              <a16:creationId xmlns:a16="http://schemas.microsoft.com/office/drawing/2014/main" id="{1AE92B5C-7A34-4992-8B53-22F1B78C08E2}"/>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686" name="直線コネクタ 685">
          <a:extLst>
            <a:ext uri="{FF2B5EF4-FFF2-40B4-BE49-F238E27FC236}">
              <a16:creationId xmlns:a16="http://schemas.microsoft.com/office/drawing/2014/main" id="{B2E9C6F0-9F1B-44A6-AB4A-5B01F7DB4E55}"/>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65803</xdr:rowOff>
    </xdr:from>
    <xdr:ext cx="469744" cy="259045"/>
    <xdr:sp macro="" textlink="">
      <xdr:nvSpPr>
        <xdr:cNvPr id="687" name="【学校施設】&#10;一人当たり面積平均値テキスト">
          <a:extLst>
            <a:ext uri="{FF2B5EF4-FFF2-40B4-BE49-F238E27FC236}">
              <a16:creationId xmlns:a16="http://schemas.microsoft.com/office/drawing/2014/main" id="{6719E6A9-BFB6-4EA4-B822-0EE650C135C3}"/>
            </a:ext>
          </a:extLst>
        </xdr:cNvPr>
        <xdr:cNvSpPr txBox="1"/>
      </xdr:nvSpPr>
      <xdr:spPr>
        <a:xfrm>
          <a:off x="22199600" y="10181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688" name="フローチャート: 判断 687">
          <a:extLst>
            <a:ext uri="{FF2B5EF4-FFF2-40B4-BE49-F238E27FC236}">
              <a16:creationId xmlns:a16="http://schemas.microsoft.com/office/drawing/2014/main" id="{7957FB5D-E3B1-4757-A5BB-756E89B7DB65}"/>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689" name="フローチャート: 判断 688">
          <a:extLst>
            <a:ext uri="{FF2B5EF4-FFF2-40B4-BE49-F238E27FC236}">
              <a16:creationId xmlns:a16="http://schemas.microsoft.com/office/drawing/2014/main" id="{18131073-B810-4763-BC35-D4F3EDBDFAD6}"/>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690" name="フローチャート: 判断 689">
          <a:extLst>
            <a:ext uri="{FF2B5EF4-FFF2-40B4-BE49-F238E27FC236}">
              <a16:creationId xmlns:a16="http://schemas.microsoft.com/office/drawing/2014/main" id="{1B945ECD-3C2A-4E35-A5A7-04078A892227}"/>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691" name="フローチャート: 判断 690">
          <a:extLst>
            <a:ext uri="{FF2B5EF4-FFF2-40B4-BE49-F238E27FC236}">
              <a16:creationId xmlns:a16="http://schemas.microsoft.com/office/drawing/2014/main" id="{A1B602F8-520A-4C11-B72E-A93EA8A6FF96}"/>
            </a:ext>
          </a:extLst>
        </xdr:cNvPr>
        <xdr:cNvSpPr/>
      </xdr:nvSpPr>
      <xdr:spPr>
        <a:xfrm>
          <a:off x="19494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692" name="フローチャート: 判断 691">
          <a:extLst>
            <a:ext uri="{FF2B5EF4-FFF2-40B4-BE49-F238E27FC236}">
              <a16:creationId xmlns:a16="http://schemas.microsoft.com/office/drawing/2014/main" id="{D5216BD5-524C-4257-906F-C9DF1302337C}"/>
            </a:ext>
          </a:extLst>
        </xdr:cNvPr>
        <xdr:cNvSpPr/>
      </xdr:nvSpPr>
      <xdr:spPr>
        <a:xfrm>
          <a:off x="18605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8C525D71-51EB-4AF9-A4A1-FDC78130C38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626C511F-2C0A-46A6-A04C-47B6C356FE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F26F0CB5-9318-4F5B-AD08-A109F4D806E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C444747F-09E8-482B-94C1-6D2D52DB8C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7652AF5-D399-4D59-91F8-AD5101DA984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63957</xdr:rowOff>
    </xdr:from>
    <xdr:to>
      <xdr:col>116</xdr:col>
      <xdr:colOff>114300</xdr:colOff>
      <xdr:row>60</xdr:row>
      <xdr:rowOff>165557</xdr:rowOff>
    </xdr:to>
    <xdr:sp macro="" textlink="">
      <xdr:nvSpPr>
        <xdr:cNvPr id="698" name="楕円 697">
          <a:extLst>
            <a:ext uri="{FF2B5EF4-FFF2-40B4-BE49-F238E27FC236}">
              <a16:creationId xmlns:a16="http://schemas.microsoft.com/office/drawing/2014/main" id="{BA076C7F-75FD-4E2F-A63D-BA82204CDB8C}"/>
            </a:ext>
          </a:extLst>
        </xdr:cNvPr>
        <xdr:cNvSpPr/>
      </xdr:nvSpPr>
      <xdr:spPr>
        <a:xfrm>
          <a:off x="22110700" y="103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42384</xdr:rowOff>
    </xdr:from>
    <xdr:ext cx="469744" cy="259045"/>
    <xdr:sp macro="" textlink="">
      <xdr:nvSpPr>
        <xdr:cNvPr id="699" name="【学校施設】&#10;一人当たり面積該当値テキスト">
          <a:extLst>
            <a:ext uri="{FF2B5EF4-FFF2-40B4-BE49-F238E27FC236}">
              <a16:creationId xmlns:a16="http://schemas.microsoft.com/office/drawing/2014/main" id="{E65DAA51-9F29-46AE-92DF-CF451C8E883A}"/>
            </a:ext>
          </a:extLst>
        </xdr:cNvPr>
        <xdr:cNvSpPr txBox="1"/>
      </xdr:nvSpPr>
      <xdr:spPr>
        <a:xfrm>
          <a:off x="22199600" y="1032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148539</xdr:rowOff>
    </xdr:from>
    <xdr:to>
      <xdr:col>112</xdr:col>
      <xdr:colOff>38100</xdr:colOff>
      <xdr:row>61</xdr:row>
      <xdr:rowOff>78689</xdr:rowOff>
    </xdr:to>
    <xdr:sp macro="" textlink="">
      <xdr:nvSpPr>
        <xdr:cNvPr id="700" name="楕円 699">
          <a:extLst>
            <a:ext uri="{FF2B5EF4-FFF2-40B4-BE49-F238E27FC236}">
              <a16:creationId xmlns:a16="http://schemas.microsoft.com/office/drawing/2014/main" id="{5C39C733-5F26-49E9-936F-ED9C6DC8F883}"/>
            </a:ext>
          </a:extLst>
        </xdr:cNvPr>
        <xdr:cNvSpPr/>
      </xdr:nvSpPr>
      <xdr:spPr>
        <a:xfrm>
          <a:off x="21272500" y="1043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114757</xdr:rowOff>
    </xdr:from>
    <xdr:to>
      <xdr:col>116</xdr:col>
      <xdr:colOff>63500</xdr:colOff>
      <xdr:row>61</xdr:row>
      <xdr:rowOff>27889</xdr:rowOff>
    </xdr:to>
    <xdr:cxnSp macro="">
      <xdr:nvCxnSpPr>
        <xdr:cNvPr id="701" name="直線コネクタ 700">
          <a:extLst>
            <a:ext uri="{FF2B5EF4-FFF2-40B4-BE49-F238E27FC236}">
              <a16:creationId xmlns:a16="http://schemas.microsoft.com/office/drawing/2014/main" id="{0E9EA2C7-749C-4F71-BA88-7F9B28AEC55C}"/>
            </a:ext>
          </a:extLst>
        </xdr:cNvPr>
        <xdr:cNvCxnSpPr/>
      </xdr:nvCxnSpPr>
      <xdr:spPr>
        <a:xfrm flipV="1">
          <a:off x="21323300" y="10401757"/>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170028</xdr:rowOff>
    </xdr:from>
    <xdr:to>
      <xdr:col>107</xdr:col>
      <xdr:colOff>101600</xdr:colOff>
      <xdr:row>61</xdr:row>
      <xdr:rowOff>100178</xdr:rowOff>
    </xdr:to>
    <xdr:sp macro="" textlink="">
      <xdr:nvSpPr>
        <xdr:cNvPr id="702" name="楕円 701">
          <a:extLst>
            <a:ext uri="{FF2B5EF4-FFF2-40B4-BE49-F238E27FC236}">
              <a16:creationId xmlns:a16="http://schemas.microsoft.com/office/drawing/2014/main" id="{A927BBE2-1AD1-4663-AD78-E69AFF0F8BCF}"/>
            </a:ext>
          </a:extLst>
        </xdr:cNvPr>
        <xdr:cNvSpPr/>
      </xdr:nvSpPr>
      <xdr:spPr>
        <a:xfrm>
          <a:off x="20383500" y="104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27889</xdr:rowOff>
    </xdr:from>
    <xdr:to>
      <xdr:col>111</xdr:col>
      <xdr:colOff>177800</xdr:colOff>
      <xdr:row>61</xdr:row>
      <xdr:rowOff>49378</xdr:rowOff>
    </xdr:to>
    <xdr:cxnSp macro="">
      <xdr:nvCxnSpPr>
        <xdr:cNvPr id="703" name="直線コネクタ 702">
          <a:extLst>
            <a:ext uri="{FF2B5EF4-FFF2-40B4-BE49-F238E27FC236}">
              <a16:creationId xmlns:a16="http://schemas.microsoft.com/office/drawing/2014/main" id="{F3E6360A-7ED9-4593-82C5-D7303CB51D72}"/>
            </a:ext>
          </a:extLst>
        </xdr:cNvPr>
        <xdr:cNvCxnSpPr/>
      </xdr:nvCxnSpPr>
      <xdr:spPr>
        <a:xfrm flipV="1">
          <a:off x="20434300" y="10486339"/>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21437</xdr:rowOff>
    </xdr:from>
    <xdr:to>
      <xdr:col>102</xdr:col>
      <xdr:colOff>165100</xdr:colOff>
      <xdr:row>61</xdr:row>
      <xdr:rowOff>123037</xdr:rowOff>
    </xdr:to>
    <xdr:sp macro="" textlink="">
      <xdr:nvSpPr>
        <xdr:cNvPr id="704" name="楕円 703">
          <a:extLst>
            <a:ext uri="{FF2B5EF4-FFF2-40B4-BE49-F238E27FC236}">
              <a16:creationId xmlns:a16="http://schemas.microsoft.com/office/drawing/2014/main" id="{ACCD2DB9-8A89-4480-B0DA-B5A49732ABDD}"/>
            </a:ext>
          </a:extLst>
        </xdr:cNvPr>
        <xdr:cNvSpPr/>
      </xdr:nvSpPr>
      <xdr:spPr>
        <a:xfrm>
          <a:off x="19494500" y="104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49378</xdr:rowOff>
    </xdr:from>
    <xdr:to>
      <xdr:col>107</xdr:col>
      <xdr:colOff>50800</xdr:colOff>
      <xdr:row>61</xdr:row>
      <xdr:rowOff>72237</xdr:rowOff>
    </xdr:to>
    <xdr:cxnSp macro="">
      <xdr:nvCxnSpPr>
        <xdr:cNvPr id="705" name="直線コネクタ 704">
          <a:extLst>
            <a:ext uri="{FF2B5EF4-FFF2-40B4-BE49-F238E27FC236}">
              <a16:creationId xmlns:a16="http://schemas.microsoft.com/office/drawing/2014/main" id="{AD973F86-8262-48F0-9209-E0412F0D2934}"/>
            </a:ext>
          </a:extLst>
        </xdr:cNvPr>
        <xdr:cNvCxnSpPr/>
      </xdr:nvCxnSpPr>
      <xdr:spPr>
        <a:xfrm flipV="1">
          <a:off x="19545300" y="105078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30582</xdr:rowOff>
    </xdr:from>
    <xdr:to>
      <xdr:col>98</xdr:col>
      <xdr:colOff>38100</xdr:colOff>
      <xdr:row>61</xdr:row>
      <xdr:rowOff>132182</xdr:rowOff>
    </xdr:to>
    <xdr:sp macro="" textlink="">
      <xdr:nvSpPr>
        <xdr:cNvPr id="706" name="楕円 705">
          <a:extLst>
            <a:ext uri="{FF2B5EF4-FFF2-40B4-BE49-F238E27FC236}">
              <a16:creationId xmlns:a16="http://schemas.microsoft.com/office/drawing/2014/main" id="{CF125701-ABE9-4F71-859F-89A3ACCC3A90}"/>
            </a:ext>
          </a:extLst>
        </xdr:cNvPr>
        <xdr:cNvSpPr/>
      </xdr:nvSpPr>
      <xdr:spPr>
        <a:xfrm>
          <a:off x="18605500" y="104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72237</xdr:rowOff>
    </xdr:from>
    <xdr:to>
      <xdr:col>102</xdr:col>
      <xdr:colOff>114300</xdr:colOff>
      <xdr:row>61</xdr:row>
      <xdr:rowOff>81382</xdr:rowOff>
    </xdr:to>
    <xdr:cxnSp macro="">
      <xdr:nvCxnSpPr>
        <xdr:cNvPr id="707" name="直線コネクタ 706">
          <a:extLst>
            <a:ext uri="{FF2B5EF4-FFF2-40B4-BE49-F238E27FC236}">
              <a16:creationId xmlns:a16="http://schemas.microsoft.com/office/drawing/2014/main" id="{3CCDD5C9-21BC-4CDE-9095-63296A95B62F}"/>
            </a:ext>
          </a:extLst>
        </xdr:cNvPr>
        <xdr:cNvCxnSpPr/>
      </xdr:nvCxnSpPr>
      <xdr:spPr>
        <a:xfrm flipV="1">
          <a:off x="18656300" y="105306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165168</xdr:rowOff>
    </xdr:from>
    <xdr:ext cx="469744" cy="259045"/>
    <xdr:sp macro="" textlink="">
      <xdr:nvSpPr>
        <xdr:cNvPr id="708" name="n_1aveValue【学校施設】&#10;一人当たり面積">
          <a:extLst>
            <a:ext uri="{FF2B5EF4-FFF2-40B4-BE49-F238E27FC236}">
              <a16:creationId xmlns:a16="http://schemas.microsoft.com/office/drawing/2014/main" id="{F3E4D1BC-385C-4297-A073-CA2CBEDF013A}"/>
            </a:ext>
          </a:extLst>
        </xdr:cNvPr>
        <xdr:cNvSpPr txBox="1"/>
      </xdr:nvSpPr>
      <xdr:spPr>
        <a:xfrm>
          <a:off x="21075727"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124934</xdr:rowOff>
    </xdr:from>
    <xdr:ext cx="469744" cy="259045"/>
    <xdr:sp macro="" textlink="">
      <xdr:nvSpPr>
        <xdr:cNvPr id="709" name="n_2aveValue【学校施設】&#10;一人当たり面積">
          <a:extLst>
            <a:ext uri="{FF2B5EF4-FFF2-40B4-BE49-F238E27FC236}">
              <a16:creationId xmlns:a16="http://schemas.microsoft.com/office/drawing/2014/main" id="{8DB45BE4-F8E8-41C6-A8ED-A459351A0DB0}"/>
            </a:ext>
          </a:extLst>
        </xdr:cNvPr>
        <xdr:cNvSpPr txBox="1"/>
      </xdr:nvSpPr>
      <xdr:spPr>
        <a:xfrm>
          <a:off x="20199427"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146423</xdr:rowOff>
    </xdr:from>
    <xdr:ext cx="469744" cy="259045"/>
    <xdr:sp macro="" textlink="">
      <xdr:nvSpPr>
        <xdr:cNvPr id="710" name="n_3aveValue【学校施設】&#10;一人当たり面積">
          <a:extLst>
            <a:ext uri="{FF2B5EF4-FFF2-40B4-BE49-F238E27FC236}">
              <a16:creationId xmlns:a16="http://schemas.microsoft.com/office/drawing/2014/main" id="{B130AD36-2871-418C-967E-37DD1BD9809D}"/>
            </a:ext>
          </a:extLst>
        </xdr:cNvPr>
        <xdr:cNvSpPr txBox="1"/>
      </xdr:nvSpPr>
      <xdr:spPr>
        <a:xfrm>
          <a:off x="19310427" y="100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152366</xdr:rowOff>
    </xdr:from>
    <xdr:ext cx="469744" cy="259045"/>
    <xdr:sp macro="" textlink="">
      <xdr:nvSpPr>
        <xdr:cNvPr id="711" name="n_4aveValue【学校施設】&#10;一人当たり面積">
          <a:extLst>
            <a:ext uri="{FF2B5EF4-FFF2-40B4-BE49-F238E27FC236}">
              <a16:creationId xmlns:a16="http://schemas.microsoft.com/office/drawing/2014/main" id="{3A3BEEE7-59DB-4E9F-97BD-BBF74E5CA931}"/>
            </a:ext>
          </a:extLst>
        </xdr:cNvPr>
        <xdr:cNvSpPr txBox="1"/>
      </xdr:nvSpPr>
      <xdr:spPr>
        <a:xfrm>
          <a:off x="18421427" y="100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69816</xdr:rowOff>
    </xdr:from>
    <xdr:ext cx="469744" cy="259045"/>
    <xdr:sp macro="" textlink="">
      <xdr:nvSpPr>
        <xdr:cNvPr id="712" name="n_1mainValue【学校施設】&#10;一人当たり面積">
          <a:extLst>
            <a:ext uri="{FF2B5EF4-FFF2-40B4-BE49-F238E27FC236}">
              <a16:creationId xmlns:a16="http://schemas.microsoft.com/office/drawing/2014/main" id="{955BC1ED-8721-4139-A25F-87F28F6ADEDA}"/>
            </a:ext>
          </a:extLst>
        </xdr:cNvPr>
        <xdr:cNvSpPr txBox="1"/>
      </xdr:nvSpPr>
      <xdr:spPr>
        <a:xfrm>
          <a:off x="21075727" y="1052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91305</xdr:rowOff>
    </xdr:from>
    <xdr:ext cx="469744" cy="259045"/>
    <xdr:sp macro="" textlink="">
      <xdr:nvSpPr>
        <xdr:cNvPr id="713" name="n_2mainValue【学校施設】&#10;一人当たり面積">
          <a:extLst>
            <a:ext uri="{FF2B5EF4-FFF2-40B4-BE49-F238E27FC236}">
              <a16:creationId xmlns:a16="http://schemas.microsoft.com/office/drawing/2014/main" id="{BB864351-0778-4B88-BED0-72ED07F606C6}"/>
            </a:ext>
          </a:extLst>
        </xdr:cNvPr>
        <xdr:cNvSpPr txBox="1"/>
      </xdr:nvSpPr>
      <xdr:spPr>
        <a:xfrm>
          <a:off x="20199427" y="105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114164</xdr:rowOff>
    </xdr:from>
    <xdr:ext cx="469744" cy="259045"/>
    <xdr:sp macro="" textlink="">
      <xdr:nvSpPr>
        <xdr:cNvPr id="714" name="n_3mainValue【学校施設】&#10;一人当たり面積">
          <a:extLst>
            <a:ext uri="{FF2B5EF4-FFF2-40B4-BE49-F238E27FC236}">
              <a16:creationId xmlns:a16="http://schemas.microsoft.com/office/drawing/2014/main" id="{1F70A4CB-5E8F-47C0-898C-67E6F0589ED1}"/>
            </a:ext>
          </a:extLst>
        </xdr:cNvPr>
        <xdr:cNvSpPr txBox="1"/>
      </xdr:nvSpPr>
      <xdr:spPr>
        <a:xfrm>
          <a:off x="19310427" y="1057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123309</xdr:rowOff>
    </xdr:from>
    <xdr:ext cx="469744" cy="259045"/>
    <xdr:sp macro="" textlink="">
      <xdr:nvSpPr>
        <xdr:cNvPr id="715" name="n_4mainValue【学校施設】&#10;一人当たり面積">
          <a:extLst>
            <a:ext uri="{FF2B5EF4-FFF2-40B4-BE49-F238E27FC236}">
              <a16:creationId xmlns:a16="http://schemas.microsoft.com/office/drawing/2014/main" id="{089948A0-8741-41CD-AC36-067545589180}"/>
            </a:ext>
          </a:extLst>
        </xdr:cNvPr>
        <xdr:cNvSpPr txBox="1"/>
      </xdr:nvSpPr>
      <xdr:spPr>
        <a:xfrm>
          <a:off x="18421427" y="105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FC0C5319-F8EB-426E-9B10-2AE9C425F1A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FF68ABD5-F544-478D-8A15-7CD5979D180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80FC6B7B-164D-45F2-8535-FF994694BCA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F77F0725-1FF5-41E2-AEB6-46728BF9F16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117D83BA-FEE3-4F92-9E5B-C4DB006BF72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AA0D3F7F-7F9B-4248-A247-ED2E9C76F98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6DA1019C-8E4F-463F-972C-8420A1992AF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C573F436-CB2A-463E-AB28-AEAC4975671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E989F09C-8CA7-4FF7-AD22-60682D7303E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BEB487B9-82A1-4167-B737-6616E31BFED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258EF5B5-0EB6-493B-893E-FC029802F2C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id="{9CF8D4E2-7757-41FE-86DC-A74EDBCC928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97BC71FD-6C21-4EE0-9C21-80AAD3EA471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id="{C9383BA1-6F44-43E9-8C11-8426ABCFBF6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id="{0EEADC44-66A9-4642-99E3-F7EF14014A3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id="{B9B0FB99-B108-4BF4-8220-DA9CBAAD3BF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id="{98F5FFF0-D9B1-4211-BF72-8113E37217A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id="{D9616B5C-BCCB-4CA5-9F17-BEBE54FC8F6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id="{94F3554B-387D-4C3A-BF18-2E181E416DC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id="{E55DD4BB-DA04-4CD9-AB01-88A8764A00F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a:extLst>
            <a:ext uri="{FF2B5EF4-FFF2-40B4-BE49-F238E27FC236}">
              <a16:creationId xmlns:a16="http://schemas.microsoft.com/office/drawing/2014/main" id="{89338D19-5030-44BE-A607-10E809CF62C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979DC769-0C72-477F-8ED3-C4B76E59785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a:extLst>
            <a:ext uri="{FF2B5EF4-FFF2-40B4-BE49-F238E27FC236}">
              <a16:creationId xmlns:a16="http://schemas.microsoft.com/office/drawing/2014/main" id="{E4571DC0-27FB-4C9F-A213-91AD26F679A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児童館】&#10;有形固定資産減価償却率グラフ枠">
          <a:extLst>
            <a:ext uri="{FF2B5EF4-FFF2-40B4-BE49-F238E27FC236}">
              <a16:creationId xmlns:a16="http://schemas.microsoft.com/office/drawing/2014/main" id="{2A044D4D-CF18-4AD6-A8B4-7D73595918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740" name="直線コネクタ 739">
          <a:extLst>
            <a:ext uri="{FF2B5EF4-FFF2-40B4-BE49-F238E27FC236}">
              <a16:creationId xmlns:a16="http://schemas.microsoft.com/office/drawing/2014/main" id="{46D0C162-A86E-4438-BDFC-8FD2FD6AEEEA}"/>
            </a:ext>
          </a:extLst>
        </xdr:cNvPr>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741" name="【児童館】&#10;有形固定資産減価償却率最小値テキスト">
          <a:extLst>
            <a:ext uri="{FF2B5EF4-FFF2-40B4-BE49-F238E27FC236}">
              <a16:creationId xmlns:a16="http://schemas.microsoft.com/office/drawing/2014/main" id="{24E8CCD2-883A-49AF-BFC8-42D27E98CD2B}"/>
            </a:ext>
          </a:extLst>
        </xdr:cNvPr>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742" name="直線コネクタ 741">
          <a:extLst>
            <a:ext uri="{FF2B5EF4-FFF2-40B4-BE49-F238E27FC236}">
              <a16:creationId xmlns:a16="http://schemas.microsoft.com/office/drawing/2014/main" id="{3974445D-085A-4314-AC09-40C8335EB070}"/>
            </a:ext>
          </a:extLst>
        </xdr:cNvPr>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743" name="【児童館】&#10;有形固定資産減価償却率最大値テキスト">
          <a:extLst>
            <a:ext uri="{FF2B5EF4-FFF2-40B4-BE49-F238E27FC236}">
              <a16:creationId xmlns:a16="http://schemas.microsoft.com/office/drawing/2014/main" id="{284374C1-4ED7-4A54-B963-40259B6F561A}"/>
            </a:ext>
          </a:extLst>
        </xdr:cNvPr>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744" name="直線コネクタ 743">
          <a:extLst>
            <a:ext uri="{FF2B5EF4-FFF2-40B4-BE49-F238E27FC236}">
              <a16:creationId xmlns:a16="http://schemas.microsoft.com/office/drawing/2014/main" id="{AED5151C-F762-4679-9661-342DCB96BB8D}"/>
            </a:ext>
          </a:extLst>
        </xdr:cNvPr>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745" name="【児童館】&#10;有形固定資産減価償却率平均値テキスト">
          <a:extLst>
            <a:ext uri="{FF2B5EF4-FFF2-40B4-BE49-F238E27FC236}">
              <a16:creationId xmlns:a16="http://schemas.microsoft.com/office/drawing/2014/main" id="{2978B1BC-E6EE-45F6-8B47-77F9D410ED68}"/>
            </a:ext>
          </a:extLst>
        </xdr:cNvPr>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746" name="フローチャート: 判断 745">
          <a:extLst>
            <a:ext uri="{FF2B5EF4-FFF2-40B4-BE49-F238E27FC236}">
              <a16:creationId xmlns:a16="http://schemas.microsoft.com/office/drawing/2014/main" id="{09E74F8A-82CA-4B6C-AC1E-2FDDD04C79BC}"/>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747" name="フローチャート: 判断 746">
          <a:extLst>
            <a:ext uri="{FF2B5EF4-FFF2-40B4-BE49-F238E27FC236}">
              <a16:creationId xmlns:a16="http://schemas.microsoft.com/office/drawing/2014/main" id="{CD40BFCB-E827-47DD-BC99-4E08916F725A}"/>
            </a:ext>
          </a:extLst>
        </xdr:cNvPr>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748" name="フローチャート: 判断 747">
          <a:extLst>
            <a:ext uri="{FF2B5EF4-FFF2-40B4-BE49-F238E27FC236}">
              <a16:creationId xmlns:a16="http://schemas.microsoft.com/office/drawing/2014/main" id="{F024485A-7645-483D-9143-F9B413924270}"/>
            </a:ext>
          </a:extLst>
        </xdr:cNvPr>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49" name="フローチャート: 判断 748">
          <a:extLst>
            <a:ext uri="{FF2B5EF4-FFF2-40B4-BE49-F238E27FC236}">
              <a16:creationId xmlns:a16="http://schemas.microsoft.com/office/drawing/2014/main" id="{6FBD445E-9DFD-4FF6-8EFE-33EE02EBE916}"/>
            </a:ext>
          </a:extLst>
        </xdr:cNvPr>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34925</xdr:rowOff>
    </xdr:from>
    <xdr:to>
      <xdr:col>67</xdr:col>
      <xdr:colOff>101600</xdr:colOff>
      <xdr:row>82</xdr:row>
      <xdr:rowOff>136525</xdr:rowOff>
    </xdr:to>
    <xdr:sp macro="" textlink="">
      <xdr:nvSpPr>
        <xdr:cNvPr id="750" name="フローチャート: 判断 749">
          <a:extLst>
            <a:ext uri="{FF2B5EF4-FFF2-40B4-BE49-F238E27FC236}">
              <a16:creationId xmlns:a16="http://schemas.microsoft.com/office/drawing/2014/main" id="{EE11159F-AFF0-46CC-B607-01766F6A62AA}"/>
            </a:ext>
          </a:extLst>
        </xdr:cNvPr>
        <xdr:cNvSpPr/>
      </xdr:nvSpPr>
      <xdr:spPr>
        <a:xfrm>
          <a:off x="12763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B25BFEA-60CE-4066-9D18-5DF101447B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961064F5-BFE1-4290-85CA-F5802E76341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4BD75FFE-6855-48F8-A272-99661B3F75B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631543B-F922-4562-ADA7-1EE77E719C9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8DDDC7F3-4629-4EBC-80D2-EF0F2D89C85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50164</xdr:rowOff>
    </xdr:from>
    <xdr:to>
      <xdr:col>85</xdr:col>
      <xdr:colOff>177800</xdr:colOff>
      <xdr:row>84</xdr:row>
      <xdr:rowOff>151764</xdr:rowOff>
    </xdr:to>
    <xdr:sp macro="" textlink="">
      <xdr:nvSpPr>
        <xdr:cNvPr id="756" name="楕円 755">
          <a:extLst>
            <a:ext uri="{FF2B5EF4-FFF2-40B4-BE49-F238E27FC236}">
              <a16:creationId xmlns:a16="http://schemas.microsoft.com/office/drawing/2014/main" id="{9C6AAD59-3D42-437E-A374-4F38C88A5196}"/>
            </a:ext>
          </a:extLst>
        </xdr:cNvPr>
        <xdr:cNvSpPr/>
      </xdr:nvSpPr>
      <xdr:spPr>
        <a:xfrm>
          <a:off x="16268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28591</xdr:rowOff>
    </xdr:from>
    <xdr:ext cx="405111" cy="259045"/>
    <xdr:sp macro="" textlink="">
      <xdr:nvSpPr>
        <xdr:cNvPr id="757" name="【児童館】&#10;有形固定資産減価償却率該当値テキスト">
          <a:extLst>
            <a:ext uri="{FF2B5EF4-FFF2-40B4-BE49-F238E27FC236}">
              <a16:creationId xmlns:a16="http://schemas.microsoft.com/office/drawing/2014/main" id="{4B6FDFCD-2034-4A91-9119-05B650C7082B}"/>
            </a:ext>
          </a:extLst>
        </xdr:cNvPr>
        <xdr:cNvSpPr txBox="1"/>
      </xdr:nvSpPr>
      <xdr:spPr>
        <a:xfrm>
          <a:off x="16357600"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34925</xdr:rowOff>
    </xdr:from>
    <xdr:to>
      <xdr:col>81</xdr:col>
      <xdr:colOff>101600</xdr:colOff>
      <xdr:row>84</xdr:row>
      <xdr:rowOff>136525</xdr:rowOff>
    </xdr:to>
    <xdr:sp macro="" textlink="">
      <xdr:nvSpPr>
        <xdr:cNvPr id="758" name="楕円 757">
          <a:extLst>
            <a:ext uri="{FF2B5EF4-FFF2-40B4-BE49-F238E27FC236}">
              <a16:creationId xmlns:a16="http://schemas.microsoft.com/office/drawing/2014/main" id="{84A33065-B52F-42DF-AF67-E1805196506E}"/>
            </a:ext>
          </a:extLst>
        </xdr:cNvPr>
        <xdr:cNvSpPr/>
      </xdr:nvSpPr>
      <xdr:spPr>
        <a:xfrm>
          <a:off x="15430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85725</xdr:rowOff>
    </xdr:from>
    <xdr:to>
      <xdr:col>85</xdr:col>
      <xdr:colOff>127000</xdr:colOff>
      <xdr:row>84</xdr:row>
      <xdr:rowOff>100964</xdr:rowOff>
    </xdr:to>
    <xdr:cxnSp macro="">
      <xdr:nvCxnSpPr>
        <xdr:cNvPr id="759" name="直線コネクタ 758">
          <a:extLst>
            <a:ext uri="{FF2B5EF4-FFF2-40B4-BE49-F238E27FC236}">
              <a16:creationId xmlns:a16="http://schemas.microsoft.com/office/drawing/2014/main" id="{9D35BED6-E36C-4154-80B2-8EAB26F6C306}"/>
            </a:ext>
          </a:extLst>
        </xdr:cNvPr>
        <xdr:cNvCxnSpPr/>
      </xdr:nvCxnSpPr>
      <xdr:spPr>
        <a:xfrm>
          <a:off x="15481300" y="14487525"/>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130175</xdr:rowOff>
    </xdr:from>
    <xdr:to>
      <xdr:col>76</xdr:col>
      <xdr:colOff>165100</xdr:colOff>
      <xdr:row>84</xdr:row>
      <xdr:rowOff>60325</xdr:rowOff>
    </xdr:to>
    <xdr:sp macro="" textlink="">
      <xdr:nvSpPr>
        <xdr:cNvPr id="760" name="楕円 759">
          <a:extLst>
            <a:ext uri="{FF2B5EF4-FFF2-40B4-BE49-F238E27FC236}">
              <a16:creationId xmlns:a16="http://schemas.microsoft.com/office/drawing/2014/main" id="{9D298B6F-7D26-4C0B-B742-E67315C05591}"/>
            </a:ext>
          </a:extLst>
        </xdr:cNvPr>
        <xdr:cNvSpPr/>
      </xdr:nvSpPr>
      <xdr:spPr>
        <a:xfrm>
          <a:off x="1454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xdr:rowOff>
    </xdr:from>
    <xdr:to>
      <xdr:col>81</xdr:col>
      <xdr:colOff>50800</xdr:colOff>
      <xdr:row>84</xdr:row>
      <xdr:rowOff>85725</xdr:rowOff>
    </xdr:to>
    <xdr:cxnSp macro="">
      <xdr:nvCxnSpPr>
        <xdr:cNvPr id="761" name="直線コネクタ 760">
          <a:extLst>
            <a:ext uri="{FF2B5EF4-FFF2-40B4-BE49-F238E27FC236}">
              <a16:creationId xmlns:a16="http://schemas.microsoft.com/office/drawing/2014/main" id="{67D1E605-3615-4800-B5D8-A1B8D4D08B83}"/>
            </a:ext>
          </a:extLst>
        </xdr:cNvPr>
        <xdr:cNvCxnSpPr/>
      </xdr:nvCxnSpPr>
      <xdr:spPr>
        <a:xfrm>
          <a:off x="14592300" y="144113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122555</xdr:rowOff>
    </xdr:from>
    <xdr:to>
      <xdr:col>72</xdr:col>
      <xdr:colOff>38100</xdr:colOff>
      <xdr:row>84</xdr:row>
      <xdr:rowOff>52705</xdr:rowOff>
    </xdr:to>
    <xdr:sp macro="" textlink="">
      <xdr:nvSpPr>
        <xdr:cNvPr id="762" name="楕円 761">
          <a:extLst>
            <a:ext uri="{FF2B5EF4-FFF2-40B4-BE49-F238E27FC236}">
              <a16:creationId xmlns:a16="http://schemas.microsoft.com/office/drawing/2014/main" id="{4CC177CE-3431-4392-A04A-39131C91DB37}"/>
            </a:ext>
          </a:extLst>
        </xdr:cNvPr>
        <xdr:cNvSpPr/>
      </xdr:nvSpPr>
      <xdr:spPr>
        <a:xfrm>
          <a:off x="13652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1905</xdr:rowOff>
    </xdr:from>
    <xdr:to>
      <xdr:col>76</xdr:col>
      <xdr:colOff>114300</xdr:colOff>
      <xdr:row>84</xdr:row>
      <xdr:rowOff>9525</xdr:rowOff>
    </xdr:to>
    <xdr:cxnSp macro="">
      <xdr:nvCxnSpPr>
        <xdr:cNvPr id="763" name="直線コネクタ 762">
          <a:extLst>
            <a:ext uri="{FF2B5EF4-FFF2-40B4-BE49-F238E27FC236}">
              <a16:creationId xmlns:a16="http://schemas.microsoft.com/office/drawing/2014/main" id="{260F2207-082F-48EA-895C-86DC6027D841}"/>
            </a:ext>
          </a:extLst>
        </xdr:cNvPr>
        <xdr:cNvCxnSpPr/>
      </xdr:nvCxnSpPr>
      <xdr:spPr>
        <a:xfrm>
          <a:off x="13703300" y="144037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34925</xdr:rowOff>
    </xdr:from>
    <xdr:to>
      <xdr:col>67</xdr:col>
      <xdr:colOff>101600</xdr:colOff>
      <xdr:row>84</xdr:row>
      <xdr:rowOff>136525</xdr:rowOff>
    </xdr:to>
    <xdr:sp macro="" textlink="">
      <xdr:nvSpPr>
        <xdr:cNvPr id="764" name="楕円 763">
          <a:extLst>
            <a:ext uri="{FF2B5EF4-FFF2-40B4-BE49-F238E27FC236}">
              <a16:creationId xmlns:a16="http://schemas.microsoft.com/office/drawing/2014/main" id="{30089A42-9D83-441A-91ED-8BFD1B4D582D}"/>
            </a:ext>
          </a:extLst>
        </xdr:cNvPr>
        <xdr:cNvSpPr/>
      </xdr:nvSpPr>
      <xdr:spPr>
        <a:xfrm>
          <a:off x="12763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1905</xdr:rowOff>
    </xdr:from>
    <xdr:to>
      <xdr:col>71</xdr:col>
      <xdr:colOff>177800</xdr:colOff>
      <xdr:row>84</xdr:row>
      <xdr:rowOff>85725</xdr:rowOff>
    </xdr:to>
    <xdr:cxnSp macro="">
      <xdr:nvCxnSpPr>
        <xdr:cNvPr id="765" name="直線コネクタ 764">
          <a:extLst>
            <a:ext uri="{FF2B5EF4-FFF2-40B4-BE49-F238E27FC236}">
              <a16:creationId xmlns:a16="http://schemas.microsoft.com/office/drawing/2014/main" id="{96D1179A-8BB6-45AD-8B00-836B95D9F5A3}"/>
            </a:ext>
          </a:extLst>
        </xdr:cNvPr>
        <xdr:cNvCxnSpPr/>
      </xdr:nvCxnSpPr>
      <xdr:spPr>
        <a:xfrm flipV="1">
          <a:off x="12814300" y="1440370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766" name="n_1aveValue【児童館】&#10;有形固定資産減価償却率">
          <a:extLst>
            <a:ext uri="{FF2B5EF4-FFF2-40B4-BE49-F238E27FC236}">
              <a16:creationId xmlns:a16="http://schemas.microsoft.com/office/drawing/2014/main" id="{8184107E-1552-48C8-A191-8583196B8BA1}"/>
            </a:ext>
          </a:extLst>
        </xdr:cNvPr>
        <xdr:cNvSpPr txBox="1"/>
      </xdr:nvSpPr>
      <xdr:spPr>
        <a:xfrm>
          <a:off x="15266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767" name="n_2aveValue【児童館】&#10;有形固定資産減価償却率">
          <a:extLst>
            <a:ext uri="{FF2B5EF4-FFF2-40B4-BE49-F238E27FC236}">
              <a16:creationId xmlns:a16="http://schemas.microsoft.com/office/drawing/2014/main" id="{0E72A11B-BBFB-473F-B351-24297E452110}"/>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768" name="n_3aveValue【児童館】&#10;有形固定資産減価償却率">
          <a:extLst>
            <a:ext uri="{FF2B5EF4-FFF2-40B4-BE49-F238E27FC236}">
              <a16:creationId xmlns:a16="http://schemas.microsoft.com/office/drawing/2014/main" id="{69A44292-B869-46A2-8017-216EFF0B1CFF}"/>
            </a:ext>
          </a:extLst>
        </xdr:cNvPr>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153052</xdr:rowOff>
    </xdr:from>
    <xdr:ext cx="405111" cy="259045"/>
    <xdr:sp macro="" textlink="">
      <xdr:nvSpPr>
        <xdr:cNvPr id="769" name="n_4aveValue【児童館】&#10;有形固定資産減価償却率">
          <a:extLst>
            <a:ext uri="{FF2B5EF4-FFF2-40B4-BE49-F238E27FC236}">
              <a16:creationId xmlns:a16="http://schemas.microsoft.com/office/drawing/2014/main" id="{A109516D-450F-426F-AD34-E3A476DF04E0}"/>
            </a:ext>
          </a:extLst>
        </xdr:cNvPr>
        <xdr:cNvSpPr txBox="1"/>
      </xdr:nvSpPr>
      <xdr:spPr>
        <a:xfrm>
          <a:off x="12611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127652</xdr:rowOff>
    </xdr:from>
    <xdr:ext cx="405111" cy="259045"/>
    <xdr:sp macro="" textlink="">
      <xdr:nvSpPr>
        <xdr:cNvPr id="770" name="n_1mainValue【児童館】&#10;有形固定資産減価償却率">
          <a:extLst>
            <a:ext uri="{FF2B5EF4-FFF2-40B4-BE49-F238E27FC236}">
              <a16:creationId xmlns:a16="http://schemas.microsoft.com/office/drawing/2014/main" id="{0C759618-80B1-414A-9536-65D93A5CD3F3}"/>
            </a:ext>
          </a:extLst>
        </xdr:cNvPr>
        <xdr:cNvSpPr txBox="1"/>
      </xdr:nvSpPr>
      <xdr:spPr>
        <a:xfrm>
          <a:off x="152660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51452</xdr:rowOff>
    </xdr:from>
    <xdr:ext cx="405111" cy="259045"/>
    <xdr:sp macro="" textlink="">
      <xdr:nvSpPr>
        <xdr:cNvPr id="771" name="n_2mainValue【児童館】&#10;有形固定資産減価償却率">
          <a:extLst>
            <a:ext uri="{FF2B5EF4-FFF2-40B4-BE49-F238E27FC236}">
              <a16:creationId xmlns:a16="http://schemas.microsoft.com/office/drawing/2014/main" id="{B4FE151F-F77D-40D3-8771-689B504D091B}"/>
            </a:ext>
          </a:extLst>
        </xdr:cNvPr>
        <xdr:cNvSpPr txBox="1"/>
      </xdr:nvSpPr>
      <xdr:spPr>
        <a:xfrm>
          <a:off x="14389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43832</xdr:rowOff>
    </xdr:from>
    <xdr:ext cx="405111" cy="259045"/>
    <xdr:sp macro="" textlink="">
      <xdr:nvSpPr>
        <xdr:cNvPr id="772" name="n_3mainValue【児童館】&#10;有形固定資産減価償却率">
          <a:extLst>
            <a:ext uri="{FF2B5EF4-FFF2-40B4-BE49-F238E27FC236}">
              <a16:creationId xmlns:a16="http://schemas.microsoft.com/office/drawing/2014/main" id="{70A9DF8E-846D-47AE-981D-FAE1DD15D812}"/>
            </a:ext>
          </a:extLst>
        </xdr:cNvPr>
        <xdr:cNvSpPr txBox="1"/>
      </xdr:nvSpPr>
      <xdr:spPr>
        <a:xfrm>
          <a:off x="13500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127652</xdr:rowOff>
    </xdr:from>
    <xdr:ext cx="405111" cy="259045"/>
    <xdr:sp macro="" textlink="">
      <xdr:nvSpPr>
        <xdr:cNvPr id="773" name="n_4mainValue【児童館】&#10;有形固定資産減価償却率">
          <a:extLst>
            <a:ext uri="{FF2B5EF4-FFF2-40B4-BE49-F238E27FC236}">
              <a16:creationId xmlns:a16="http://schemas.microsoft.com/office/drawing/2014/main" id="{A27536C3-9A2D-42F7-BCBF-C2E450454524}"/>
            </a:ext>
          </a:extLst>
        </xdr:cNvPr>
        <xdr:cNvSpPr txBox="1"/>
      </xdr:nvSpPr>
      <xdr:spPr>
        <a:xfrm>
          <a:off x="126117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4A3F1BA9-4AD4-4A5F-999B-DDB0EB6FD8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BDC871E7-27BD-4C02-965C-7B46DA62AE8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CD57B354-7F16-4636-9ACC-E80B187DC13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CA466C1F-D318-471A-A3D9-1CD9D96E6CC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8C282032-20F4-4E22-830E-C74A6B1EE5F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B536B101-7240-4B9B-9B1A-A7F6E17DE4A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7AE9AA57-2F42-4C9A-83D5-14DB58586F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DF61AD33-89B0-48A5-AD43-A02A85B3665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474897BF-93FC-4254-A9CD-5EBAE43B5ED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D6369D9B-0AB6-46EE-AA07-0BC8C5CA8A9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4" name="直線コネクタ 783">
          <a:extLst>
            <a:ext uri="{FF2B5EF4-FFF2-40B4-BE49-F238E27FC236}">
              <a16:creationId xmlns:a16="http://schemas.microsoft.com/office/drawing/2014/main" id="{C24C3837-84C6-4030-AB11-CD03234BBC0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5" name="テキスト ボックス 784">
          <a:extLst>
            <a:ext uri="{FF2B5EF4-FFF2-40B4-BE49-F238E27FC236}">
              <a16:creationId xmlns:a16="http://schemas.microsoft.com/office/drawing/2014/main" id="{CB256146-D44C-4FF8-B58D-F5FCF6DC082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6" name="直線コネクタ 785">
          <a:extLst>
            <a:ext uri="{FF2B5EF4-FFF2-40B4-BE49-F238E27FC236}">
              <a16:creationId xmlns:a16="http://schemas.microsoft.com/office/drawing/2014/main" id="{D486C017-70FF-4982-9674-8EFF9800979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7" name="テキスト ボックス 786">
          <a:extLst>
            <a:ext uri="{FF2B5EF4-FFF2-40B4-BE49-F238E27FC236}">
              <a16:creationId xmlns:a16="http://schemas.microsoft.com/office/drawing/2014/main" id="{1BEC7C93-35BD-4B40-8A78-8ABA53698CC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8" name="直線コネクタ 787">
          <a:extLst>
            <a:ext uri="{FF2B5EF4-FFF2-40B4-BE49-F238E27FC236}">
              <a16:creationId xmlns:a16="http://schemas.microsoft.com/office/drawing/2014/main" id="{7C094915-0574-4EE1-9563-F9DA93AE6D4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9" name="テキスト ボックス 788">
          <a:extLst>
            <a:ext uri="{FF2B5EF4-FFF2-40B4-BE49-F238E27FC236}">
              <a16:creationId xmlns:a16="http://schemas.microsoft.com/office/drawing/2014/main" id="{46621E76-DC59-4332-BA6C-6F879B9BD7C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0" name="直線コネクタ 789">
          <a:extLst>
            <a:ext uri="{FF2B5EF4-FFF2-40B4-BE49-F238E27FC236}">
              <a16:creationId xmlns:a16="http://schemas.microsoft.com/office/drawing/2014/main" id="{9A88B5FA-395A-4644-B7A7-5E19FA6B0AF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1" name="テキスト ボックス 790">
          <a:extLst>
            <a:ext uri="{FF2B5EF4-FFF2-40B4-BE49-F238E27FC236}">
              <a16:creationId xmlns:a16="http://schemas.microsoft.com/office/drawing/2014/main" id="{E8C168B5-F137-42F4-BEF7-291F09A44E9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2" name="直線コネクタ 791">
          <a:extLst>
            <a:ext uri="{FF2B5EF4-FFF2-40B4-BE49-F238E27FC236}">
              <a16:creationId xmlns:a16="http://schemas.microsoft.com/office/drawing/2014/main" id="{6A8ACC49-72A8-44DF-9FA8-E167A97E40E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3" name="テキスト ボックス 792">
          <a:extLst>
            <a:ext uri="{FF2B5EF4-FFF2-40B4-BE49-F238E27FC236}">
              <a16:creationId xmlns:a16="http://schemas.microsoft.com/office/drawing/2014/main" id="{EB277984-B734-430B-A553-804DC837CBB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4" name="直線コネクタ 793">
          <a:extLst>
            <a:ext uri="{FF2B5EF4-FFF2-40B4-BE49-F238E27FC236}">
              <a16:creationId xmlns:a16="http://schemas.microsoft.com/office/drawing/2014/main" id="{C6F564AB-BF04-4772-8F6B-0B6AEBB31CD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5" name="テキスト ボックス 794">
          <a:extLst>
            <a:ext uri="{FF2B5EF4-FFF2-40B4-BE49-F238E27FC236}">
              <a16:creationId xmlns:a16="http://schemas.microsoft.com/office/drawing/2014/main" id="{1CA8F105-3E8E-48EB-AEF1-340AB85F666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4C3C7721-CD88-48FD-BCFF-5078D942017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7C3D94E8-B302-42F3-884E-769FE270ADA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児童館】&#10;一人当たり面積グラフ枠">
          <a:extLst>
            <a:ext uri="{FF2B5EF4-FFF2-40B4-BE49-F238E27FC236}">
              <a16:creationId xmlns:a16="http://schemas.microsoft.com/office/drawing/2014/main" id="{76AD0695-C08E-4EE1-B3FA-8A16A3CFD97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799" name="直線コネクタ 798">
          <a:extLst>
            <a:ext uri="{FF2B5EF4-FFF2-40B4-BE49-F238E27FC236}">
              <a16:creationId xmlns:a16="http://schemas.microsoft.com/office/drawing/2014/main" id="{A3A366A7-DE54-4DA9-A4F3-2E14C95F947E}"/>
            </a:ext>
          </a:extLst>
        </xdr:cNvPr>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800" name="【児童館】&#10;一人当たり面積最小値テキスト">
          <a:extLst>
            <a:ext uri="{FF2B5EF4-FFF2-40B4-BE49-F238E27FC236}">
              <a16:creationId xmlns:a16="http://schemas.microsoft.com/office/drawing/2014/main" id="{6EB9F064-048D-46B1-9184-515DB37FD7ED}"/>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801" name="直線コネクタ 800">
          <a:extLst>
            <a:ext uri="{FF2B5EF4-FFF2-40B4-BE49-F238E27FC236}">
              <a16:creationId xmlns:a16="http://schemas.microsoft.com/office/drawing/2014/main" id="{F087A182-E554-4E53-BBC0-2F73E3FDC130}"/>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802" name="【児童館】&#10;一人当たり面積最大値テキスト">
          <a:extLst>
            <a:ext uri="{FF2B5EF4-FFF2-40B4-BE49-F238E27FC236}">
              <a16:creationId xmlns:a16="http://schemas.microsoft.com/office/drawing/2014/main" id="{452B97BC-6242-46B4-96B3-C2940639255F}"/>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803" name="直線コネクタ 802">
          <a:extLst>
            <a:ext uri="{FF2B5EF4-FFF2-40B4-BE49-F238E27FC236}">
              <a16:creationId xmlns:a16="http://schemas.microsoft.com/office/drawing/2014/main" id="{B5094468-5D4D-41D3-80FF-055ED8BFC278}"/>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4" name="【児童館】&#10;一人当たり面積平均値テキスト">
          <a:extLst>
            <a:ext uri="{FF2B5EF4-FFF2-40B4-BE49-F238E27FC236}">
              <a16:creationId xmlns:a16="http://schemas.microsoft.com/office/drawing/2014/main" id="{BCE68F20-3391-4BD8-A480-D8043317EF46}"/>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5" name="フローチャート: 判断 804">
          <a:extLst>
            <a:ext uri="{FF2B5EF4-FFF2-40B4-BE49-F238E27FC236}">
              <a16:creationId xmlns:a16="http://schemas.microsoft.com/office/drawing/2014/main" id="{0DCD0783-F539-4E23-8B41-ACD0BD068AF8}"/>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806" name="フローチャート: 判断 805">
          <a:extLst>
            <a:ext uri="{FF2B5EF4-FFF2-40B4-BE49-F238E27FC236}">
              <a16:creationId xmlns:a16="http://schemas.microsoft.com/office/drawing/2014/main" id="{E98690E0-AD50-418E-A103-78A3118F7EB2}"/>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807" name="フローチャート: 判断 806">
          <a:extLst>
            <a:ext uri="{FF2B5EF4-FFF2-40B4-BE49-F238E27FC236}">
              <a16:creationId xmlns:a16="http://schemas.microsoft.com/office/drawing/2014/main" id="{A271A15B-0593-4397-9F15-B26216FAEB07}"/>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808" name="フローチャート: 判断 807">
          <a:extLst>
            <a:ext uri="{FF2B5EF4-FFF2-40B4-BE49-F238E27FC236}">
              <a16:creationId xmlns:a16="http://schemas.microsoft.com/office/drawing/2014/main" id="{8C465D67-E990-413B-9F68-306D44D95BF3}"/>
            </a:ext>
          </a:extLst>
        </xdr:cNvPr>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09" name="フローチャート: 判断 808">
          <a:extLst>
            <a:ext uri="{FF2B5EF4-FFF2-40B4-BE49-F238E27FC236}">
              <a16:creationId xmlns:a16="http://schemas.microsoft.com/office/drawing/2014/main" id="{5019F96F-2D6A-4D58-A647-0878127176A2}"/>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93EDF1E9-2523-4DB8-8162-94C6831BBEE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72344E01-E37A-46A2-AD04-6F063A10D64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ED83B154-6702-49E0-B5F9-86D36ABE394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9E0190D2-10C8-4180-B91F-59F6C9C3476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3D3616D-55D7-4977-8336-E2D1EEA7C5D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815" name="楕円 814">
          <a:extLst>
            <a:ext uri="{FF2B5EF4-FFF2-40B4-BE49-F238E27FC236}">
              <a16:creationId xmlns:a16="http://schemas.microsoft.com/office/drawing/2014/main" id="{F2556040-18DD-4DAE-9279-2EC96729DFA3}"/>
            </a:ext>
          </a:extLst>
        </xdr:cNvPr>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8363</xdr:rowOff>
    </xdr:from>
    <xdr:ext cx="469744" cy="259045"/>
    <xdr:sp macro="" textlink="">
      <xdr:nvSpPr>
        <xdr:cNvPr id="816" name="【児童館】&#10;一人当たり面積該当値テキスト">
          <a:extLst>
            <a:ext uri="{FF2B5EF4-FFF2-40B4-BE49-F238E27FC236}">
              <a16:creationId xmlns:a16="http://schemas.microsoft.com/office/drawing/2014/main" id="{C4789E3D-A147-4851-A5C0-777A3365FA57}"/>
            </a:ext>
          </a:extLst>
        </xdr:cNvPr>
        <xdr:cNvSpPr txBox="1"/>
      </xdr:nvSpPr>
      <xdr:spPr>
        <a:xfrm>
          <a:off x="22199600" y="145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817" name="楕円 816">
          <a:extLst>
            <a:ext uri="{FF2B5EF4-FFF2-40B4-BE49-F238E27FC236}">
              <a16:creationId xmlns:a16="http://schemas.microsoft.com/office/drawing/2014/main" id="{7C6FCC82-8371-4B57-891A-0A23B14CC720}"/>
            </a:ext>
          </a:extLst>
        </xdr:cNvPr>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144236</xdr:rowOff>
    </xdr:to>
    <xdr:cxnSp macro="">
      <xdr:nvCxnSpPr>
        <xdr:cNvPr id="818" name="直線コネクタ 817">
          <a:extLst>
            <a:ext uri="{FF2B5EF4-FFF2-40B4-BE49-F238E27FC236}">
              <a16:creationId xmlns:a16="http://schemas.microsoft.com/office/drawing/2014/main" id="{04D8965D-1E15-4705-B96E-38CB72D35222}"/>
            </a:ext>
          </a:extLst>
        </xdr:cNvPr>
        <xdr:cNvCxnSpPr/>
      </xdr:nvCxnSpPr>
      <xdr:spPr>
        <a:xfrm>
          <a:off x="21323300" y="1471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150586</xdr:rowOff>
    </xdr:from>
    <xdr:to>
      <xdr:col>107</xdr:col>
      <xdr:colOff>101600</xdr:colOff>
      <xdr:row>85</xdr:row>
      <xdr:rowOff>80736</xdr:rowOff>
    </xdr:to>
    <xdr:sp macro="" textlink="">
      <xdr:nvSpPr>
        <xdr:cNvPr id="819" name="楕円 818">
          <a:extLst>
            <a:ext uri="{FF2B5EF4-FFF2-40B4-BE49-F238E27FC236}">
              <a16:creationId xmlns:a16="http://schemas.microsoft.com/office/drawing/2014/main" id="{1BC44FC3-5803-4C6C-A2C5-05426C133C1A}"/>
            </a:ext>
          </a:extLst>
        </xdr:cNvPr>
        <xdr:cNvSpPr/>
      </xdr:nvSpPr>
      <xdr:spPr>
        <a:xfrm>
          <a:off x="20383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29936</xdr:rowOff>
    </xdr:from>
    <xdr:to>
      <xdr:col>111</xdr:col>
      <xdr:colOff>177800</xdr:colOff>
      <xdr:row>85</xdr:row>
      <xdr:rowOff>144236</xdr:rowOff>
    </xdr:to>
    <xdr:cxnSp macro="">
      <xdr:nvCxnSpPr>
        <xdr:cNvPr id="820" name="直線コネクタ 819">
          <a:extLst>
            <a:ext uri="{FF2B5EF4-FFF2-40B4-BE49-F238E27FC236}">
              <a16:creationId xmlns:a16="http://schemas.microsoft.com/office/drawing/2014/main" id="{A32E563D-2BC2-42EA-BEA1-A75EDDEC0379}"/>
            </a:ext>
          </a:extLst>
        </xdr:cNvPr>
        <xdr:cNvCxnSpPr/>
      </xdr:nvCxnSpPr>
      <xdr:spPr>
        <a:xfrm>
          <a:off x="20434300" y="1460318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821" name="楕円 820">
          <a:extLst>
            <a:ext uri="{FF2B5EF4-FFF2-40B4-BE49-F238E27FC236}">
              <a16:creationId xmlns:a16="http://schemas.microsoft.com/office/drawing/2014/main" id="{954E8578-8ABF-45E6-BFB8-4C3276B3BDD5}"/>
            </a:ext>
          </a:extLst>
        </xdr:cNvPr>
        <xdr:cNvSpPr/>
      </xdr:nvSpPr>
      <xdr:spPr>
        <a:xfrm>
          <a:off x="19494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29936</xdr:rowOff>
    </xdr:from>
    <xdr:to>
      <xdr:col>107</xdr:col>
      <xdr:colOff>50800</xdr:colOff>
      <xdr:row>85</xdr:row>
      <xdr:rowOff>29936</xdr:rowOff>
    </xdr:to>
    <xdr:cxnSp macro="">
      <xdr:nvCxnSpPr>
        <xdr:cNvPr id="822" name="直線コネクタ 821">
          <a:extLst>
            <a:ext uri="{FF2B5EF4-FFF2-40B4-BE49-F238E27FC236}">
              <a16:creationId xmlns:a16="http://schemas.microsoft.com/office/drawing/2014/main" id="{2618AABE-BB3C-41B6-9F01-C62456E98821}"/>
            </a:ext>
          </a:extLst>
        </xdr:cNvPr>
        <xdr:cNvCxnSpPr/>
      </xdr:nvCxnSpPr>
      <xdr:spPr>
        <a:xfrm>
          <a:off x="19545300" y="14603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166914</xdr:rowOff>
    </xdr:from>
    <xdr:to>
      <xdr:col>98</xdr:col>
      <xdr:colOff>38100</xdr:colOff>
      <xdr:row>85</xdr:row>
      <xdr:rowOff>97064</xdr:rowOff>
    </xdr:to>
    <xdr:sp macro="" textlink="">
      <xdr:nvSpPr>
        <xdr:cNvPr id="823" name="楕円 822">
          <a:extLst>
            <a:ext uri="{FF2B5EF4-FFF2-40B4-BE49-F238E27FC236}">
              <a16:creationId xmlns:a16="http://schemas.microsoft.com/office/drawing/2014/main" id="{F4B1D876-F41C-4F01-8313-3C4FFD46DB9D}"/>
            </a:ext>
          </a:extLst>
        </xdr:cNvPr>
        <xdr:cNvSpPr/>
      </xdr:nvSpPr>
      <xdr:spPr>
        <a:xfrm>
          <a:off x="18605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29936</xdr:rowOff>
    </xdr:from>
    <xdr:to>
      <xdr:col>102</xdr:col>
      <xdr:colOff>114300</xdr:colOff>
      <xdr:row>85</xdr:row>
      <xdr:rowOff>46264</xdr:rowOff>
    </xdr:to>
    <xdr:cxnSp macro="">
      <xdr:nvCxnSpPr>
        <xdr:cNvPr id="824" name="直線コネクタ 823">
          <a:extLst>
            <a:ext uri="{FF2B5EF4-FFF2-40B4-BE49-F238E27FC236}">
              <a16:creationId xmlns:a16="http://schemas.microsoft.com/office/drawing/2014/main" id="{7DEA3553-B194-4004-AF43-04DC0BFA45A7}"/>
            </a:ext>
          </a:extLst>
        </xdr:cNvPr>
        <xdr:cNvCxnSpPr/>
      </xdr:nvCxnSpPr>
      <xdr:spPr>
        <a:xfrm flipV="1">
          <a:off x="18656300" y="146031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825" name="n_1aveValue【児童館】&#10;一人当たり面積">
          <a:extLst>
            <a:ext uri="{FF2B5EF4-FFF2-40B4-BE49-F238E27FC236}">
              <a16:creationId xmlns:a16="http://schemas.microsoft.com/office/drawing/2014/main" id="{8BA2D9F4-88E2-4434-8B94-3AF9B2BBF169}"/>
            </a:ext>
          </a:extLst>
        </xdr:cNvPr>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826" name="n_2aveValue【児童館】&#10;一人当たり面積">
          <a:extLst>
            <a:ext uri="{FF2B5EF4-FFF2-40B4-BE49-F238E27FC236}">
              <a16:creationId xmlns:a16="http://schemas.microsoft.com/office/drawing/2014/main" id="{F650E742-E7CC-4FFB-B13F-551DA691B0AE}"/>
            </a:ext>
          </a:extLst>
        </xdr:cNvPr>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827" name="n_3aveValue【児童館】&#10;一人当たり面積">
          <a:extLst>
            <a:ext uri="{FF2B5EF4-FFF2-40B4-BE49-F238E27FC236}">
              <a16:creationId xmlns:a16="http://schemas.microsoft.com/office/drawing/2014/main" id="{2A750A8A-4B63-4B1B-B70D-F3B1AFDCF0AB}"/>
            </a:ext>
          </a:extLst>
        </xdr:cNvPr>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28" name="n_4aveValue【児童館】&#10;一人当たり面積">
          <a:extLst>
            <a:ext uri="{FF2B5EF4-FFF2-40B4-BE49-F238E27FC236}">
              <a16:creationId xmlns:a16="http://schemas.microsoft.com/office/drawing/2014/main" id="{B476CEA2-F6A9-43EC-8B0C-DB293E78F031}"/>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829" name="n_1mainValue【児童館】&#10;一人当たり面積">
          <a:extLst>
            <a:ext uri="{FF2B5EF4-FFF2-40B4-BE49-F238E27FC236}">
              <a16:creationId xmlns:a16="http://schemas.microsoft.com/office/drawing/2014/main" id="{51C394AE-FFB2-45BA-B826-F86B33A0B72F}"/>
            </a:ext>
          </a:extLst>
        </xdr:cNvPr>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71863</xdr:rowOff>
    </xdr:from>
    <xdr:ext cx="469744" cy="259045"/>
    <xdr:sp macro="" textlink="">
      <xdr:nvSpPr>
        <xdr:cNvPr id="830" name="n_2mainValue【児童館】&#10;一人当たり面積">
          <a:extLst>
            <a:ext uri="{FF2B5EF4-FFF2-40B4-BE49-F238E27FC236}">
              <a16:creationId xmlns:a16="http://schemas.microsoft.com/office/drawing/2014/main" id="{FA831D9E-2DD9-4FB6-948B-8E0AB067B4D8}"/>
            </a:ext>
          </a:extLst>
        </xdr:cNvPr>
        <xdr:cNvSpPr txBox="1"/>
      </xdr:nvSpPr>
      <xdr:spPr>
        <a:xfrm>
          <a:off x="20199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71863</xdr:rowOff>
    </xdr:from>
    <xdr:ext cx="469744" cy="259045"/>
    <xdr:sp macro="" textlink="">
      <xdr:nvSpPr>
        <xdr:cNvPr id="831" name="n_3mainValue【児童館】&#10;一人当たり面積">
          <a:extLst>
            <a:ext uri="{FF2B5EF4-FFF2-40B4-BE49-F238E27FC236}">
              <a16:creationId xmlns:a16="http://schemas.microsoft.com/office/drawing/2014/main" id="{6E9B14EE-4685-4AEC-935B-903D85682301}"/>
            </a:ext>
          </a:extLst>
        </xdr:cNvPr>
        <xdr:cNvSpPr txBox="1"/>
      </xdr:nvSpPr>
      <xdr:spPr>
        <a:xfrm>
          <a:off x="19310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88191</xdr:rowOff>
    </xdr:from>
    <xdr:ext cx="469744" cy="259045"/>
    <xdr:sp macro="" textlink="">
      <xdr:nvSpPr>
        <xdr:cNvPr id="832" name="n_4mainValue【児童館】&#10;一人当たり面積">
          <a:extLst>
            <a:ext uri="{FF2B5EF4-FFF2-40B4-BE49-F238E27FC236}">
              <a16:creationId xmlns:a16="http://schemas.microsoft.com/office/drawing/2014/main" id="{1C9CBC96-E92C-463C-BE63-A183A083AADF}"/>
            </a:ext>
          </a:extLst>
        </xdr:cNvPr>
        <xdr:cNvSpPr txBox="1"/>
      </xdr:nvSpPr>
      <xdr:spPr>
        <a:xfrm>
          <a:off x="18421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C2E3E35D-1176-42FA-B8FE-DFBFCFA1B45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32261625-C5B3-42D9-B5D5-8886451D6F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67C54258-2865-49A9-92EE-4AA1C21F8B0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2997A059-3DB9-4B1B-9A8D-B5FA5B54499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B9BFBA9A-7C56-4A64-B71B-B74F04199DF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945C5E46-0F36-43A9-A8A0-DD35540562C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0EE53E07-46B1-4AA1-9131-6BFF20582CA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2A43E138-E82E-4E68-99B9-B865525B62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1EDBA4D6-7227-4416-A56E-7137F36F232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57871039-9416-40E6-8ACD-9CC49E2DFDA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CEB0FA31-A769-471D-9F19-7D5C337DE60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4" name="直線コネクタ 843">
          <a:extLst>
            <a:ext uri="{FF2B5EF4-FFF2-40B4-BE49-F238E27FC236}">
              <a16:creationId xmlns:a16="http://schemas.microsoft.com/office/drawing/2014/main" id="{4DEC6D06-9C86-4258-A0B7-E03FB52AD4E1}"/>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5" name="テキスト ボックス 844">
          <a:extLst>
            <a:ext uri="{FF2B5EF4-FFF2-40B4-BE49-F238E27FC236}">
              <a16:creationId xmlns:a16="http://schemas.microsoft.com/office/drawing/2014/main" id="{CBE3F1DB-F4C0-43C8-929D-0912DB633463}"/>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6" name="直線コネクタ 845">
          <a:extLst>
            <a:ext uri="{FF2B5EF4-FFF2-40B4-BE49-F238E27FC236}">
              <a16:creationId xmlns:a16="http://schemas.microsoft.com/office/drawing/2014/main" id="{6312EC7C-E971-41F6-894D-B83361C9DCC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7" name="テキスト ボックス 846">
          <a:extLst>
            <a:ext uri="{FF2B5EF4-FFF2-40B4-BE49-F238E27FC236}">
              <a16:creationId xmlns:a16="http://schemas.microsoft.com/office/drawing/2014/main" id="{FE6FA0F5-3F03-468D-BCF4-745B6DC4B61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8" name="直線コネクタ 847">
          <a:extLst>
            <a:ext uri="{FF2B5EF4-FFF2-40B4-BE49-F238E27FC236}">
              <a16:creationId xmlns:a16="http://schemas.microsoft.com/office/drawing/2014/main" id="{F963817B-1A41-41A2-8721-291CC1E9316A}"/>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9" name="テキスト ボックス 848">
          <a:extLst>
            <a:ext uri="{FF2B5EF4-FFF2-40B4-BE49-F238E27FC236}">
              <a16:creationId xmlns:a16="http://schemas.microsoft.com/office/drawing/2014/main" id="{44001A19-B77B-4EA7-AE06-197173BD609B}"/>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0" name="直線コネクタ 849">
          <a:extLst>
            <a:ext uri="{FF2B5EF4-FFF2-40B4-BE49-F238E27FC236}">
              <a16:creationId xmlns:a16="http://schemas.microsoft.com/office/drawing/2014/main" id="{7C61815D-25D2-42AC-AB1C-B6E60A0C79F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1" name="テキスト ボックス 850">
          <a:extLst>
            <a:ext uri="{FF2B5EF4-FFF2-40B4-BE49-F238E27FC236}">
              <a16:creationId xmlns:a16="http://schemas.microsoft.com/office/drawing/2014/main" id="{6766B1F2-EDF6-4C28-ABFA-15E56A1CE6AB}"/>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6B7E0D19-B3B3-4AA2-8515-ED1A0B62E8B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3" name="テキスト ボックス 852">
          <a:extLst>
            <a:ext uri="{FF2B5EF4-FFF2-40B4-BE49-F238E27FC236}">
              <a16:creationId xmlns:a16="http://schemas.microsoft.com/office/drawing/2014/main" id="{84359335-0A14-46F7-B46A-5FD9CDAD3C73}"/>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公民館】&#10;有形固定資産減価償却率グラフ枠">
          <a:extLst>
            <a:ext uri="{FF2B5EF4-FFF2-40B4-BE49-F238E27FC236}">
              <a16:creationId xmlns:a16="http://schemas.microsoft.com/office/drawing/2014/main" id="{B0BE23B0-742E-4F21-BCCF-1D355508745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855" name="直線コネクタ 854">
          <a:extLst>
            <a:ext uri="{FF2B5EF4-FFF2-40B4-BE49-F238E27FC236}">
              <a16:creationId xmlns:a16="http://schemas.microsoft.com/office/drawing/2014/main" id="{AFE31DD2-B07D-4315-BAE9-CD6180633D53}"/>
            </a:ext>
          </a:extLst>
        </xdr:cNvPr>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6" name="【公民館】&#10;有形固定資産減価償却率最小値テキスト">
          <a:extLst>
            <a:ext uri="{FF2B5EF4-FFF2-40B4-BE49-F238E27FC236}">
              <a16:creationId xmlns:a16="http://schemas.microsoft.com/office/drawing/2014/main" id="{526F89ED-B24C-4BBF-9753-D639BDE6EBE1}"/>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7" name="直線コネクタ 856">
          <a:extLst>
            <a:ext uri="{FF2B5EF4-FFF2-40B4-BE49-F238E27FC236}">
              <a16:creationId xmlns:a16="http://schemas.microsoft.com/office/drawing/2014/main" id="{D07B512A-97DF-4885-AC76-6A49A5A0D0F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858" name="【公民館】&#10;有形固定資産減価償却率最大値テキスト">
          <a:extLst>
            <a:ext uri="{FF2B5EF4-FFF2-40B4-BE49-F238E27FC236}">
              <a16:creationId xmlns:a16="http://schemas.microsoft.com/office/drawing/2014/main" id="{134BCF89-BFA9-47D6-91E5-0D6EF9DC2DFD}"/>
            </a:ext>
          </a:extLst>
        </xdr:cNvPr>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859" name="直線コネクタ 858">
          <a:extLst>
            <a:ext uri="{FF2B5EF4-FFF2-40B4-BE49-F238E27FC236}">
              <a16:creationId xmlns:a16="http://schemas.microsoft.com/office/drawing/2014/main" id="{3AE76D1C-C085-487F-BBE4-6B1E77F4C033}"/>
            </a:ext>
          </a:extLst>
        </xdr:cNvPr>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860" name="【公民館】&#10;有形固定資産減価償却率平均値テキスト">
          <a:extLst>
            <a:ext uri="{FF2B5EF4-FFF2-40B4-BE49-F238E27FC236}">
              <a16:creationId xmlns:a16="http://schemas.microsoft.com/office/drawing/2014/main" id="{28A95A49-2996-4784-A7B0-D25FD0CB69D3}"/>
            </a:ext>
          </a:extLst>
        </xdr:cNvPr>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61" name="フローチャート: 判断 860">
          <a:extLst>
            <a:ext uri="{FF2B5EF4-FFF2-40B4-BE49-F238E27FC236}">
              <a16:creationId xmlns:a16="http://schemas.microsoft.com/office/drawing/2014/main" id="{D6F4E07D-C2F7-463A-8098-2B3AD2D4BBE5}"/>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862" name="フローチャート: 判断 861">
          <a:extLst>
            <a:ext uri="{FF2B5EF4-FFF2-40B4-BE49-F238E27FC236}">
              <a16:creationId xmlns:a16="http://schemas.microsoft.com/office/drawing/2014/main" id="{6A68994C-5764-4129-834F-736734A1C412}"/>
            </a:ext>
          </a:extLst>
        </xdr:cNvPr>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863" name="フローチャート: 判断 862">
          <a:extLst>
            <a:ext uri="{FF2B5EF4-FFF2-40B4-BE49-F238E27FC236}">
              <a16:creationId xmlns:a16="http://schemas.microsoft.com/office/drawing/2014/main" id="{FB5B492F-2010-4008-81A9-1721CFCC2674}"/>
            </a:ext>
          </a:extLst>
        </xdr:cNvPr>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864" name="フローチャート: 判断 863">
          <a:extLst>
            <a:ext uri="{FF2B5EF4-FFF2-40B4-BE49-F238E27FC236}">
              <a16:creationId xmlns:a16="http://schemas.microsoft.com/office/drawing/2014/main" id="{49CE494A-6D22-427D-A018-E6369AD387B4}"/>
            </a:ext>
          </a:extLst>
        </xdr:cNvPr>
        <xdr:cNvSpPr/>
      </xdr:nvSpPr>
      <xdr:spPr>
        <a:xfrm>
          <a:off x="13652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865" name="フローチャート: 判断 864">
          <a:extLst>
            <a:ext uri="{FF2B5EF4-FFF2-40B4-BE49-F238E27FC236}">
              <a16:creationId xmlns:a16="http://schemas.microsoft.com/office/drawing/2014/main" id="{249E9B96-CE9F-4A72-B5D9-B5BA792B071B}"/>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C3A66AAD-08DF-44A6-A697-73DC4147BC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CAD2BB9E-6496-4A44-99E4-D53FDA6E6AA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47C23407-D9FB-401D-ABA6-D3E384D4D39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F281BDC8-CBD7-49EE-8A0C-DCCEB4D777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96556A48-7901-4784-8227-0CAC65A1EE6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100837</xdr:rowOff>
    </xdr:from>
    <xdr:to>
      <xdr:col>85</xdr:col>
      <xdr:colOff>177800</xdr:colOff>
      <xdr:row>105</xdr:row>
      <xdr:rowOff>30987</xdr:rowOff>
    </xdr:to>
    <xdr:sp macro="" textlink="">
      <xdr:nvSpPr>
        <xdr:cNvPr id="871" name="楕円 870">
          <a:extLst>
            <a:ext uri="{FF2B5EF4-FFF2-40B4-BE49-F238E27FC236}">
              <a16:creationId xmlns:a16="http://schemas.microsoft.com/office/drawing/2014/main" id="{049E34CC-3756-4461-A6AC-4F5D3BDF717C}"/>
            </a:ext>
          </a:extLst>
        </xdr:cNvPr>
        <xdr:cNvSpPr/>
      </xdr:nvSpPr>
      <xdr:spPr>
        <a:xfrm>
          <a:off x="162687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79264</xdr:rowOff>
    </xdr:from>
    <xdr:ext cx="405111" cy="259045"/>
    <xdr:sp macro="" textlink="">
      <xdr:nvSpPr>
        <xdr:cNvPr id="872" name="【公民館】&#10;有形固定資産減価償却率該当値テキスト">
          <a:extLst>
            <a:ext uri="{FF2B5EF4-FFF2-40B4-BE49-F238E27FC236}">
              <a16:creationId xmlns:a16="http://schemas.microsoft.com/office/drawing/2014/main" id="{FC1109AC-A111-4829-B675-A32BA2C41D23}"/>
            </a:ext>
          </a:extLst>
        </xdr:cNvPr>
        <xdr:cNvSpPr txBox="1"/>
      </xdr:nvSpPr>
      <xdr:spPr>
        <a:xfrm>
          <a:off x="16357600"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73406</xdr:rowOff>
    </xdr:from>
    <xdr:to>
      <xdr:col>81</xdr:col>
      <xdr:colOff>101600</xdr:colOff>
      <xdr:row>105</xdr:row>
      <xdr:rowOff>3556</xdr:rowOff>
    </xdr:to>
    <xdr:sp macro="" textlink="">
      <xdr:nvSpPr>
        <xdr:cNvPr id="873" name="楕円 872">
          <a:extLst>
            <a:ext uri="{FF2B5EF4-FFF2-40B4-BE49-F238E27FC236}">
              <a16:creationId xmlns:a16="http://schemas.microsoft.com/office/drawing/2014/main" id="{B8EBED96-DD23-4DC6-B9FD-6B7BF2285011}"/>
            </a:ext>
          </a:extLst>
        </xdr:cNvPr>
        <xdr:cNvSpPr/>
      </xdr:nvSpPr>
      <xdr:spPr>
        <a:xfrm>
          <a:off x="15430500" y="179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124206</xdr:rowOff>
    </xdr:from>
    <xdr:to>
      <xdr:col>85</xdr:col>
      <xdr:colOff>127000</xdr:colOff>
      <xdr:row>104</xdr:row>
      <xdr:rowOff>151637</xdr:rowOff>
    </xdr:to>
    <xdr:cxnSp macro="">
      <xdr:nvCxnSpPr>
        <xdr:cNvPr id="874" name="直線コネクタ 873">
          <a:extLst>
            <a:ext uri="{FF2B5EF4-FFF2-40B4-BE49-F238E27FC236}">
              <a16:creationId xmlns:a16="http://schemas.microsoft.com/office/drawing/2014/main" id="{60B8C4A5-94CF-43CB-B376-04E5BA0E6C9A}"/>
            </a:ext>
          </a:extLst>
        </xdr:cNvPr>
        <xdr:cNvCxnSpPr/>
      </xdr:nvCxnSpPr>
      <xdr:spPr>
        <a:xfrm>
          <a:off x="15481300" y="1795500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98552</xdr:rowOff>
    </xdr:from>
    <xdr:to>
      <xdr:col>76</xdr:col>
      <xdr:colOff>165100</xdr:colOff>
      <xdr:row>104</xdr:row>
      <xdr:rowOff>28702</xdr:rowOff>
    </xdr:to>
    <xdr:sp macro="" textlink="">
      <xdr:nvSpPr>
        <xdr:cNvPr id="875" name="楕円 874">
          <a:extLst>
            <a:ext uri="{FF2B5EF4-FFF2-40B4-BE49-F238E27FC236}">
              <a16:creationId xmlns:a16="http://schemas.microsoft.com/office/drawing/2014/main" id="{A4902627-70EC-4C1F-945A-4AEB938ED08F}"/>
            </a:ext>
          </a:extLst>
        </xdr:cNvPr>
        <xdr:cNvSpPr/>
      </xdr:nvSpPr>
      <xdr:spPr>
        <a:xfrm>
          <a:off x="14541500" y="177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149352</xdr:rowOff>
    </xdr:from>
    <xdr:to>
      <xdr:col>81</xdr:col>
      <xdr:colOff>50800</xdr:colOff>
      <xdr:row>104</xdr:row>
      <xdr:rowOff>124206</xdr:rowOff>
    </xdr:to>
    <xdr:cxnSp macro="">
      <xdr:nvCxnSpPr>
        <xdr:cNvPr id="876" name="直線コネクタ 875">
          <a:extLst>
            <a:ext uri="{FF2B5EF4-FFF2-40B4-BE49-F238E27FC236}">
              <a16:creationId xmlns:a16="http://schemas.microsoft.com/office/drawing/2014/main" id="{CD87C67E-4985-4628-8D80-0A7E17A2B0A2}"/>
            </a:ext>
          </a:extLst>
        </xdr:cNvPr>
        <xdr:cNvCxnSpPr/>
      </xdr:nvCxnSpPr>
      <xdr:spPr>
        <a:xfrm>
          <a:off x="14592300" y="1780870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50546</xdr:rowOff>
    </xdr:from>
    <xdr:to>
      <xdr:col>72</xdr:col>
      <xdr:colOff>38100</xdr:colOff>
      <xdr:row>103</xdr:row>
      <xdr:rowOff>152146</xdr:rowOff>
    </xdr:to>
    <xdr:sp macro="" textlink="">
      <xdr:nvSpPr>
        <xdr:cNvPr id="877" name="楕円 876">
          <a:extLst>
            <a:ext uri="{FF2B5EF4-FFF2-40B4-BE49-F238E27FC236}">
              <a16:creationId xmlns:a16="http://schemas.microsoft.com/office/drawing/2014/main" id="{2724EDDF-63E7-48DB-9370-67E189545DE4}"/>
            </a:ext>
          </a:extLst>
        </xdr:cNvPr>
        <xdr:cNvSpPr/>
      </xdr:nvSpPr>
      <xdr:spPr>
        <a:xfrm>
          <a:off x="13652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101346</xdr:rowOff>
    </xdr:from>
    <xdr:to>
      <xdr:col>76</xdr:col>
      <xdr:colOff>114300</xdr:colOff>
      <xdr:row>103</xdr:row>
      <xdr:rowOff>149352</xdr:rowOff>
    </xdr:to>
    <xdr:cxnSp macro="">
      <xdr:nvCxnSpPr>
        <xdr:cNvPr id="878" name="直線コネクタ 877">
          <a:extLst>
            <a:ext uri="{FF2B5EF4-FFF2-40B4-BE49-F238E27FC236}">
              <a16:creationId xmlns:a16="http://schemas.microsoft.com/office/drawing/2014/main" id="{5DC47FCF-D4B8-4D11-99A8-9F0FCD368E3A}"/>
            </a:ext>
          </a:extLst>
        </xdr:cNvPr>
        <xdr:cNvCxnSpPr/>
      </xdr:nvCxnSpPr>
      <xdr:spPr>
        <a:xfrm>
          <a:off x="13703300" y="1776069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23113</xdr:rowOff>
    </xdr:from>
    <xdr:to>
      <xdr:col>67</xdr:col>
      <xdr:colOff>101600</xdr:colOff>
      <xdr:row>103</xdr:row>
      <xdr:rowOff>124713</xdr:rowOff>
    </xdr:to>
    <xdr:sp macro="" textlink="">
      <xdr:nvSpPr>
        <xdr:cNvPr id="879" name="楕円 878">
          <a:extLst>
            <a:ext uri="{FF2B5EF4-FFF2-40B4-BE49-F238E27FC236}">
              <a16:creationId xmlns:a16="http://schemas.microsoft.com/office/drawing/2014/main" id="{48ECF650-FF95-45AB-BFE5-71DE7ED598E0}"/>
            </a:ext>
          </a:extLst>
        </xdr:cNvPr>
        <xdr:cNvSpPr/>
      </xdr:nvSpPr>
      <xdr:spPr>
        <a:xfrm>
          <a:off x="12763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73913</xdr:rowOff>
    </xdr:from>
    <xdr:to>
      <xdr:col>71</xdr:col>
      <xdr:colOff>177800</xdr:colOff>
      <xdr:row>103</xdr:row>
      <xdr:rowOff>101346</xdr:rowOff>
    </xdr:to>
    <xdr:cxnSp macro="">
      <xdr:nvCxnSpPr>
        <xdr:cNvPr id="880" name="直線コネクタ 879">
          <a:extLst>
            <a:ext uri="{FF2B5EF4-FFF2-40B4-BE49-F238E27FC236}">
              <a16:creationId xmlns:a16="http://schemas.microsoft.com/office/drawing/2014/main" id="{CBAF5D58-C892-4989-B5F8-5FCA80B6C07C}"/>
            </a:ext>
          </a:extLst>
        </xdr:cNvPr>
        <xdr:cNvCxnSpPr/>
      </xdr:nvCxnSpPr>
      <xdr:spPr>
        <a:xfrm>
          <a:off x="12814300" y="177332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881" name="n_1aveValue【公民館】&#10;有形固定資産減価償却率">
          <a:extLst>
            <a:ext uri="{FF2B5EF4-FFF2-40B4-BE49-F238E27FC236}">
              <a16:creationId xmlns:a16="http://schemas.microsoft.com/office/drawing/2014/main" id="{94502582-40B0-4566-80A7-BDEEDEF1209B}"/>
            </a:ext>
          </a:extLst>
        </xdr:cNvPr>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164101</xdr:rowOff>
    </xdr:from>
    <xdr:ext cx="405111" cy="259045"/>
    <xdr:sp macro="" textlink="">
      <xdr:nvSpPr>
        <xdr:cNvPr id="882" name="n_2aveValue【公民館】&#10;有形固定資産減価償却率">
          <a:extLst>
            <a:ext uri="{FF2B5EF4-FFF2-40B4-BE49-F238E27FC236}">
              <a16:creationId xmlns:a16="http://schemas.microsoft.com/office/drawing/2014/main" id="{8DF07B87-3F02-45D2-AA2C-95D0D4DB45E0}"/>
            </a:ext>
          </a:extLst>
        </xdr:cNvPr>
        <xdr:cNvSpPr txBox="1"/>
      </xdr:nvSpPr>
      <xdr:spPr>
        <a:xfrm>
          <a:off x="14389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883" name="n_3aveValue【公民館】&#10;有形固定資産減価償却率">
          <a:extLst>
            <a:ext uri="{FF2B5EF4-FFF2-40B4-BE49-F238E27FC236}">
              <a16:creationId xmlns:a16="http://schemas.microsoft.com/office/drawing/2014/main" id="{C2C8FD6C-81F2-4803-9DCF-87F4A08D43C1}"/>
            </a:ext>
          </a:extLst>
        </xdr:cNvPr>
        <xdr:cNvSpPr txBox="1"/>
      </xdr:nvSpPr>
      <xdr:spPr>
        <a:xfrm>
          <a:off x="13500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884" name="n_4aveValue【公民館】&#10;有形固定資産減価償却率">
          <a:extLst>
            <a:ext uri="{FF2B5EF4-FFF2-40B4-BE49-F238E27FC236}">
              <a16:creationId xmlns:a16="http://schemas.microsoft.com/office/drawing/2014/main" id="{4E46BED9-C145-4F9B-AC20-371518861A2D}"/>
            </a:ext>
          </a:extLst>
        </xdr:cNvPr>
        <xdr:cNvSpPr txBox="1"/>
      </xdr:nvSpPr>
      <xdr:spPr>
        <a:xfrm>
          <a:off x="12611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166133</xdr:rowOff>
    </xdr:from>
    <xdr:ext cx="405111" cy="259045"/>
    <xdr:sp macro="" textlink="">
      <xdr:nvSpPr>
        <xdr:cNvPr id="885" name="n_1mainValue【公民館】&#10;有形固定資産減価償却率">
          <a:extLst>
            <a:ext uri="{FF2B5EF4-FFF2-40B4-BE49-F238E27FC236}">
              <a16:creationId xmlns:a16="http://schemas.microsoft.com/office/drawing/2014/main" id="{F1B42813-D27C-4C7E-B6DE-C31CF5D7892F}"/>
            </a:ext>
          </a:extLst>
        </xdr:cNvPr>
        <xdr:cNvSpPr txBox="1"/>
      </xdr:nvSpPr>
      <xdr:spPr>
        <a:xfrm>
          <a:off x="15266044" y="1799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19829</xdr:rowOff>
    </xdr:from>
    <xdr:ext cx="405111" cy="259045"/>
    <xdr:sp macro="" textlink="">
      <xdr:nvSpPr>
        <xdr:cNvPr id="886" name="n_2mainValue【公民館】&#10;有形固定資産減価償却率">
          <a:extLst>
            <a:ext uri="{FF2B5EF4-FFF2-40B4-BE49-F238E27FC236}">
              <a16:creationId xmlns:a16="http://schemas.microsoft.com/office/drawing/2014/main" id="{A84DB3F7-0611-42E2-BB5F-4F0BEBD61D6E}"/>
            </a:ext>
          </a:extLst>
        </xdr:cNvPr>
        <xdr:cNvSpPr txBox="1"/>
      </xdr:nvSpPr>
      <xdr:spPr>
        <a:xfrm>
          <a:off x="14389744" y="1785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143273</xdr:rowOff>
    </xdr:from>
    <xdr:ext cx="405111" cy="259045"/>
    <xdr:sp macro="" textlink="">
      <xdr:nvSpPr>
        <xdr:cNvPr id="887" name="n_3mainValue【公民館】&#10;有形固定資産減価償却率">
          <a:extLst>
            <a:ext uri="{FF2B5EF4-FFF2-40B4-BE49-F238E27FC236}">
              <a16:creationId xmlns:a16="http://schemas.microsoft.com/office/drawing/2014/main" id="{0797BB8F-D6A6-4E40-9F98-5CD1DE6DCCE0}"/>
            </a:ext>
          </a:extLst>
        </xdr:cNvPr>
        <xdr:cNvSpPr txBox="1"/>
      </xdr:nvSpPr>
      <xdr:spPr>
        <a:xfrm>
          <a:off x="13500744" y="1780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115840</xdr:rowOff>
    </xdr:from>
    <xdr:ext cx="405111" cy="259045"/>
    <xdr:sp macro="" textlink="">
      <xdr:nvSpPr>
        <xdr:cNvPr id="888" name="n_4mainValue【公民館】&#10;有形固定資産減価償却率">
          <a:extLst>
            <a:ext uri="{FF2B5EF4-FFF2-40B4-BE49-F238E27FC236}">
              <a16:creationId xmlns:a16="http://schemas.microsoft.com/office/drawing/2014/main" id="{4A714FC2-6620-4227-B637-2ADA66694E04}"/>
            </a:ext>
          </a:extLst>
        </xdr:cNvPr>
        <xdr:cNvSpPr txBox="1"/>
      </xdr:nvSpPr>
      <xdr:spPr>
        <a:xfrm>
          <a:off x="12611744" y="1777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DEC3F69-AE01-4F47-A2BD-D6EB99051C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66B35FB8-BA03-426F-BA06-512D5EF8981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5958B049-8F58-4BFA-ABAE-03B1AE9562E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F8A750F3-F33D-46C0-97F8-D7098472943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FC1552DD-6634-46C8-8725-0259F58696F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A637EA4E-BBD0-4577-9AA2-053ACE61230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5772FC8-1DD8-494D-89D3-013F912E61A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C20AD0C4-6E8D-413A-B8AF-9A7DFF9A7CF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B8182094-FA7E-4605-92A8-E8C8925CEBA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14154671-6327-4275-99A4-FD36499BFF2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9" name="直線コネクタ 898">
          <a:extLst>
            <a:ext uri="{FF2B5EF4-FFF2-40B4-BE49-F238E27FC236}">
              <a16:creationId xmlns:a16="http://schemas.microsoft.com/office/drawing/2014/main" id="{206D4C32-A245-45DE-AEB8-5300871145A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0" name="テキスト ボックス 899">
          <a:extLst>
            <a:ext uri="{FF2B5EF4-FFF2-40B4-BE49-F238E27FC236}">
              <a16:creationId xmlns:a16="http://schemas.microsoft.com/office/drawing/2014/main" id="{51D5E6F7-1F60-4FF9-9907-3E2825F3BC5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1" name="直線コネクタ 900">
          <a:extLst>
            <a:ext uri="{FF2B5EF4-FFF2-40B4-BE49-F238E27FC236}">
              <a16:creationId xmlns:a16="http://schemas.microsoft.com/office/drawing/2014/main" id="{86CA7346-60A4-438F-8A3D-D74ABAFD369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2" name="テキスト ボックス 901">
          <a:extLst>
            <a:ext uri="{FF2B5EF4-FFF2-40B4-BE49-F238E27FC236}">
              <a16:creationId xmlns:a16="http://schemas.microsoft.com/office/drawing/2014/main" id="{321CEFAC-8BAA-49E8-9FD4-BD3F9635AA5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3" name="直線コネクタ 902">
          <a:extLst>
            <a:ext uri="{FF2B5EF4-FFF2-40B4-BE49-F238E27FC236}">
              <a16:creationId xmlns:a16="http://schemas.microsoft.com/office/drawing/2014/main" id="{230D4B32-378B-45A9-802D-95CAE34BF5B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4" name="テキスト ボックス 903">
          <a:extLst>
            <a:ext uri="{FF2B5EF4-FFF2-40B4-BE49-F238E27FC236}">
              <a16:creationId xmlns:a16="http://schemas.microsoft.com/office/drawing/2014/main" id="{FAAE6E94-8E44-4E07-93AC-CF303448022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5" name="直線コネクタ 904">
          <a:extLst>
            <a:ext uri="{FF2B5EF4-FFF2-40B4-BE49-F238E27FC236}">
              <a16:creationId xmlns:a16="http://schemas.microsoft.com/office/drawing/2014/main" id="{121E6A4D-8862-4C3A-88A1-A6BC6E637F1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6" name="テキスト ボックス 905">
          <a:extLst>
            <a:ext uri="{FF2B5EF4-FFF2-40B4-BE49-F238E27FC236}">
              <a16:creationId xmlns:a16="http://schemas.microsoft.com/office/drawing/2014/main" id="{1BAECF93-A32A-4453-A6B1-A23E1D0808B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a:extLst>
            <a:ext uri="{FF2B5EF4-FFF2-40B4-BE49-F238E27FC236}">
              <a16:creationId xmlns:a16="http://schemas.microsoft.com/office/drawing/2014/main" id="{C2F3788A-4A99-4D4B-BEEF-D83904312D4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a:extLst>
            <a:ext uri="{FF2B5EF4-FFF2-40B4-BE49-F238E27FC236}">
              <a16:creationId xmlns:a16="http://schemas.microsoft.com/office/drawing/2014/main" id="{54CD3FD2-575A-4C0E-9A56-D8BDAEAC5E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公民館】&#10;一人当たり面積グラフ枠">
          <a:extLst>
            <a:ext uri="{FF2B5EF4-FFF2-40B4-BE49-F238E27FC236}">
              <a16:creationId xmlns:a16="http://schemas.microsoft.com/office/drawing/2014/main" id="{C066E4AA-6633-4BB0-A0B1-3EA089EB873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910" name="直線コネクタ 909">
          <a:extLst>
            <a:ext uri="{FF2B5EF4-FFF2-40B4-BE49-F238E27FC236}">
              <a16:creationId xmlns:a16="http://schemas.microsoft.com/office/drawing/2014/main" id="{EB1FFC1B-A26C-4458-B2FA-4FF511123F08}"/>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911" name="【公民館】&#10;一人当たり面積最小値テキスト">
          <a:extLst>
            <a:ext uri="{FF2B5EF4-FFF2-40B4-BE49-F238E27FC236}">
              <a16:creationId xmlns:a16="http://schemas.microsoft.com/office/drawing/2014/main" id="{7E722760-1D21-47BF-A785-E9EBB256DF93}"/>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912" name="直線コネクタ 911">
          <a:extLst>
            <a:ext uri="{FF2B5EF4-FFF2-40B4-BE49-F238E27FC236}">
              <a16:creationId xmlns:a16="http://schemas.microsoft.com/office/drawing/2014/main" id="{393A5D40-3478-4245-AB65-1A849B896789}"/>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913" name="【公民館】&#10;一人当たり面積最大値テキスト">
          <a:extLst>
            <a:ext uri="{FF2B5EF4-FFF2-40B4-BE49-F238E27FC236}">
              <a16:creationId xmlns:a16="http://schemas.microsoft.com/office/drawing/2014/main" id="{B1E867E7-85B6-494B-AF8A-F470C129E5A3}"/>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914" name="直線コネクタ 913">
          <a:extLst>
            <a:ext uri="{FF2B5EF4-FFF2-40B4-BE49-F238E27FC236}">
              <a16:creationId xmlns:a16="http://schemas.microsoft.com/office/drawing/2014/main" id="{AFD1CE33-2B5F-43F4-8EEC-F8B4075CF531}"/>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8399</xdr:rowOff>
    </xdr:from>
    <xdr:ext cx="469744" cy="259045"/>
    <xdr:sp macro="" textlink="">
      <xdr:nvSpPr>
        <xdr:cNvPr id="915" name="【公民館】&#10;一人当たり面積平均値テキスト">
          <a:extLst>
            <a:ext uri="{FF2B5EF4-FFF2-40B4-BE49-F238E27FC236}">
              <a16:creationId xmlns:a16="http://schemas.microsoft.com/office/drawing/2014/main" id="{5C788684-7969-4E2C-931B-55D5D5CBF3B3}"/>
            </a:ext>
          </a:extLst>
        </xdr:cNvPr>
        <xdr:cNvSpPr txBox="1"/>
      </xdr:nvSpPr>
      <xdr:spPr>
        <a:xfrm>
          <a:off x="22199600" y="1801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916" name="フローチャート: 判断 915">
          <a:extLst>
            <a:ext uri="{FF2B5EF4-FFF2-40B4-BE49-F238E27FC236}">
              <a16:creationId xmlns:a16="http://schemas.microsoft.com/office/drawing/2014/main" id="{9E1477D9-8361-4DA5-ABE0-EE609DB2858D}"/>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917" name="フローチャート: 判断 916">
          <a:extLst>
            <a:ext uri="{FF2B5EF4-FFF2-40B4-BE49-F238E27FC236}">
              <a16:creationId xmlns:a16="http://schemas.microsoft.com/office/drawing/2014/main" id="{DF70A4ED-7CD0-49CA-8495-D5EFD1EFEF17}"/>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918" name="フローチャート: 判断 917">
          <a:extLst>
            <a:ext uri="{FF2B5EF4-FFF2-40B4-BE49-F238E27FC236}">
              <a16:creationId xmlns:a16="http://schemas.microsoft.com/office/drawing/2014/main" id="{67D3FE05-D40A-4D0E-8655-A23833AFA294}"/>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919" name="フローチャート: 判断 918">
          <a:extLst>
            <a:ext uri="{FF2B5EF4-FFF2-40B4-BE49-F238E27FC236}">
              <a16:creationId xmlns:a16="http://schemas.microsoft.com/office/drawing/2014/main" id="{D26FFFA3-0098-410D-A432-8F036F7E0234}"/>
            </a:ext>
          </a:extLst>
        </xdr:cNvPr>
        <xdr:cNvSpPr/>
      </xdr:nvSpPr>
      <xdr:spPr>
        <a:xfrm>
          <a:off x="19494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920" name="フローチャート: 判断 919">
          <a:extLst>
            <a:ext uri="{FF2B5EF4-FFF2-40B4-BE49-F238E27FC236}">
              <a16:creationId xmlns:a16="http://schemas.microsoft.com/office/drawing/2014/main" id="{091883BF-B66C-4D9A-89B6-21D26F29C663}"/>
            </a:ext>
          </a:extLst>
        </xdr:cNvPr>
        <xdr:cNvSpPr/>
      </xdr:nvSpPr>
      <xdr:spPr>
        <a:xfrm>
          <a:off x="18605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4669E309-747B-4333-B184-224F82BB06D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CF28AABC-2D65-4F34-A078-F862A1A33FC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700B4BD1-2461-4F2B-9BE2-D0202E85978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63365B85-1193-4F09-BB23-A4EB749F1BD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613B3D2B-FE7F-4521-899E-D27E11329BC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146558</xdr:rowOff>
    </xdr:from>
    <xdr:to>
      <xdr:col>116</xdr:col>
      <xdr:colOff>114300</xdr:colOff>
      <xdr:row>105</xdr:row>
      <xdr:rowOff>76708</xdr:rowOff>
    </xdr:to>
    <xdr:sp macro="" textlink="">
      <xdr:nvSpPr>
        <xdr:cNvPr id="926" name="楕円 925">
          <a:extLst>
            <a:ext uri="{FF2B5EF4-FFF2-40B4-BE49-F238E27FC236}">
              <a16:creationId xmlns:a16="http://schemas.microsoft.com/office/drawing/2014/main" id="{841C5885-C17D-4225-B0EF-67492F893B6C}"/>
            </a:ext>
          </a:extLst>
        </xdr:cNvPr>
        <xdr:cNvSpPr/>
      </xdr:nvSpPr>
      <xdr:spPr>
        <a:xfrm>
          <a:off x="221107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169435</xdr:rowOff>
    </xdr:from>
    <xdr:ext cx="469744" cy="259045"/>
    <xdr:sp macro="" textlink="">
      <xdr:nvSpPr>
        <xdr:cNvPr id="927" name="【公民館】&#10;一人当たり面積該当値テキスト">
          <a:extLst>
            <a:ext uri="{FF2B5EF4-FFF2-40B4-BE49-F238E27FC236}">
              <a16:creationId xmlns:a16="http://schemas.microsoft.com/office/drawing/2014/main" id="{1396B9D8-9654-4241-A3BA-008F4CAA0BA0}"/>
            </a:ext>
          </a:extLst>
        </xdr:cNvPr>
        <xdr:cNvSpPr txBox="1"/>
      </xdr:nvSpPr>
      <xdr:spPr>
        <a:xfrm>
          <a:off x="22199600" y="1782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7113</xdr:rowOff>
    </xdr:from>
    <xdr:to>
      <xdr:col>112</xdr:col>
      <xdr:colOff>38100</xdr:colOff>
      <xdr:row>105</xdr:row>
      <xdr:rowOff>108713</xdr:rowOff>
    </xdr:to>
    <xdr:sp macro="" textlink="">
      <xdr:nvSpPr>
        <xdr:cNvPr id="928" name="楕円 927">
          <a:extLst>
            <a:ext uri="{FF2B5EF4-FFF2-40B4-BE49-F238E27FC236}">
              <a16:creationId xmlns:a16="http://schemas.microsoft.com/office/drawing/2014/main" id="{AFCC5A8B-1D70-4AE9-833B-11EAEB1BF59F}"/>
            </a:ext>
          </a:extLst>
        </xdr:cNvPr>
        <xdr:cNvSpPr/>
      </xdr:nvSpPr>
      <xdr:spPr>
        <a:xfrm>
          <a:off x="212725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25908</xdr:rowOff>
    </xdr:from>
    <xdr:to>
      <xdr:col>116</xdr:col>
      <xdr:colOff>63500</xdr:colOff>
      <xdr:row>105</xdr:row>
      <xdr:rowOff>57913</xdr:rowOff>
    </xdr:to>
    <xdr:cxnSp macro="">
      <xdr:nvCxnSpPr>
        <xdr:cNvPr id="929" name="直線コネクタ 928">
          <a:extLst>
            <a:ext uri="{FF2B5EF4-FFF2-40B4-BE49-F238E27FC236}">
              <a16:creationId xmlns:a16="http://schemas.microsoft.com/office/drawing/2014/main" id="{DE4C717B-77E7-45CC-815B-66524D16A6FE}"/>
            </a:ext>
          </a:extLst>
        </xdr:cNvPr>
        <xdr:cNvCxnSpPr/>
      </xdr:nvCxnSpPr>
      <xdr:spPr>
        <a:xfrm flipV="1">
          <a:off x="21323300" y="1802815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18542</xdr:rowOff>
    </xdr:from>
    <xdr:to>
      <xdr:col>107</xdr:col>
      <xdr:colOff>101600</xdr:colOff>
      <xdr:row>105</xdr:row>
      <xdr:rowOff>120142</xdr:rowOff>
    </xdr:to>
    <xdr:sp macro="" textlink="">
      <xdr:nvSpPr>
        <xdr:cNvPr id="930" name="楕円 929">
          <a:extLst>
            <a:ext uri="{FF2B5EF4-FFF2-40B4-BE49-F238E27FC236}">
              <a16:creationId xmlns:a16="http://schemas.microsoft.com/office/drawing/2014/main" id="{264B95B1-A812-4F98-AF22-0CC95187D3FC}"/>
            </a:ext>
          </a:extLst>
        </xdr:cNvPr>
        <xdr:cNvSpPr/>
      </xdr:nvSpPr>
      <xdr:spPr>
        <a:xfrm>
          <a:off x="20383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57913</xdr:rowOff>
    </xdr:from>
    <xdr:to>
      <xdr:col>111</xdr:col>
      <xdr:colOff>177800</xdr:colOff>
      <xdr:row>105</xdr:row>
      <xdr:rowOff>69342</xdr:rowOff>
    </xdr:to>
    <xdr:cxnSp macro="">
      <xdr:nvCxnSpPr>
        <xdr:cNvPr id="931" name="直線コネクタ 930">
          <a:extLst>
            <a:ext uri="{FF2B5EF4-FFF2-40B4-BE49-F238E27FC236}">
              <a16:creationId xmlns:a16="http://schemas.microsoft.com/office/drawing/2014/main" id="{23A3681B-8931-4508-A48F-818721F7CC1A}"/>
            </a:ext>
          </a:extLst>
        </xdr:cNvPr>
        <xdr:cNvCxnSpPr/>
      </xdr:nvCxnSpPr>
      <xdr:spPr>
        <a:xfrm flipV="1">
          <a:off x="20434300" y="1806016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29972</xdr:rowOff>
    </xdr:from>
    <xdr:to>
      <xdr:col>102</xdr:col>
      <xdr:colOff>165100</xdr:colOff>
      <xdr:row>105</xdr:row>
      <xdr:rowOff>131572</xdr:rowOff>
    </xdr:to>
    <xdr:sp macro="" textlink="">
      <xdr:nvSpPr>
        <xdr:cNvPr id="932" name="楕円 931">
          <a:extLst>
            <a:ext uri="{FF2B5EF4-FFF2-40B4-BE49-F238E27FC236}">
              <a16:creationId xmlns:a16="http://schemas.microsoft.com/office/drawing/2014/main" id="{FA349A6C-5713-450A-AF9A-BFF497432DF4}"/>
            </a:ext>
          </a:extLst>
        </xdr:cNvPr>
        <xdr:cNvSpPr/>
      </xdr:nvSpPr>
      <xdr:spPr>
        <a:xfrm>
          <a:off x="194945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69342</xdr:rowOff>
    </xdr:from>
    <xdr:to>
      <xdr:col>107</xdr:col>
      <xdr:colOff>50800</xdr:colOff>
      <xdr:row>105</xdr:row>
      <xdr:rowOff>80772</xdr:rowOff>
    </xdr:to>
    <xdr:cxnSp macro="">
      <xdr:nvCxnSpPr>
        <xdr:cNvPr id="933" name="直線コネクタ 932">
          <a:extLst>
            <a:ext uri="{FF2B5EF4-FFF2-40B4-BE49-F238E27FC236}">
              <a16:creationId xmlns:a16="http://schemas.microsoft.com/office/drawing/2014/main" id="{10BB9D29-CC97-4673-B617-42CE666DE93C}"/>
            </a:ext>
          </a:extLst>
        </xdr:cNvPr>
        <xdr:cNvCxnSpPr/>
      </xdr:nvCxnSpPr>
      <xdr:spPr>
        <a:xfrm flipV="1">
          <a:off x="19545300" y="180715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934" name="楕円 933">
          <a:extLst>
            <a:ext uri="{FF2B5EF4-FFF2-40B4-BE49-F238E27FC236}">
              <a16:creationId xmlns:a16="http://schemas.microsoft.com/office/drawing/2014/main" id="{29DEE591-8588-4CA5-9913-0E215F488FAC}"/>
            </a:ext>
          </a:extLst>
        </xdr:cNvPr>
        <xdr:cNvSpPr/>
      </xdr:nvSpPr>
      <xdr:spPr>
        <a:xfrm>
          <a:off x="186055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80772</xdr:rowOff>
    </xdr:from>
    <xdr:to>
      <xdr:col>102</xdr:col>
      <xdr:colOff>114300</xdr:colOff>
      <xdr:row>105</xdr:row>
      <xdr:rowOff>89915</xdr:rowOff>
    </xdr:to>
    <xdr:cxnSp macro="">
      <xdr:nvCxnSpPr>
        <xdr:cNvPr id="935" name="直線コネクタ 934">
          <a:extLst>
            <a:ext uri="{FF2B5EF4-FFF2-40B4-BE49-F238E27FC236}">
              <a16:creationId xmlns:a16="http://schemas.microsoft.com/office/drawing/2014/main" id="{0589BE5E-5A31-4EFA-99E0-9B57343EE358}"/>
            </a:ext>
          </a:extLst>
        </xdr:cNvPr>
        <xdr:cNvCxnSpPr/>
      </xdr:nvCxnSpPr>
      <xdr:spPr>
        <a:xfrm flipV="1">
          <a:off x="18656300" y="1808302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136414</xdr:rowOff>
    </xdr:from>
    <xdr:ext cx="469744" cy="259045"/>
    <xdr:sp macro="" textlink="">
      <xdr:nvSpPr>
        <xdr:cNvPr id="936" name="n_1aveValue【公民館】&#10;一人当たり面積">
          <a:extLst>
            <a:ext uri="{FF2B5EF4-FFF2-40B4-BE49-F238E27FC236}">
              <a16:creationId xmlns:a16="http://schemas.microsoft.com/office/drawing/2014/main" id="{E61D8C5F-2BBD-43AC-BE91-FCF91A97D965}"/>
            </a:ext>
          </a:extLst>
        </xdr:cNvPr>
        <xdr:cNvSpPr txBox="1"/>
      </xdr:nvSpPr>
      <xdr:spPr>
        <a:xfrm>
          <a:off x="21075727" y="181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122953</xdr:rowOff>
    </xdr:from>
    <xdr:ext cx="469744" cy="259045"/>
    <xdr:sp macro="" textlink="">
      <xdr:nvSpPr>
        <xdr:cNvPr id="937" name="n_2aveValue【公民館】&#10;一人当たり面積">
          <a:extLst>
            <a:ext uri="{FF2B5EF4-FFF2-40B4-BE49-F238E27FC236}">
              <a16:creationId xmlns:a16="http://schemas.microsoft.com/office/drawing/2014/main" id="{5DE020E5-10D1-439A-933A-A0892EB1350B}"/>
            </a:ext>
          </a:extLst>
        </xdr:cNvPr>
        <xdr:cNvSpPr txBox="1"/>
      </xdr:nvSpPr>
      <xdr:spPr>
        <a:xfrm>
          <a:off x="20199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106951</xdr:rowOff>
    </xdr:from>
    <xdr:ext cx="469744" cy="259045"/>
    <xdr:sp macro="" textlink="">
      <xdr:nvSpPr>
        <xdr:cNvPr id="938" name="n_3aveValue【公民館】&#10;一人当たり面積">
          <a:extLst>
            <a:ext uri="{FF2B5EF4-FFF2-40B4-BE49-F238E27FC236}">
              <a16:creationId xmlns:a16="http://schemas.microsoft.com/office/drawing/2014/main" id="{00A69511-2241-46CD-93C2-2751C1F25F61}"/>
            </a:ext>
          </a:extLst>
        </xdr:cNvPr>
        <xdr:cNvSpPr txBox="1"/>
      </xdr:nvSpPr>
      <xdr:spPr>
        <a:xfrm>
          <a:off x="193104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70375</xdr:rowOff>
    </xdr:from>
    <xdr:ext cx="469744" cy="259045"/>
    <xdr:sp macro="" textlink="">
      <xdr:nvSpPr>
        <xdr:cNvPr id="939" name="n_4aveValue【公民館】&#10;一人当たり面積">
          <a:extLst>
            <a:ext uri="{FF2B5EF4-FFF2-40B4-BE49-F238E27FC236}">
              <a16:creationId xmlns:a16="http://schemas.microsoft.com/office/drawing/2014/main" id="{1D3908C5-915E-4B34-9242-61006C966DE1}"/>
            </a:ext>
          </a:extLst>
        </xdr:cNvPr>
        <xdr:cNvSpPr txBox="1"/>
      </xdr:nvSpPr>
      <xdr:spPr>
        <a:xfrm>
          <a:off x="18421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125240</xdr:rowOff>
    </xdr:from>
    <xdr:ext cx="469744" cy="259045"/>
    <xdr:sp macro="" textlink="">
      <xdr:nvSpPr>
        <xdr:cNvPr id="940" name="n_1mainValue【公民館】&#10;一人当たり面積">
          <a:extLst>
            <a:ext uri="{FF2B5EF4-FFF2-40B4-BE49-F238E27FC236}">
              <a16:creationId xmlns:a16="http://schemas.microsoft.com/office/drawing/2014/main" id="{5EFEC922-8A5F-4DE1-8E50-094D56FBB554}"/>
            </a:ext>
          </a:extLst>
        </xdr:cNvPr>
        <xdr:cNvSpPr txBox="1"/>
      </xdr:nvSpPr>
      <xdr:spPr>
        <a:xfrm>
          <a:off x="21075727" y="17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111269</xdr:rowOff>
    </xdr:from>
    <xdr:ext cx="469744" cy="259045"/>
    <xdr:sp macro="" textlink="">
      <xdr:nvSpPr>
        <xdr:cNvPr id="941" name="n_2mainValue【公民館】&#10;一人当たり面積">
          <a:extLst>
            <a:ext uri="{FF2B5EF4-FFF2-40B4-BE49-F238E27FC236}">
              <a16:creationId xmlns:a16="http://schemas.microsoft.com/office/drawing/2014/main" id="{53B5107D-37DC-45DE-8530-95DFA037B503}"/>
            </a:ext>
          </a:extLst>
        </xdr:cNvPr>
        <xdr:cNvSpPr txBox="1"/>
      </xdr:nvSpPr>
      <xdr:spPr>
        <a:xfrm>
          <a:off x="20199427" y="181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122699</xdr:rowOff>
    </xdr:from>
    <xdr:ext cx="469744" cy="259045"/>
    <xdr:sp macro="" textlink="">
      <xdr:nvSpPr>
        <xdr:cNvPr id="942" name="n_3mainValue【公民館】&#10;一人当たり面積">
          <a:extLst>
            <a:ext uri="{FF2B5EF4-FFF2-40B4-BE49-F238E27FC236}">
              <a16:creationId xmlns:a16="http://schemas.microsoft.com/office/drawing/2014/main" id="{29018BDC-90A1-45B1-8AE3-D66DF85D1796}"/>
            </a:ext>
          </a:extLst>
        </xdr:cNvPr>
        <xdr:cNvSpPr txBox="1"/>
      </xdr:nvSpPr>
      <xdr:spPr>
        <a:xfrm>
          <a:off x="19310427" y="1812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131842</xdr:rowOff>
    </xdr:from>
    <xdr:ext cx="469744" cy="259045"/>
    <xdr:sp macro="" textlink="">
      <xdr:nvSpPr>
        <xdr:cNvPr id="943" name="n_4mainValue【公民館】&#10;一人当たり面積">
          <a:extLst>
            <a:ext uri="{FF2B5EF4-FFF2-40B4-BE49-F238E27FC236}">
              <a16:creationId xmlns:a16="http://schemas.microsoft.com/office/drawing/2014/main" id="{58391C7F-9B22-425F-BFA3-9116AE31D21C}"/>
            </a:ext>
          </a:extLst>
        </xdr:cNvPr>
        <xdr:cNvSpPr txBox="1"/>
      </xdr:nvSpPr>
      <xdr:spPr>
        <a:xfrm>
          <a:off x="184214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id="{A9D8D768-9A16-487C-98B4-EF0F598535E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id="{BF2DF967-1D0F-40F8-B27E-1B50676501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id="{0C78DECE-FE0C-4AE4-B446-0C50096DB6C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学校施設、児童館、図書館、庁舎であり、特に低くなっている施設は、橋りょう・トンネル、認定こども園・幼稚園・保育所、一般廃棄物処理施設であ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学校施設、児童館、庁舎については、比率が８０％を超えてきており、非常に老朽化が進んでいる状況である。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令和３年４月に大島総合支所が建替えられ、また、令和７年度までに２支所の旧庁舎解体が進められる予定のため、有形固定資産減価償却率は低くなり、今後の維持管理費用の減少を見込んでい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また、前年度に比して減少した福祉施設については、旧蛎浦保育所を社会福祉協議会へ無償譲渡したことによるものである。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一方、消防施設については詰所の建て替えが進められており、有形固定資産減価償却率は低減していくものと推測される。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B22645-8AAF-4823-98F2-DDD86ACC3D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F08770-9F84-41EF-9E6C-DBD8F53F030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7E2881B-E4F9-48C0-B6FD-9203751C6E1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E05B29-DDE3-49AE-85FC-9A703907DCB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D346AB7-70D6-4650-935D-12F9AB22B2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EC5B3B-4823-49B1-8F61-0DC368C897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9115BC-3F0C-4922-A199-C77459F693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1F9E6C-8DFD-4950-A325-C0A3D2C674E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7EB8F9-5E69-4071-AB89-C843D57AA0D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11290C-FAE8-4856-B211-193D5CE8435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836A0A-6D12-4509-B744-019ABE02243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DDB9C5-95B8-4176-845C-6AF6C9AE03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90CD7D-2D80-4769-9D83-E398274DF8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5F20EF-B273-4677-B873-93EF2AEE517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F2BADC-8752-4DDB-B8E0-1C441D4EE45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F6E0DCE-5E81-40B3-8436-C762678A5CA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BAB654-B175-4608-B9A3-BBC09DAC0F6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07B1F4-12FC-401C-BD57-CC05090CD4C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7E87E20-4DB8-47FA-A1FF-EC0A0E1FB23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5E2177-92D8-4BAA-B0F9-AC957036EE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53DA6FF-040D-464D-AF31-DBD0B739D6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09237A6-EC0F-470B-964C-B738691D69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CB7995-E6D7-4667-BA9F-FA6F2CECC4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60FBA5-50A5-4A5C-86AE-15C739D82D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E6DE29C-E9FF-4FE1-ACBE-675CB03BFA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02B893F-8C2A-416C-9E15-0174DCD791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BDB4EE-7E04-4BC9-9473-5A88B9BBB5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83C773-12B4-4685-9936-D6FF05A17D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E6B36E-4745-43DF-9410-1D8123E910F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CFA7426-F6EC-40C2-A77C-89066F8B9C7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A5EE3E-3765-4786-9B98-17FC6FFFAD9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71812D-3CC0-45AE-BC1C-81FB077D301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B3FAC7-2431-4864-8FD9-3851C758208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642C307-5B51-4F25-9221-B478CA8F7EA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F178159-2559-4A1E-9CEB-2B101218794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81A57E-DD0B-4DF9-90E8-6DCF284E625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90C659-AFDC-472F-B7A8-9865AC2C245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9454965-675D-4567-B830-2E9B621BA6A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2D2DFBB-A2CF-42C1-9D8C-1DA92D11D17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B473C6-AD72-4ACE-9641-346878EE059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C9A1F8-D54F-4C1E-96B1-6CFD06490BA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B72FE4-C065-4428-BA8E-50A5598DF07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D596EFB-BBD3-4810-AF4E-AC60F1FDB52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C53644E-443B-4A97-85FE-D50605CCC87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957DF4E-48E6-4250-A3F4-E503BB8D2F8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EE3F3ED-855B-463B-9769-77070C1C80C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2D412C7-4C14-42A1-A039-FCAA28DEA7C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23C5C9F-C86B-4A0B-8023-0F82259B518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6DE88EB-95C3-484A-9E9D-29CE8DE37B8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C20DCDA-0084-4149-B63C-6ADFC2FF533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389F49D-5A41-4482-A1AA-2899F99B48A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B20019B-23E1-44F6-800A-FFCA5BF0B90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145ED9B-526C-4F29-9C18-72510DA6F55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D86BC1E-A777-499A-901C-541F732D2AF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EE5C24-5FAD-414F-9C39-9B658B7540B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D95CB6A-1BAD-4D3D-882C-3D8CC469F9F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7D38F264-20B2-4341-BC4D-FCB1504AF689}"/>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5632B539-D6A7-4CC1-9145-E60039EC4C76}"/>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EC2DF31D-2936-48E1-A6A4-E9C6248965F2}"/>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9248133D-4372-4F2D-B572-92AA0D667E86}"/>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DD5D2A0A-61E9-44BC-A981-42B3223E533C}"/>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470FB949-8207-469C-B1E3-25D775865D2A}"/>
            </a:ext>
          </a:extLst>
        </xdr:cNvPr>
        <xdr:cNvSpPr txBox="1"/>
      </xdr:nvSpPr>
      <xdr:spPr>
        <a:xfrm>
          <a:off x="4673600" y="638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33623C50-B426-40FD-90BE-B479581A609A}"/>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68AA2B88-2B7E-4878-B90B-E04DDED575A7}"/>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909785E8-3CDE-4A36-9675-71552BC0ED94}"/>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97974065-10B0-455F-93AB-5CFAB1BFB15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5A2B3F62-55E1-4B64-BA0C-7F345A65C22C}"/>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15D28A-BE6D-4AAF-A6A3-EF53BB5C7EE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0AA06E4-6B91-4576-ABA4-F877B00A4DA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5AC0AF5-69F0-4132-8E14-995BC3CFC17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BAE8CAD-898F-442E-B5FF-BD5517A698A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381CE42-BD82-4D47-BB72-FC879870144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79284</xdr:rowOff>
    </xdr:from>
    <xdr:to>
      <xdr:col>24</xdr:col>
      <xdr:colOff>114300</xdr:colOff>
      <xdr:row>40</xdr:row>
      <xdr:rowOff>9434</xdr:rowOff>
    </xdr:to>
    <xdr:sp macro="" textlink="">
      <xdr:nvSpPr>
        <xdr:cNvPr id="74" name="楕円 73">
          <a:extLst>
            <a:ext uri="{FF2B5EF4-FFF2-40B4-BE49-F238E27FC236}">
              <a16:creationId xmlns:a16="http://schemas.microsoft.com/office/drawing/2014/main" id="{467E061D-E560-4218-829F-EE705D048339}"/>
            </a:ext>
          </a:extLst>
        </xdr:cNvPr>
        <xdr:cNvSpPr/>
      </xdr:nvSpPr>
      <xdr:spPr>
        <a:xfrm>
          <a:off x="45847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57711</xdr:rowOff>
    </xdr:from>
    <xdr:ext cx="405111" cy="259045"/>
    <xdr:sp macro="" textlink="">
      <xdr:nvSpPr>
        <xdr:cNvPr id="75" name="【図書館】&#10;有形固定資産減価償却率該当値テキスト">
          <a:extLst>
            <a:ext uri="{FF2B5EF4-FFF2-40B4-BE49-F238E27FC236}">
              <a16:creationId xmlns:a16="http://schemas.microsoft.com/office/drawing/2014/main" id="{765CB933-BB54-4D59-8F10-8904BF74A708}"/>
            </a:ext>
          </a:extLst>
        </xdr:cNvPr>
        <xdr:cNvSpPr txBox="1"/>
      </xdr:nvSpPr>
      <xdr:spPr>
        <a:xfrm>
          <a:off x="4673600"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48260</xdr:rowOff>
    </xdr:from>
    <xdr:to>
      <xdr:col>20</xdr:col>
      <xdr:colOff>38100</xdr:colOff>
      <xdr:row>39</xdr:row>
      <xdr:rowOff>149860</xdr:rowOff>
    </xdr:to>
    <xdr:sp macro="" textlink="">
      <xdr:nvSpPr>
        <xdr:cNvPr id="76" name="楕円 75">
          <a:extLst>
            <a:ext uri="{FF2B5EF4-FFF2-40B4-BE49-F238E27FC236}">
              <a16:creationId xmlns:a16="http://schemas.microsoft.com/office/drawing/2014/main" id="{37FD7305-B4A5-4418-A6F7-47E382DF860C}"/>
            </a:ext>
          </a:extLst>
        </xdr:cNvPr>
        <xdr:cNvSpPr/>
      </xdr:nvSpPr>
      <xdr:spPr>
        <a:xfrm>
          <a:off x="3746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99060</xdr:rowOff>
    </xdr:from>
    <xdr:to>
      <xdr:col>24</xdr:col>
      <xdr:colOff>63500</xdr:colOff>
      <xdr:row>39</xdr:row>
      <xdr:rowOff>130084</xdr:rowOff>
    </xdr:to>
    <xdr:cxnSp macro="">
      <xdr:nvCxnSpPr>
        <xdr:cNvPr id="77" name="直線コネクタ 76">
          <a:extLst>
            <a:ext uri="{FF2B5EF4-FFF2-40B4-BE49-F238E27FC236}">
              <a16:creationId xmlns:a16="http://schemas.microsoft.com/office/drawing/2014/main" id="{3C2BCB84-85D3-4A0D-B3D4-657E09097A90}"/>
            </a:ext>
          </a:extLst>
        </xdr:cNvPr>
        <xdr:cNvCxnSpPr/>
      </xdr:nvCxnSpPr>
      <xdr:spPr>
        <a:xfrm>
          <a:off x="3797300" y="678561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79284</xdr:rowOff>
    </xdr:from>
    <xdr:to>
      <xdr:col>15</xdr:col>
      <xdr:colOff>101600</xdr:colOff>
      <xdr:row>40</xdr:row>
      <xdr:rowOff>9434</xdr:rowOff>
    </xdr:to>
    <xdr:sp macro="" textlink="">
      <xdr:nvSpPr>
        <xdr:cNvPr id="78" name="楕円 77">
          <a:extLst>
            <a:ext uri="{FF2B5EF4-FFF2-40B4-BE49-F238E27FC236}">
              <a16:creationId xmlns:a16="http://schemas.microsoft.com/office/drawing/2014/main" id="{8B0DC500-2A46-4F14-8C35-1C92E1AC060B}"/>
            </a:ext>
          </a:extLst>
        </xdr:cNvPr>
        <xdr:cNvSpPr/>
      </xdr:nvSpPr>
      <xdr:spPr>
        <a:xfrm>
          <a:off x="2857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99060</xdr:rowOff>
    </xdr:from>
    <xdr:to>
      <xdr:col>19</xdr:col>
      <xdr:colOff>177800</xdr:colOff>
      <xdr:row>39</xdr:row>
      <xdr:rowOff>130084</xdr:rowOff>
    </xdr:to>
    <xdr:cxnSp macro="">
      <xdr:nvCxnSpPr>
        <xdr:cNvPr id="79" name="直線コネクタ 78">
          <a:extLst>
            <a:ext uri="{FF2B5EF4-FFF2-40B4-BE49-F238E27FC236}">
              <a16:creationId xmlns:a16="http://schemas.microsoft.com/office/drawing/2014/main" id="{AC8E4B04-2BA0-44DF-B387-D42E22AC4690}"/>
            </a:ext>
          </a:extLst>
        </xdr:cNvPr>
        <xdr:cNvCxnSpPr/>
      </xdr:nvCxnSpPr>
      <xdr:spPr>
        <a:xfrm flipV="1">
          <a:off x="2908300" y="678561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43362</xdr:rowOff>
    </xdr:from>
    <xdr:to>
      <xdr:col>10</xdr:col>
      <xdr:colOff>165100</xdr:colOff>
      <xdr:row>39</xdr:row>
      <xdr:rowOff>144962</xdr:rowOff>
    </xdr:to>
    <xdr:sp macro="" textlink="">
      <xdr:nvSpPr>
        <xdr:cNvPr id="80" name="楕円 79">
          <a:extLst>
            <a:ext uri="{FF2B5EF4-FFF2-40B4-BE49-F238E27FC236}">
              <a16:creationId xmlns:a16="http://schemas.microsoft.com/office/drawing/2014/main" id="{7893FEA2-C3AE-41D0-BF59-1A718B211198}"/>
            </a:ext>
          </a:extLst>
        </xdr:cNvPr>
        <xdr:cNvSpPr/>
      </xdr:nvSpPr>
      <xdr:spPr>
        <a:xfrm>
          <a:off x="1968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94162</xdr:rowOff>
    </xdr:from>
    <xdr:to>
      <xdr:col>15</xdr:col>
      <xdr:colOff>50800</xdr:colOff>
      <xdr:row>39</xdr:row>
      <xdr:rowOff>130084</xdr:rowOff>
    </xdr:to>
    <xdr:cxnSp macro="">
      <xdr:nvCxnSpPr>
        <xdr:cNvPr id="81" name="直線コネクタ 80">
          <a:extLst>
            <a:ext uri="{FF2B5EF4-FFF2-40B4-BE49-F238E27FC236}">
              <a16:creationId xmlns:a16="http://schemas.microsoft.com/office/drawing/2014/main" id="{677E3AF8-39C7-43D1-B307-5A5419B001F3}"/>
            </a:ext>
          </a:extLst>
        </xdr:cNvPr>
        <xdr:cNvCxnSpPr/>
      </xdr:nvCxnSpPr>
      <xdr:spPr>
        <a:xfrm>
          <a:off x="2019300" y="67807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7438</xdr:rowOff>
    </xdr:from>
    <xdr:to>
      <xdr:col>6</xdr:col>
      <xdr:colOff>38100</xdr:colOff>
      <xdr:row>39</xdr:row>
      <xdr:rowOff>109038</xdr:rowOff>
    </xdr:to>
    <xdr:sp macro="" textlink="">
      <xdr:nvSpPr>
        <xdr:cNvPr id="82" name="楕円 81">
          <a:extLst>
            <a:ext uri="{FF2B5EF4-FFF2-40B4-BE49-F238E27FC236}">
              <a16:creationId xmlns:a16="http://schemas.microsoft.com/office/drawing/2014/main" id="{49B20FDA-721C-4804-982E-18C93C171347}"/>
            </a:ext>
          </a:extLst>
        </xdr:cNvPr>
        <xdr:cNvSpPr/>
      </xdr:nvSpPr>
      <xdr:spPr>
        <a:xfrm>
          <a:off x="1079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58238</xdr:rowOff>
    </xdr:from>
    <xdr:to>
      <xdr:col>10</xdr:col>
      <xdr:colOff>114300</xdr:colOff>
      <xdr:row>39</xdr:row>
      <xdr:rowOff>94162</xdr:rowOff>
    </xdr:to>
    <xdr:cxnSp macro="">
      <xdr:nvCxnSpPr>
        <xdr:cNvPr id="83" name="直線コネクタ 82">
          <a:extLst>
            <a:ext uri="{FF2B5EF4-FFF2-40B4-BE49-F238E27FC236}">
              <a16:creationId xmlns:a16="http://schemas.microsoft.com/office/drawing/2014/main" id="{E3917000-AD8E-4601-AE51-3C19DB14DE8D}"/>
            </a:ext>
          </a:extLst>
        </xdr:cNvPr>
        <xdr:cNvCxnSpPr/>
      </xdr:nvCxnSpPr>
      <xdr:spPr>
        <a:xfrm>
          <a:off x="1130300" y="67447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65150</xdr:rowOff>
    </xdr:from>
    <xdr:ext cx="405111" cy="259045"/>
    <xdr:sp macro="" textlink="">
      <xdr:nvSpPr>
        <xdr:cNvPr id="84" name="n_1aveValue【図書館】&#10;有形固定資産減価償却率">
          <a:extLst>
            <a:ext uri="{FF2B5EF4-FFF2-40B4-BE49-F238E27FC236}">
              <a16:creationId xmlns:a16="http://schemas.microsoft.com/office/drawing/2014/main" id="{86FD2522-DA10-4322-8986-BDF98CF837B5}"/>
            </a:ext>
          </a:extLst>
        </xdr:cNvPr>
        <xdr:cNvSpPr txBox="1"/>
      </xdr:nvSpPr>
      <xdr:spPr>
        <a:xfrm>
          <a:off x="3582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92908</xdr:rowOff>
    </xdr:from>
    <xdr:ext cx="405111" cy="259045"/>
    <xdr:sp macro="" textlink="">
      <xdr:nvSpPr>
        <xdr:cNvPr id="85" name="n_2aveValue【図書館】&#10;有形固定資産減価償却率">
          <a:extLst>
            <a:ext uri="{FF2B5EF4-FFF2-40B4-BE49-F238E27FC236}">
              <a16:creationId xmlns:a16="http://schemas.microsoft.com/office/drawing/2014/main" id="{6CE7F9B1-898A-43A0-A429-EEA3935DD771}"/>
            </a:ext>
          </a:extLst>
        </xdr:cNvPr>
        <xdr:cNvSpPr txBox="1"/>
      </xdr:nvSpPr>
      <xdr:spPr>
        <a:xfrm>
          <a:off x="2705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10CD83D9-99D9-40D3-B338-F4FFD7333CEA}"/>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7" name="n_4aveValue【図書館】&#10;有形固定資産減価償却率">
          <a:extLst>
            <a:ext uri="{FF2B5EF4-FFF2-40B4-BE49-F238E27FC236}">
              <a16:creationId xmlns:a16="http://schemas.microsoft.com/office/drawing/2014/main" id="{36B09075-F259-4ECA-AF32-340FBE21CD37}"/>
            </a:ext>
          </a:extLst>
        </xdr:cNvPr>
        <xdr:cNvSpPr txBox="1"/>
      </xdr:nvSpPr>
      <xdr:spPr>
        <a:xfrm>
          <a:off x="927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140987</xdr:rowOff>
    </xdr:from>
    <xdr:ext cx="405111" cy="259045"/>
    <xdr:sp macro="" textlink="">
      <xdr:nvSpPr>
        <xdr:cNvPr id="88" name="n_1mainValue【図書館】&#10;有形固定資産減価償却率">
          <a:extLst>
            <a:ext uri="{FF2B5EF4-FFF2-40B4-BE49-F238E27FC236}">
              <a16:creationId xmlns:a16="http://schemas.microsoft.com/office/drawing/2014/main" id="{6947BDCE-2650-4781-B9BE-B39E7CD0A491}"/>
            </a:ext>
          </a:extLst>
        </xdr:cNvPr>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561</xdr:rowOff>
    </xdr:from>
    <xdr:ext cx="405111" cy="259045"/>
    <xdr:sp macro="" textlink="">
      <xdr:nvSpPr>
        <xdr:cNvPr id="89" name="n_2mainValue【図書館】&#10;有形固定資産減価償却率">
          <a:extLst>
            <a:ext uri="{FF2B5EF4-FFF2-40B4-BE49-F238E27FC236}">
              <a16:creationId xmlns:a16="http://schemas.microsoft.com/office/drawing/2014/main" id="{744214F1-CFF7-4194-9865-687643728BDF}"/>
            </a:ext>
          </a:extLst>
        </xdr:cNvPr>
        <xdr:cNvSpPr txBox="1"/>
      </xdr:nvSpPr>
      <xdr:spPr>
        <a:xfrm>
          <a:off x="2705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136089</xdr:rowOff>
    </xdr:from>
    <xdr:ext cx="405111" cy="259045"/>
    <xdr:sp macro="" textlink="">
      <xdr:nvSpPr>
        <xdr:cNvPr id="90" name="n_3mainValue【図書館】&#10;有形固定資産減価償却率">
          <a:extLst>
            <a:ext uri="{FF2B5EF4-FFF2-40B4-BE49-F238E27FC236}">
              <a16:creationId xmlns:a16="http://schemas.microsoft.com/office/drawing/2014/main" id="{684E01CC-4297-426E-9C91-CC9F544EE17D}"/>
            </a:ext>
          </a:extLst>
        </xdr:cNvPr>
        <xdr:cNvSpPr txBox="1"/>
      </xdr:nvSpPr>
      <xdr:spPr>
        <a:xfrm>
          <a:off x="1816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100165</xdr:rowOff>
    </xdr:from>
    <xdr:ext cx="405111" cy="259045"/>
    <xdr:sp macro="" textlink="">
      <xdr:nvSpPr>
        <xdr:cNvPr id="91" name="n_4mainValue【図書館】&#10;有形固定資産減価償却率">
          <a:extLst>
            <a:ext uri="{FF2B5EF4-FFF2-40B4-BE49-F238E27FC236}">
              <a16:creationId xmlns:a16="http://schemas.microsoft.com/office/drawing/2014/main" id="{1CD33CBC-B62A-455C-BC8F-65CA91F32F7B}"/>
            </a:ext>
          </a:extLst>
        </xdr:cNvPr>
        <xdr:cNvSpPr txBox="1"/>
      </xdr:nvSpPr>
      <xdr:spPr>
        <a:xfrm>
          <a:off x="927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F21D8BA-F917-45BC-ADE3-B3EA0326336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ED8714F-F064-42BD-956F-0A5A477F9A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A6A39EC-E5B7-4D2B-93E1-532C659F010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A705364-06C9-4E15-BF5F-5CDF83C33FB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14E7CA5-4ACA-4932-B69A-24329226B9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4A6A4A2-CF5D-4A07-8659-7B86D6EBCA5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C8A44DC-0E3C-4A05-A1AA-7627B994F2B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2023C23-DF0B-482C-9F9C-2FF9E236942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3CAE8F2-2F2F-48A1-B483-2282836D5C9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44B8B3E-8E86-4F14-80A3-3C9F805365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02CC352-730E-4890-88B8-6CD095C0921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DD69C03-2337-46CB-82A6-D9D1FE0FB58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3CB0A72-5E79-4027-8530-BC6BEBF7C64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C490253-4FCF-4835-BF19-50474EEF06D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8FB15C7-1C1A-4DCE-A854-4947BD1D53D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1C507833-CB47-4F30-BFA5-F691C9D9967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CB8E7AD-D5A5-46C2-8E9A-162D2CFE62B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C256418-E05A-4CB6-8E69-3F09E6D7974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3FBFB68-5D75-4955-9117-6BAC5B98F9F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A0D3AD0-2140-4E31-934A-EFDF9D73DE7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58F3E52-5D90-4605-99A2-67BE424CA5C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E6BC2841-767B-4C20-AA5F-08DFC42C79B3}"/>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399F24D0-421D-4534-B22A-1B20E4956F01}"/>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4A036B54-9D00-4EDF-AF9F-869ACF584A31}"/>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3670341A-3AA6-4C14-9046-67EC3F41CBBF}"/>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F5B32364-990E-426C-9367-70EF3DD7F211}"/>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16273</xdr:rowOff>
    </xdr:from>
    <xdr:ext cx="469744" cy="259045"/>
    <xdr:sp macro="" textlink="">
      <xdr:nvSpPr>
        <xdr:cNvPr id="118" name="【図書館】&#10;一人当たり面積平均値テキスト">
          <a:extLst>
            <a:ext uri="{FF2B5EF4-FFF2-40B4-BE49-F238E27FC236}">
              <a16:creationId xmlns:a16="http://schemas.microsoft.com/office/drawing/2014/main" id="{7C43B894-5C77-41CB-A9EC-AE19DC64D14F}"/>
            </a:ext>
          </a:extLst>
        </xdr:cNvPr>
        <xdr:cNvSpPr txBox="1"/>
      </xdr:nvSpPr>
      <xdr:spPr>
        <a:xfrm>
          <a:off x="10515600" y="670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66E08C97-DD79-4266-89B5-4F19277DFA5C}"/>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B0E190EA-CD8A-4B00-B406-8F974F6C8FEB}"/>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EF75AB78-4237-4B9E-8986-A3E095723C97}"/>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2D93F461-B31A-452B-A40E-4D68B26E9E23}"/>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D34001F7-D5C6-4151-90F5-EDCF1DB9326C}"/>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AA1F414-AEB5-4315-8EF3-C1EC196EDB4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851D60C-CBEA-420F-B702-BC2294359CC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6402F39-19F9-4900-8562-502AE687A44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8020ED3-3CDE-4AF6-8DB6-D0785C0ADE5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A666DCD-62E7-4694-8338-B016968F7D6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103124</xdr:rowOff>
    </xdr:from>
    <xdr:to>
      <xdr:col>55</xdr:col>
      <xdr:colOff>50800</xdr:colOff>
      <xdr:row>41</xdr:row>
      <xdr:rowOff>33274</xdr:rowOff>
    </xdr:to>
    <xdr:sp macro="" textlink="">
      <xdr:nvSpPr>
        <xdr:cNvPr id="129" name="楕円 128">
          <a:extLst>
            <a:ext uri="{FF2B5EF4-FFF2-40B4-BE49-F238E27FC236}">
              <a16:creationId xmlns:a16="http://schemas.microsoft.com/office/drawing/2014/main" id="{88D0A9AB-8960-4239-8EEE-91EAA83B9A4D}"/>
            </a:ext>
          </a:extLst>
        </xdr:cNvPr>
        <xdr:cNvSpPr/>
      </xdr:nvSpPr>
      <xdr:spPr>
        <a:xfrm>
          <a:off x="104267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18051</xdr:rowOff>
    </xdr:from>
    <xdr:ext cx="469744" cy="259045"/>
    <xdr:sp macro="" textlink="">
      <xdr:nvSpPr>
        <xdr:cNvPr id="130" name="【図書館】&#10;一人当たり面積該当値テキスト">
          <a:extLst>
            <a:ext uri="{FF2B5EF4-FFF2-40B4-BE49-F238E27FC236}">
              <a16:creationId xmlns:a16="http://schemas.microsoft.com/office/drawing/2014/main" id="{B4EA1BF1-3E2D-48BD-A7C6-3707709B2E61}"/>
            </a:ext>
          </a:extLst>
        </xdr:cNvPr>
        <xdr:cNvSpPr txBox="1"/>
      </xdr:nvSpPr>
      <xdr:spPr>
        <a:xfrm>
          <a:off x="10515600" y="687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xdr:rowOff>
    </xdr:from>
    <xdr:to>
      <xdr:col>50</xdr:col>
      <xdr:colOff>165100</xdr:colOff>
      <xdr:row>40</xdr:row>
      <xdr:rowOff>113284</xdr:rowOff>
    </xdr:to>
    <xdr:sp macro="" textlink="">
      <xdr:nvSpPr>
        <xdr:cNvPr id="131" name="楕円 130">
          <a:extLst>
            <a:ext uri="{FF2B5EF4-FFF2-40B4-BE49-F238E27FC236}">
              <a16:creationId xmlns:a16="http://schemas.microsoft.com/office/drawing/2014/main" id="{440B804B-76EB-45B2-8DB3-33397A377729}"/>
            </a:ext>
          </a:extLst>
        </xdr:cNvPr>
        <xdr:cNvSpPr/>
      </xdr:nvSpPr>
      <xdr:spPr>
        <a:xfrm>
          <a:off x="9588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62484</xdr:rowOff>
    </xdr:from>
    <xdr:to>
      <xdr:col>55</xdr:col>
      <xdr:colOff>0</xdr:colOff>
      <xdr:row>40</xdr:row>
      <xdr:rowOff>153924</xdr:rowOff>
    </xdr:to>
    <xdr:cxnSp macro="">
      <xdr:nvCxnSpPr>
        <xdr:cNvPr id="132" name="直線コネクタ 131">
          <a:extLst>
            <a:ext uri="{FF2B5EF4-FFF2-40B4-BE49-F238E27FC236}">
              <a16:creationId xmlns:a16="http://schemas.microsoft.com/office/drawing/2014/main" id="{97C6B4A7-4B16-473A-AA0E-FE5C1B9A361E}"/>
            </a:ext>
          </a:extLst>
        </xdr:cNvPr>
        <xdr:cNvCxnSpPr/>
      </xdr:nvCxnSpPr>
      <xdr:spPr>
        <a:xfrm>
          <a:off x="9639300" y="692048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xdr:rowOff>
    </xdr:from>
    <xdr:to>
      <xdr:col>46</xdr:col>
      <xdr:colOff>38100</xdr:colOff>
      <xdr:row>40</xdr:row>
      <xdr:rowOff>117856</xdr:rowOff>
    </xdr:to>
    <xdr:sp macro="" textlink="">
      <xdr:nvSpPr>
        <xdr:cNvPr id="133" name="楕円 132">
          <a:extLst>
            <a:ext uri="{FF2B5EF4-FFF2-40B4-BE49-F238E27FC236}">
              <a16:creationId xmlns:a16="http://schemas.microsoft.com/office/drawing/2014/main" id="{6AAABB09-8C25-4746-838B-1D8B8B9AEE2C}"/>
            </a:ext>
          </a:extLst>
        </xdr:cNvPr>
        <xdr:cNvSpPr/>
      </xdr:nvSpPr>
      <xdr:spPr>
        <a:xfrm>
          <a:off x="8699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62484</xdr:rowOff>
    </xdr:from>
    <xdr:to>
      <xdr:col>50</xdr:col>
      <xdr:colOff>114300</xdr:colOff>
      <xdr:row>40</xdr:row>
      <xdr:rowOff>67056</xdr:rowOff>
    </xdr:to>
    <xdr:cxnSp macro="">
      <xdr:nvCxnSpPr>
        <xdr:cNvPr id="134" name="直線コネクタ 133">
          <a:extLst>
            <a:ext uri="{FF2B5EF4-FFF2-40B4-BE49-F238E27FC236}">
              <a16:creationId xmlns:a16="http://schemas.microsoft.com/office/drawing/2014/main" id="{ABFC676A-F6F2-46D6-BDC0-8C17DB920136}"/>
            </a:ext>
          </a:extLst>
        </xdr:cNvPr>
        <xdr:cNvCxnSpPr/>
      </xdr:nvCxnSpPr>
      <xdr:spPr>
        <a:xfrm flipV="1">
          <a:off x="8750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5" name="楕円 134">
          <a:extLst>
            <a:ext uri="{FF2B5EF4-FFF2-40B4-BE49-F238E27FC236}">
              <a16:creationId xmlns:a16="http://schemas.microsoft.com/office/drawing/2014/main" id="{925EEE4A-ABE5-467C-A9B1-C764519954BF}"/>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67056</xdr:rowOff>
    </xdr:from>
    <xdr:to>
      <xdr:col>45</xdr:col>
      <xdr:colOff>177800</xdr:colOff>
      <xdr:row>40</xdr:row>
      <xdr:rowOff>76200</xdr:rowOff>
    </xdr:to>
    <xdr:cxnSp macro="">
      <xdr:nvCxnSpPr>
        <xdr:cNvPr id="136" name="直線コネクタ 135">
          <a:extLst>
            <a:ext uri="{FF2B5EF4-FFF2-40B4-BE49-F238E27FC236}">
              <a16:creationId xmlns:a16="http://schemas.microsoft.com/office/drawing/2014/main" id="{6237DA42-DB88-4447-8F1D-9E53E967164E}"/>
            </a:ext>
          </a:extLst>
        </xdr:cNvPr>
        <xdr:cNvCxnSpPr/>
      </xdr:nvCxnSpPr>
      <xdr:spPr>
        <a:xfrm flipV="1">
          <a:off x="7861300" y="6925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7" name="楕円 136">
          <a:extLst>
            <a:ext uri="{FF2B5EF4-FFF2-40B4-BE49-F238E27FC236}">
              <a16:creationId xmlns:a16="http://schemas.microsoft.com/office/drawing/2014/main" id="{845246D9-C8FD-4C50-8EEA-7AF24F443511}"/>
            </a:ext>
          </a:extLst>
        </xdr:cNvPr>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38" name="直線コネクタ 137">
          <a:extLst>
            <a:ext uri="{FF2B5EF4-FFF2-40B4-BE49-F238E27FC236}">
              <a16:creationId xmlns:a16="http://schemas.microsoft.com/office/drawing/2014/main" id="{7906A3B5-3596-4F86-B25C-C0378677EDC0}"/>
            </a:ext>
          </a:extLst>
        </xdr:cNvPr>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113555</xdr:rowOff>
    </xdr:from>
    <xdr:ext cx="469744" cy="259045"/>
    <xdr:sp macro="" textlink="">
      <xdr:nvSpPr>
        <xdr:cNvPr id="139" name="n_1aveValue【図書館】&#10;一人当たり面積">
          <a:extLst>
            <a:ext uri="{FF2B5EF4-FFF2-40B4-BE49-F238E27FC236}">
              <a16:creationId xmlns:a16="http://schemas.microsoft.com/office/drawing/2014/main" id="{778CB14A-4214-4C17-95E5-07D409FF760B}"/>
            </a:ext>
          </a:extLst>
        </xdr:cNvPr>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113555</xdr:rowOff>
    </xdr:from>
    <xdr:ext cx="469744" cy="259045"/>
    <xdr:sp macro="" textlink="">
      <xdr:nvSpPr>
        <xdr:cNvPr id="140" name="n_2aveValue【図書館】&#10;一人当たり面積">
          <a:extLst>
            <a:ext uri="{FF2B5EF4-FFF2-40B4-BE49-F238E27FC236}">
              <a16:creationId xmlns:a16="http://schemas.microsoft.com/office/drawing/2014/main" id="{B7FBA10D-033C-444E-94D5-B3EA35B8AD0D}"/>
            </a:ext>
          </a:extLst>
        </xdr:cNvPr>
        <xdr:cNvSpPr txBox="1"/>
      </xdr:nvSpPr>
      <xdr:spPr>
        <a:xfrm>
          <a:off x="8515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125239</xdr:rowOff>
    </xdr:from>
    <xdr:ext cx="469744" cy="259045"/>
    <xdr:sp macro="" textlink="">
      <xdr:nvSpPr>
        <xdr:cNvPr id="141" name="n_3aveValue【図書館】&#10;一人当たり面積">
          <a:extLst>
            <a:ext uri="{FF2B5EF4-FFF2-40B4-BE49-F238E27FC236}">
              <a16:creationId xmlns:a16="http://schemas.microsoft.com/office/drawing/2014/main" id="{100BCA74-D8EA-4C36-9979-CDC80454D9BD}"/>
            </a:ext>
          </a:extLst>
        </xdr:cNvPr>
        <xdr:cNvSpPr txBox="1"/>
      </xdr:nvSpPr>
      <xdr:spPr>
        <a:xfrm>
          <a:off x="7626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2" name="n_4aveValue【図書館】&#10;一人当たり面積">
          <a:extLst>
            <a:ext uri="{FF2B5EF4-FFF2-40B4-BE49-F238E27FC236}">
              <a16:creationId xmlns:a16="http://schemas.microsoft.com/office/drawing/2014/main" id="{61224905-A77A-4546-B1B3-3D264D0E70A1}"/>
            </a:ext>
          </a:extLst>
        </xdr:cNvPr>
        <xdr:cNvSpPr txBox="1"/>
      </xdr:nvSpPr>
      <xdr:spPr>
        <a:xfrm>
          <a:off x="6737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129811</xdr:rowOff>
    </xdr:from>
    <xdr:ext cx="469744" cy="259045"/>
    <xdr:sp macro="" textlink="">
      <xdr:nvSpPr>
        <xdr:cNvPr id="143" name="n_1mainValue【図書館】&#10;一人当たり面積">
          <a:extLst>
            <a:ext uri="{FF2B5EF4-FFF2-40B4-BE49-F238E27FC236}">
              <a16:creationId xmlns:a16="http://schemas.microsoft.com/office/drawing/2014/main" id="{6B19C54B-7B6A-4FDD-80E0-08D515315BDC}"/>
            </a:ext>
          </a:extLst>
        </xdr:cNvPr>
        <xdr:cNvSpPr txBox="1"/>
      </xdr:nvSpPr>
      <xdr:spPr>
        <a:xfrm>
          <a:off x="93917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134383</xdr:rowOff>
    </xdr:from>
    <xdr:ext cx="469744" cy="259045"/>
    <xdr:sp macro="" textlink="">
      <xdr:nvSpPr>
        <xdr:cNvPr id="144" name="n_2mainValue【図書館】&#10;一人当たり面積">
          <a:extLst>
            <a:ext uri="{FF2B5EF4-FFF2-40B4-BE49-F238E27FC236}">
              <a16:creationId xmlns:a16="http://schemas.microsoft.com/office/drawing/2014/main" id="{54526AEC-6345-4807-9B58-5E09A699D841}"/>
            </a:ext>
          </a:extLst>
        </xdr:cNvPr>
        <xdr:cNvSpPr txBox="1"/>
      </xdr:nvSpPr>
      <xdr:spPr>
        <a:xfrm>
          <a:off x="8515427"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5" name="n_3mainValue【図書館】&#10;一人当たり面積">
          <a:extLst>
            <a:ext uri="{FF2B5EF4-FFF2-40B4-BE49-F238E27FC236}">
              <a16:creationId xmlns:a16="http://schemas.microsoft.com/office/drawing/2014/main" id="{3FB01CDA-C16D-4B7A-9F1A-7F42FBB41EC7}"/>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6" name="n_4mainValue【図書館】&#10;一人当たり面積">
          <a:extLst>
            <a:ext uri="{FF2B5EF4-FFF2-40B4-BE49-F238E27FC236}">
              <a16:creationId xmlns:a16="http://schemas.microsoft.com/office/drawing/2014/main" id="{E5C7C045-4237-43CD-AA94-213DEE06BC07}"/>
            </a:ext>
          </a:extLst>
        </xdr:cNvPr>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F4F4C91-5AC5-43C0-92DB-EC41E5AC56B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08AA2B2-5904-404A-BAF8-961E6A8F548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E043E15-4130-49B8-A300-411152D76E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C1302C0-0D84-4EE3-9001-43DA9DFF015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7EBB91C-D978-45E5-8458-451E303DD1E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45B23F0-1A8B-4E09-8806-BEBC66A2DBA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2B74E42-4A83-4151-AFEE-D38BC19D7A6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60D0D70-0641-4C10-8D56-928C41F8B68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7E7E963-8EE9-48B0-B1CC-C93383415D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162BFCF-F43E-4902-95B4-5C8FE50576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76C8013-5A14-4437-950A-3E7BE7F4DD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007DF67-0E01-4CED-9831-023DC56A92A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DD0FB6BD-4F04-4A68-ADDB-1289D3216D1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100E43F2-C00A-4347-ADEA-F26454A1FC6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9E62A9CC-8EB3-4228-9C6F-AE77492D363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110981EF-3485-421E-BE89-044C204BC4B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D016B09C-5F58-404C-9685-869F74FDDA6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27E1FEF6-8DB1-49AC-A670-37B55B991F8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A99B69DE-959C-4A88-9ECF-D5DD552E55E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26446893-8AB0-4F49-8A19-BBC31C3B3A8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1709C557-0825-4B4C-85E9-1887E9D16FE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AFCE1FC4-26D7-42FE-A256-C2B1C5CAAC0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A96C1633-D465-4D8C-A64D-503D3B5AF95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D533D64-BE63-444F-8B94-A1458A7AA78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1220B5E-70A1-4FDA-8085-C36587CB899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1E669C78-8105-4D9F-B229-103F3F35E07D}"/>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186AC0AA-CD9F-4B16-917D-F635DE1CFBF2}"/>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2212F78E-331D-4764-9ED1-A3E66AD506C6}"/>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7146E7E7-9CC4-4880-9AC8-D0B0D5C1C2D7}"/>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87F536C4-92D8-4D1A-9088-0A97C2D75651}"/>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E31CBB86-EA23-42C9-AD2A-B41431BDE020}"/>
            </a:ext>
          </a:extLst>
        </xdr:cNvPr>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D8F402B9-9FF6-4084-8957-4EC7AFE3B385}"/>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00DF5F63-17E0-4FDE-A2C2-7097655E0F50}"/>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C4586FC0-AE1D-458F-BAC2-37B35BDB02B2}"/>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a:extLst>
            <a:ext uri="{FF2B5EF4-FFF2-40B4-BE49-F238E27FC236}">
              <a16:creationId xmlns:a16="http://schemas.microsoft.com/office/drawing/2014/main" id="{30DF0C16-AC8A-4B2D-BD0E-48D7D124526C}"/>
            </a:ext>
          </a:extLst>
        </xdr:cNvPr>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a:extLst>
            <a:ext uri="{FF2B5EF4-FFF2-40B4-BE49-F238E27FC236}">
              <a16:creationId xmlns:a16="http://schemas.microsoft.com/office/drawing/2014/main" id="{7C98409A-7AD1-420B-B6A2-A766F07F453F}"/>
            </a:ext>
          </a:extLst>
        </xdr:cNvPr>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867A549-B651-4C99-8104-BE962A1478A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CCC4E82-8382-41FD-9DFE-BBCB74298B9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4D0F72C-C082-4D70-8B29-A9845BEDD5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205C7C1-9D43-4BFA-82D9-F96840FE498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4492A27-6E42-490E-ADF2-B26D339761F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88" name="楕円 187">
          <a:extLst>
            <a:ext uri="{FF2B5EF4-FFF2-40B4-BE49-F238E27FC236}">
              <a16:creationId xmlns:a16="http://schemas.microsoft.com/office/drawing/2014/main" id="{8F4C5CA5-A71F-4BEB-A8BA-1040FAF9381E}"/>
            </a:ext>
          </a:extLst>
        </xdr:cNvPr>
        <xdr:cNvSpPr/>
      </xdr:nvSpPr>
      <xdr:spPr>
        <a:xfrm>
          <a:off x="45847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35396</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4CFA3035-CD24-40C7-8A70-B4A12D2DB6B6}"/>
            </a:ext>
          </a:extLst>
        </xdr:cNvPr>
        <xdr:cNvSpPr txBox="1"/>
      </xdr:nvSpPr>
      <xdr:spPr>
        <a:xfrm>
          <a:off x="4673600"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34109</xdr:rowOff>
    </xdr:from>
    <xdr:to>
      <xdr:col>20</xdr:col>
      <xdr:colOff>38100</xdr:colOff>
      <xdr:row>61</xdr:row>
      <xdr:rowOff>135709</xdr:rowOff>
    </xdr:to>
    <xdr:sp macro="" textlink="">
      <xdr:nvSpPr>
        <xdr:cNvPr id="190" name="楕円 189">
          <a:extLst>
            <a:ext uri="{FF2B5EF4-FFF2-40B4-BE49-F238E27FC236}">
              <a16:creationId xmlns:a16="http://schemas.microsoft.com/office/drawing/2014/main" id="{AD03808F-ABC9-4732-BE61-60B72C5D3470}"/>
            </a:ext>
          </a:extLst>
        </xdr:cNvPr>
        <xdr:cNvSpPr/>
      </xdr:nvSpPr>
      <xdr:spPr>
        <a:xfrm>
          <a:off x="3746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84909</xdr:rowOff>
    </xdr:from>
    <xdr:to>
      <xdr:col>24</xdr:col>
      <xdr:colOff>63500</xdr:colOff>
      <xdr:row>61</xdr:row>
      <xdr:rowOff>107769</xdr:rowOff>
    </xdr:to>
    <xdr:cxnSp macro="">
      <xdr:nvCxnSpPr>
        <xdr:cNvPr id="191" name="直線コネクタ 190">
          <a:extLst>
            <a:ext uri="{FF2B5EF4-FFF2-40B4-BE49-F238E27FC236}">
              <a16:creationId xmlns:a16="http://schemas.microsoft.com/office/drawing/2014/main" id="{F2091499-9310-4A76-9691-7223E40CE0D1}"/>
            </a:ext>
          </a:extLst>
        </xdr:cNvPr>
        <xdr:cNvCxnSpPr/>
      </xdr:nvCxnSpPr>
      <xdr:spPr>
        <a:xfrm>
          <a:off x="3797300" y="1054335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145143</xdr:rowOff>
    </xdr:from>
    <xdr:to>
      <xdr:col>15</xdr:col>
      <xdr:colOff>101600</xdr:colOff>
      <xdr:row>61</xdr:row>
      <xdr:rowOff>75293</xdr:rowOff>
    </xdr:to>
    <xdr:sp macro="" textlink="">
      <xdr:nvSpPr>
        <xdr:cNvPr id="192" name="楕円 191">
          <a:extLst>
            <a:ext uri="{FF2B5EF4-FFF2-40B4-BE49-F238E27FC236}">
              <a16:creationId xmlns:a16="http://schemas.microsoft.com/office/drawing/2014/main" id="{81EB7D3D-C2FC-4DD3-B290-36D7C2D8BCEA}"/>
            </a:ext>
          </a:extLst>
        </xdr:cNvPr>
        <xdr:cNvSpPr/>
      </xdr:nvSpPr>
      <xdr:spPr>
        <a:xfrm>
          <a:off x="2857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24493</xdr:rowOff>
    </xdr:from>
    <xdr:to>
      <xdr:col>19</xdr:col>
      <xdr:colOff>177800</xdr:colOff>
      <xdr:row>61</xdr:row>
      <xdr:rowOff>84909</xdr:rowOff>
    </xdr:to>
    <xdr:cxnSp macro="">
      <xdr:nvCxnSpPr>
        <xdr:cNvPr id="193" name="直線コネクタ 192">
          <a:extLst>
            <a:ext uri="{FF2B5EF4-FFF2-40B4-BE49-F238E27FC236}">
              <a16:creationId xmlns:a16="http://schemas.microsoft.com/office/drawing/2014/main" id="{B1488716-3C9D-4403-B0E6-F9E8AEF72411}"/>
            </a:ext>
          </a:extLst>
        </xdr:cNvPr>
        <xdr:cNvCxnSpPr/>
      </xdr:nvCxnSpPr>
      <xdr:spPr>
        <a:xfrm>
          <a:off x="2908300" y="10482943"/>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94" name="楕円 193">
          <a:extLst>
            <a:ext uri="{FF2B5EF4-FFF2-40B4-BE49-F238E27FC236}">
              <a16:creationId xmlns:a16="http://schemas.microsoft.com/office/drawing/2014/main" id="{1A68DBB6-3F47-4DF1-929E-4479CC825942}"/>
            </a:ext>
          </a:extLst>
        </xdr:cNvPr>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24493</xdr:rowOff>
    </xdr:to>
    <xdr:cxnSp macro="">
      <xdr:nvCxnSpPr>
        <xdr:cNvPr id="195" name="直線コネクタ 194">
          <a:extLst>
            <a:ext uri="{FF2B5EF4-FFF2-40B4-BE49-F238E27FC236}">
              <a16:creationId xmlns:a16="http://schemas.microsoft.com/office/drawing/2014/main" id="{03786139-EB82-462E-85D2-8D79D4FC9F1C}"/>
            </a:ext>
          </a:extLst>
        </xdr:cNvPr>
        <xdr:cNvCxnSpPr/>
      </xdr:nvCxnSpPr>
      <xdr:spPr>
        <a:xfrm>
          <a:off x="2019300" y="104470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74930</xdr:rowOff>
    </xdr:from>
    <xdr:to>
      <xdr:col>6</xdr:col>
      <xdr:colOff>38100</xdr:colOff>
      <xdr:row>61</xdr:row>
      <xdr:rowOff>5080</xdr:rowOff>
    </xdr:to>
    <xdr:sp macro="" textlink="">
      <xdr:nvSpPr>
        <xdr:cNvPr id="196" name="楕円 195">
          <a:extLst>
            <a:ext uri="{FF2B5EF4-FFF2-40B4-BE49-F238E27FC236}">
              <a16:creationId xmlns:a16="http://schemas.microsoft.com/office/drawing/2014/main" id="{C603C060-61FF-423E-829B-E5A7DFA16036}"/>
            </a:ext>
          </a:extLst>
        </xdr:cNvPr>
        <xdr:cNvSpPr/>
      </xdr:nvSpPr>
      <xdr:spPr>
        <a:xfrm>
          <a:off x="1079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125730</xdr:rowOff>
    </xdr:from>
    <xdr:to>
      <xdr:col>10</xdr:col>
      <xdr:colOff>114300</xdr:colOff>
      <xdr:row>60</xdr:row>
      <xdr:rowOff>160020</xdr:rowOff>
    </xdr:to>
    <xdr:cxnSp macro="">
      <xdr:nvCxnSpPr>
        <xdr:cNvPr id="197" name="直線コネクタ 196">
          <a:extLst>
            <a:ext uri="{FF2B5EF4-FFF2-40B4-BE49-F238E27FC236}">
              <a16:creationId xmlns:a16="http://schemas.microsoft.com/office/drawing/2014/main" id="{52C21DD6-2057-4C2F-B256-45F9BD6DF65C}"/>
            </a:ext>
          </a:extLst>
        </xdr:cNvPr>
        <xdr:cNvCxnSpPr/>
      </xdr:nvCxnSpPr>
      <xdr:spPr>
        <a:xfrm>
          <a:off x="1130300" y="1041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6CFF2873-9325-4942-8EEC-5635A9AE12D0}"/>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90912</xdr:rowOff>
    </xdr:from>
    <xdr:ext cx="405111" cy="259045"/>
    <xdr:sp macro="" textlink="">
      <xdr:nvSpPr>
        <xdr:cNvPr id="199" name="n_2aveValue【体育館・プール】&#10;有形固定資産減価償却率">
          <a:extLst>
            <a:ext uri="{FF2B5EF4-FFF2-40B4-BE49-F238E27FC236}">
              <a16:creationId xmlns:a16="http://schemas.microsoft.com/office/drawing/2014/main" id="{98B59004-92FF-4EAB-9BAE-324EF911BFC0}"/>
            </a:ext>
          </a:extLst>
        </xdr:cNvPr>
        <xdr:cNvSpPr txBox="1"/>
      </xdr:nvSpPr>
      <xdr:spPr>
        <a:xfrm>
          <a:off x="2705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0" name="n_3aveValue【体育館・プール】&#10;有形固定資産減価償却率">
          <a:extLst>
            <a:ext uri="{FF2B5EF4-FFF2-40B4-BE49-F238E27FC236}">
              <a16:creationId xmlns:a16="http://schemas.microsoft.com/office/drawing/2014/main" id="{8A3AE2BB-1A96-43B1-9BE9-AEBD02F14BE6}"/>
            </a:ext>
          </a:extLst>
        </xdr:cNvPr>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17434</xdr:rowOff>
    </xdr:from>
    <xdr:ext cx="405111" cy="259045"/>
    <xdr:sp macro="" textlink="">
      <xdr:nvSpPr>
        <xdr:cNvPr id="201" name="n_4aveValue【体育館・プール】&#10;有形固定資産減価償却率">
          <a:extLst>
            <a:ext uri="{FF2B5EF4-FFF2-40B4-BE49-F238E27FC236}">
              <a16:creationId xmlns:a16="http://schemas.microsoft.com/office/drawing/2014/main" id="{CE6BC59E-F2A2-43B4-8BCB-0CCFCCCA2562}"/>
            </a:ext>
          </a:extLst>
        </xdr:cNvPr>
        <xdr:cNvSpPr txBox="1"/>
      </xdr:nvSpPr>
      <xdr:spPr>
        <a:xfrm>
          <a:off x="927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126836</xdr:rowOff>
    </xdr:from>
    <xdr:ext cx="405111" cy="259045"/>
    <xdr:sp macro="" textlink="">
      <xdr:nvSpPr>
        <xdr:cNvPr id="202" name="n_1mainValue【体育館・プール】&#10;有形固定資産減価償却率">
          <a:extLst>
            <a:ext uri="{FF2B5EF4-FFF2-40B4-BE49-F238E27FC236}">
              <a16:creationId xmlns:a16="http://schemas.microsoft.com/office/drawing/2014/main" id="{854A708E-07F4-445F-B4F8-CDE9AAD94AF4}"/>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3" name="n_2mainValue【体育館・プール】&#10;有形固定資産減価償却率">
          <a:extLst>
            <a:ext uri="{FF2B5EF4-FFF2-40B4-BE49-F238E27FC236}">
              <a16:creationId xmlns:a16="http://schemas.microsoft.com/office/drawing/2014/main" id="{40305E30-98DD-4DD6-9258-FD14754A549A}"/>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4" name="n_3mainValue【体育館・プール】&#10;有形固定資産減価償却率">
          <a:extLst>
            <a:ext uri="{FF2B5EF4-FFF2-40B4-BE49-F238E27FC236}">
              <a16:creationId xmlns:a16="http://schemas.microsoft.com/office/drawing/2014/main" id="{79B1B42B-3744-4B29-BAF8-084E0E8C7BEE}"/>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21607</xdr:rowOff>
    </xdr:from>
    <xdr:ext cx="405111" cy="259045"/>
    <xdr:sp macro="" textlink="">
      <xdr:nvSpPr>
        <xdr:cNvPr id="205" name="n_4mainValue【体育館・プール】&#10;有形固定資産減価償却率">
          <a:extLst>
            <a:ext uri="{FF2B5EF4-FFF2-40B4-BE49-F238E27FC236}">
              <a16:creationId xmlns:a16="http://schemas.microsoft.com/office/drawing/2014/main" id="{0AA2C8E0-F926-43A3-A6DA-84BA9669BCA3}"/>
            </a:ext>
          </a:extLst>
        </xdr:cNvPr>
        <xdr:cNvSpPr txBox="1"/>
      </xdr:nvSpPr>
      <xdr:spPr>
        <a:xfrm>
          <a:off x="927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8FA397A-2DB6-4096-9AEC-902C85F99F5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DC15CFB4-ACE5-4D94-95FF-5AE05C0BA0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829DF97-9A5E-4D55-A1B4-5F2BADE992D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0E7FDC1-1BB9-4509-9A3B-0A27A51580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56AF03A-3D2F-4178-A837-CE7DCA7144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7D531FE-D6D0-4F33-8F80-49B30ABDF1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22DBFB94-D77F-4556-89C2-16408913040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D8968F8-0415-4B2D-A88D-3BC678D5CAF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87AF6BA-5E27-43E8-B8D8-B3FED40E7E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98C1D29-E431-43ED-B038-D7948927AE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3104BB96-A9FD-47CF-8E0B-6F1680E0A0A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55055BDD-2BA6-4981-9027-DB8FBF76519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6F020A4E-65B6-41ED-8E16-B49ED750CFB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F0BF58E4-DD85-4074-A2EE-6F85E83A1C1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9CD0D736-45B5-445F-B54C-DB480105673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123C7FD8-4C42-42C9-B45E-5A4AFF1AE8C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46AE9AD8-93E3-489C-9A8B-56416D7E95F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F07699DB-3728-4BDA-91C0-F115EC12FB5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A21F4CCE-8D23-405B-B264-453F36C3B6D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6AF7456D-4FC9-4E84-9AB6-570C4937DDA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FD1D684D-EB7C-4456-81B4-8987E7758FD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0B9E2B3B-55A6-4BD7-B8AC-6994EA3BD434}"/>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554E8CDA-0CEE-49ED-B935-4E249028A0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CC2B0D38-7C59-47F7-B7DE-0BDF665112C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1054B2C3-87FB-4FFD-AC46-88E569BEF8D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9D6480C1-AA97-4D89-AD23-2CA6CBA101DE}"/>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C868426A-98B5-4CDA-B30E-198BC430B5DC}"/>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D089770A-4582-4D17-BC61-C639C3B79B08}"/>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85BAE7E8-BF68-4A9C-A13A-E271C7D59C38}"/>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7A892752-EC67-4AFF-BFE2-CFEF0F1C9F2E}"/>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117039</xdr:rowOff>
    </xdr:from>
    <xdr:ext cx="469744" cy="259045"/>
    <xdr:sp macro="" textlink="">
      <xdr:nvSpPr>
        <xdr:cNvPr id="236" name="【体育館・プール】&#10;一人当たり面積平均値テキスト">
          <a:extLst>
            <a:ext uri="{FF2B5EF4-FFF2-40B4-BE49-F238E27FC236}">
              <a16:creationId xmlns:a16="http://schemas.microsoft.com/office/drawing/2014/main" id="{8BCF4215-87BA-4D07-A00B-0C801AF3D385}"/>
            </a:ext>
          </a:extLst>
        </xdr:cNvPr>
        <xdr:cNvSpPr txBox="1"/>
      </xdr:nvSpPr>
      <xdr:spPr>
        <a:xfrm>
          <a:off x="10515600" y="1040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325810AB-26E7-4C66-A2E2-85B258EEE8B7}"/>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E934954C-5317-4A91-8A6F-FA0801212216}"/>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A6B00BFD-5A83-40CD-819C-70E87D0F910B}"/>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a:extLst>
            <a:ext uri="{FF2B5EF4-FFF2-40B4-BE49-F238E27FC236}">
              <a16:creationId xmlns:a16="http://schemas.microsoft.com/office/drawing/2014/main" id="{4F9E070E-E168-412E-91A6-B00B5D2BC87B}"/>
            </a:ext>
          </a:extLst>
        </xdr:cNvPr>
        <xdr:cNvSpPr/>
      </xdr:nvSpPr>
      <xdr:spPr>
        <a:xfrm>
          <a:off x="781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a:extLst>
            <a:ext uri="{FF2B5EF4-FFF2-40B4-BE49-F238E27FC236}">
              <a16:creationId xmlns:a16="http://schemas.microsoft.com/office/drawing/2014/main" id="{9047C993-F1AA-471E-BF51-DB636AA0AF66}"/>
            </a:ext>
          </a:extLst>
        </xdr:cNvPr>
        <xdr:cNvSpPr/>
      </xdr:nvSpPr>
      <xdr:spPr>
        <a:xfrm>
          <a:off x="692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08A8AC0-DD4E-47A6-8CE8-2D72A76E115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892B8AF-2F20-46C8-A3AE-64621D4A831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8198836-6649-4A7E-A799-AF845A969B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CF5AE36-4453-4AB4-8977-FB78AEFAE0B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A484CBB-BFF0-420F-BF03-DC22D05F5A2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169635</xdr:rowOff>
    </xdr:from>
    <xdr:to>
      <xdr:col>55</xdr:col>
      <xdr:colOff>50800</xdr:colOff>
      <xdr:row>58</xdr:row>
      <xdr:rowOff>99785</xdr:rowOff>
    </xdr:to>
    <xdr:sp macro="" textlink="">
      <xdr:nvSpPr>
        <xdr:cNvPr id="247" name="楕円 246">
          <a:extLst>
            <a:ext uri="{FF2B5EF4-FFF2-40B4-BE49-F238E27FC236}">
              <a16:creationId xmlns:a16="http://schemas.microsoft.com/office/drawing/2014/main" id="{A4A6B2B4-D8CD-4339-959C-D9A70923BA47}"/>
            </a:ext>
          </a:extLst>
        </xdr:cNvPr>
        <xdr:cNvSpPr/>
      </xdr:nvSpPr>
      <xdr:spPr>
        <a:xfrm>
          <a:off x="104267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21062</xdr:rowOff>
    </xdr:from>
    <xdr:ext cx="469744" cy="259045"/>
    <xdr:sp macro="" textlink="">
      <xdr:nvSpPr>
        <xdr:cNvPr id="248" name="【体育館・プール】&#10;一人当たり面積該当値テキスト">
          <a:extLst>
            <a:ext uri="{FF2B5EF4-FFF2-40B4-BE49-F238E27FC236}">
              <a16:creationId xmlns:a16="http://schemas.microsoft.com/office/drawing/2014/main" id="{BCF5104A-E7D9-440F-8981-429E25945250}"/>
            </a:ext>
          </a:extLst>
        </xdr:cNvPr>
        <xdr:cNvSpPr txBox="1"/>
      </xdr:nvSpPr>
      <xdr:spPr>
        <a:xfrm>
          <a:off x="10515600"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161472</xdr:rowOff>
    </xdr:from>
    <xdr:to>
      <xdr:col>50</xdr:col>
      <xdr:colOff>165100</xdr:colOff>
      <xdr:row>58</xdr:row>
      <xdr:rowOff>91622</xdr:rowOff>
    </xdr:to>
    <xdr:sp macro="" textlink="">
      <xdr:nvSpPr>
        <xdr:cNvPr id="249" name="楕円 248">
          <a:extLst>
            <a:ext uri="{FF2B5EF4-FFF2-40B4-BE49-F238E27FC236}">
              <a16:creationId xmlns:a16="http://schemas.microsoft.com/office/drawing/2014/main" id="{86173A5B-72EE-482E-B803-59DC6E1F5C8C}"/>
            </a:ext>
          </a:extLst>
        </xdr:cNvPr>
        <xdr:cNvSpPr/>
      </xdr:nvSpPr>
      <xdr:spPr>
        <a:xfrm>
          <a:off x="9588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40822</xdr:rowOff>
    </xdr:from>
    <xdr:to>
      <xdr:col>55</xdr:col>
      <xdr:colOff>0</xdr:colOff>
      <xdr:row>58</xdr:row>
      <xdr:rowOff>48985</xdr:rowOff>
    </xdr:to>
    <xdr:cxnSp macro="">
      <xdr:nvCxnSpPr>
        <xdr:cNvPr id="250" name="直線コネクタ 249">
          <a:extLst>
            <a:ext uri="{FF2B5EF4-FFF2-40B4-BE49-F238E27FC236}">
              <a16:creationId xmlns:a16="http://schemas.microsoft.com/office/drawing/2014/main" id="{D655412A-3C39-4B68-A825-4A4FDB290D69}"/>
            </a:ext>
          </a:extLst>
        </xdr:cNvPr>
        <xdr:cNvCxnSpPr/>
      </xdr:nvCxnSpPr>
      <xdr:spPr>
        <a:xfrm>
          <a:off x="9639300" y="9984922"/>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151674</xdr:rowOff>
    </xdr:from>
    <xdr:to>
      <xdr:col>46</xdr:col>
      <xdr:colOff>38100</xdr:colOff>
      <xdr:row>58</xdr:row>
      <xdr:rowOff>81824</xdr:rowOff>
    </xdr:to>
    <xdr:sp macro="" textlink="">
      <xdr:nvSpPr>
        <xdr:cNvPr id="251" name="楕円 250">
          <a:extLst>
            <a:ext uri="{FF2B5EF4-FFF2-40B4-BE49-F238E27FC236}">
              <a16:creationId xmlns:a16="http://schemas.microsoft.com/office/drawing/2014/main" id="{1D18A6C3-5C78-4105-8C0D-C86ED0C0F481}"/>
            </a:ext>
          </a:extLst>
        </xdr:cNvPr>
        <xdr:cNvSpPr/>
      </xdr:nvSpPr>
      <xdr:spPr>
        <a:xfrm>
          <a:off x="8699500"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31024</xdr:rowOff>
    </xdr:from>
    <xdr:to>
      <xdr:col>50</xdr:col>
      <xdr:colOff>114300</xdr:colOff>
      <xdr:row>58</xdr:row>
      <xdr:rowOff>40822</xdr:rowOff>
    </xdr:to>
    <xdr:cxnSp macro="">
      <xdr:nvCxnSpPr>
        <xdr:cNvPr id="252" name="直線コネクタ 251">
          <a:extLst>
            <a:ext uri="{FF2B5EF4-FFF2-40B4-BE49-F238E27FC236}">
              <a16:creationId xmlns:a16="http://schemas.microsoft.com/office/drawing/2014/main" id="{EA9F752A-4636-485E-80F9-9423F32FB165}"/>
            </a:ext>
          </a:extLst>
        </xdr:cNvPr>
        <xdr:cNvCxnSpPr/>
      </xdr:nvCxnSpPr>
      <xdr:spPr>
        <a:xfrm>
          <a:off x="8750300" y="997512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7983</xdr:rowOff>
    </xdr:from>
    <xdr:to>
      <xdr:col>41</xdr:col>
      <xdr:colOff>101600</xdr:colOff>
      <xdr:row>58</xdr:row>
      <xdr:rowOff>109583</xdr:rowOff>
    </xdr:to>
    <xdr:sp macro="" textlink="">
      <xdr:nvSpPr>
        <xdr:cNvPr id="253" name="楕円 252">
          <a:extLst>
            <a:ext uri="{FF2B5EF4-FFF2-40B4-BE49-F238E27FC236}">
              <a16:creationId xmlns:a16="http://schemas.microsoft.com/office/drawing/2014/main" id="{E6CBFDAD-CEE6-4E72-AC5F-C41A7C92AF97}"/>
            </a:ext>
          </a:extLst>
        </xdr:cNvPr>
        <xdr:cNvSpPr/>
      </xdr:nvSpPr>
      <xdr:spPr>
        <a:xfrm>
          <a:off x="7810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31024</xdr:rowOff>
    </xdr:from>
    <xdr:to>
      <xdr:col>45</xdr:col>
      <xdr:colOff>177800</xdr:colOff>
      <xdr:row>58</xdr:row>
      <xdr:rowOff>58783</xdr:rowOff>
    </xdr:to>
    <xdr:cxnSp macro="">
      <xdr:nvCxnSpPr>
        <xdr:cNvPr id="254" name="直線コネクタ 253">
          <a:extLst>
            <a:ext uri="{FF2B5EF4-FFF2-40B4-BE49-F238E27FC236}">
              <a16:creationId xmlns:a16="http://schemas.microsoft.com/office/drawing/2014/main" id="{A7B5F504-1D5F-40C3-B17A-6B02AF4839D0}"/>
            </a:ext>
          </a:extLst>
        </xdr:cNvPr>
        <xdr:cNvCxnSpPr/>
      </xdr:nvCxnSpPr>
      <xdr:spPr>
        <a:xfrm flipV="1">
          <a:off x="7861300" y="997512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27577</xdr:rowOff>
    </xdr:from>
    <xdr:to>
      <xdr:col>36</xdr:col>
      <xdr:colOff>165100</xdr:colOff>
      <xdr:row>58</xdr:row>
      <xdr:rowOff>129177</xdr:rowOff>
    </xdr:to>
    <xdr:sp macro="" textlink="">
      <xdr:nvSpPr>
        <xdr:cNvPr id="255" name="楕円 254">
          <a:extLst>
            <a:ext uri="{FF2B5EF4-FFF2-40B4-BE49-F238E27FC236}">
              <a16:creationId xmlns:a16="http://schemas.microsoft.com/office/drawing/2014/main" id="{E0E345CC-52BC-4A59-BC57-374B20D2D356}"/>
            </a:ext>
          </a:extLst>
        </xdr:cNvPr>
        <xdr:cNvSpPr/>
      </xdr:nvSpPr>
      <xdr:spPr>
        <a:xfrm>
          <a:off x="6921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58783</xdr:rowOff>
    </xdr:from>
    <xdr:to>
      <xdr:col>41</xdr:col>
      <xdr:colOff>50800</xdr:colOff>
      <xdr:row>58</xdr:row>
      <xdr:rowOff>78377</xdr:rowOff>
    </xdr:to>
    <xdr:cxnSp macro="">
      <xdr:nvCxnSpPr>
        <xdr:cNvPr id="256" name="直線コネクタ 255">
          <a:extLst>
            <a:ext uri="{FF2B5EF4-FFF2-40B4-BE49-F238E27FC236}">
              <a16:creationId xmlns:a16="http://schemas.microsoft.com/office/drawing/2014/main" id="{2E2CB50A-43E5-490A-91F2-C0A48CE844E6}"/>
            </a:ext>
          </a:extLst>
        </xdr:cNvPr>
        <xdr:cNvCxnSpPr/>
      </xdr:nvCxnSpPr>
      <xdr:spPr>
        <a:xfrm flipV="1">
          <a:off x="6972300" y="100028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79483</xdr:rowOff>
    </xdr:from>
    <xdr:ext cx="469744" cy="259045"/>
    <xdr:sp macro="" textlink="">
      <xdr:nvSpPr>
        <xdr:cNvPr id="257" name="n_1aveValue【体育館・プール】&#10;一人当たり面積">
          <a:extLst>
            <a:ext uri="{FF2B5EF4-FFF2-40B4-BE49-F238E27FC236}">
              <a16:creationId xmlns:a16="http://schemas.microsoft.com/office/drawing/2014/main" id="{5B0D3C11-BBDE-4E04-A56D-63B4457BEA01}"/>
            </a:ext>
          </a:extLst>
        </xdr:cNvPr>
        <xdr:cNvSpPr txBox="1"/>
      </xdr:nvSpPr>
      <xdr:spPr>
        <a:xfrm>
          <a:off x="9391727" y="1053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76217</xdr:rowOff>
    </xdr:from>
    <xdr:ext cx="469744" cy="259045"/>
    <xdr:sp macro="" textlink="">
      <xdr:nvSpPr>
        <xdr:cNvPr id="258" name="n_2aveValue【体育館・プール】&#10;一人当たり面積">
          <a:extLst>
            <a:ext uri="{FF2B5EF4-FFF2-40B4-BE49-F238E27FC236}">
              <a16:creationId xmlns:a16="http://schemas.microsoft.com/office/drawing/2014/main" id="{986BE5FA-13CE-4AA6-A5C3-F42EE48E671A}"/>
            </a:ext>
          </a:extLst>
        </xdr:cNvPr>
        <xdr:cNvSpPr txBox="1"/>
      </xdr:nvSpPr>
      <xdr:spPr>
        <a:xfrm>
          <a:off x="8515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107242</xdr:rowOff>
    </xdr:from>
    <xdr:ext cx="469744" cy="259045"/>
    <xdr:sp macro="" textlink="">
      <xdr:nvSpPr>
        <xdr:cNvPr id="259" name="n_3aveValue【体育館・プール】&#10;一人当たり面積">
          <a:extLst>
            <a:ext uri="{FF2B5EF4-FFF2-40B4-BE49-F238E27FC236}">
              <a16:creationId xmlns:a16="http://schemas.microsoft.com/office/drawing/2014/main" id="{1471CFF3-A3F8-42D7-BD9D-8E86883D29FC}"/>
            </a:ext>
          </a:extLst>
        </xdr:cNvPr>
        <xdr:cNvSpPr txBox="1"/>
      </xdr:nvSpPr>
      <xdr:spPr>
        <a:xfrm>
          <a:off x="7626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89280</xdr:rowOff>
    </xdr:from>
    <xdr:ext cx="469744" cy="259045"/>
    <xdr:sp macro="" textlink="">
      <xdr:nvSpPr>
        <xdr:cNvPr id="260" name="n_4aveValue【体育館・プール】&#10;一人当たり面積">
          <a:extLst>
            <a:ext uri="{FF2B5EF4-FFF2-40B4-BE49-F238E27FC236}">
              <a16:creationId xmlns:a16="http://schemas.microsoft.com/office/drawing/2014/main" id="{12F97521-9EDF-41FE-8176-B98ECF4F1BB4}"/>
            </a:ext>
          </a:extLst>
        </xdr:cNvPr>
        <xdr:cNvSpPr txBox="1"/>
      </xdr:nvSpPr>
      <xdr:spPr>
        <a:xfrm>
          <a:off x="6737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108149</xdr:rowOff>
    </xdr:from>
    <xdr:ext cx="469744" cy="259045"/>
    <xdr:sp macro="" textlink="">
      <xdr:nvSpPr>
        <xdr:cNvPr id="261" name="n_1mainValue【体育館・プール】&#10;一人当たり面積">
          <a:extLst>
            <a:ext uri="{FF2B5EF4-FFF2-40B4-BE49-F238E27FC236}">
              <a16:creationId xmlns:a16="http://schemas.microsoft.com/office/drawing/2014/main" id="{CE95DC3B-DE6E-40AF-8E58-5FE8348E0736}"/>
            </a:ext>
          </a:extLst>
        </xdr:cNvPr>
        <xdr:cNvSpPr txBox="1"/>
      </xdr:nvSpPr>
      <xdr:spPr>
        <a:xfrm>
          <a:off x="9391727" y="970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98351</xdr:rowOff>
    </xdr:from>
    <xdr:ext cx="469744" cy="259045"/>
    <xdr:sp macro="" textlink="">
      <xdr:nvSpPr>
        <xdr:cNvPr id="262" name="n_2mainValue【体育館・プール】&#10;一人当たり面積">
          <a:extLst>
            <a:ext uri="{FF2B5EF4-FFF2-40B4-BE49-F238E27FC236}">
              <a16:creationId xmlns:a16="http://schemas.microsoft.com/office/drawing/2014/main" id="{14DF74F3-C2B4-44A4-AF09-187FFD8B8EAF}"/>
            </a:ext>
          </a:extLst>
        </xdr:cNvPr>
        <xdr:cNvSpPr txBox="1"/>
      </xdr:nvSpPr>
      <xdr:spPr>
        <a:xfrm>
          <a:off x="8515427" y="969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126110</xdr:rowOff>
    </xdr:from>
    <xdr:ext cx="469744" cy="259045"/>
    <xdr:sp macro="" textlink="">
      <xdr:nvSpPr>
        <xdr:cNvPr id="263" name="n_3mainValue【体育館・プール】&#10;一人当たり面積">
          <a:extLst>
            <a:ext uri="{FF2B5EF4-FFF2-40B4-BE49-F238E27FC236}">
              <a16:creationId xmlns:a16="http://schemas.microsoft.com/office/drawing/2014/main" id="{DE85CEB1-B2CD-4090-8A8C-9D1E6F31ABD4}"/>
            </a:ext>
          </a:extLst>
        </xdr:cNvPr>
        <xdr:cNvSpPr txBox="1"/>
      </xdr:nvSpPr>
      <xdr:spPr>
        <a:xfrm>
          <a:off x="7626427" y="97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145704</xdr:rowOff>
    </xdr:from>
    <xdr:ext cx="469744" cy="259045"/>
    <xdr:sp macro="" textlink="">
      <xdr:nvSpPr>
        <xdr:cNvPr id="264" name="n_4mainValue【体育館・プール】&#10;一人当たり面積">
          <a:extLst>
            <a:ext uri="{FF2B5EF4-FFF2-40B4-BE49-F238E27FC236}">
              <a16:creationId xmlns:a16="http://schemas.microsoft.com/office/drawing/2014/main" id="{84924E9A-ECF1-41C3-9A09-507F8A90FCD1}"/>
            </a:ext>
          </a:extLst>
        </xdr:cNvPr>
        <xdr:cNvSpPr txBox="1"/>
      </xdr:nvSpPr>
      <xdr:spPr>
        <a:xfrm>
          <a:off x="6737427" y="97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A93AB7B-E3E8-4C4D-B2F7-CAD0DA6B1DF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9030673-84E0-409E-8C4F-DC376ECD9A8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6541618-E437-4699-A57D-0C1C2A06E0F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FFD5A3C-06E7-47A3-8F3E-53C7BD4B47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979A96D7-8D11-429E-BB06-E03E26BD0BE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CD9510D-AE03-4EC8-8053-FF4E55EE233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CCA08D0D-A337-49D0-B876-8F22144302C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98882EA-04AB-438F-A2F4-4C973204194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33DC13DD-4037-4F14-A967-ED24BDBC6A2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2C9FF1AF-F1F1-401F-B502-30E0705BC9A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A80E06FD-3563-4C0C-9FB3-C8EB4BFB2E8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219BFC29-2C2A-46FA-973B-7A0F3A2BD62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91CE3C48-E79C-4537-A5A2-2B7A04FAC22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4753CBB3-3ACD-428A-A235-88F4BA129DD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8F731533-DD98-4673-8AE8-7684FF2D670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AF73A464-1AA0-4BEF-93E7-92F56904A8C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1D07C585-40D9-44F5-A5D5-8F7119C3AD0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AF346EF6-B6FA-41F5-901B-089D7BF7942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630B6B0F-921D-4BC6-8049-418067BD1FC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1150492D-F3CF-4645-A37A-1905AE1648B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265BC6D0-FC25-4B7D-9EA4-A89F4563955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124E7DB1-E92D-4B90-AC76-7FB0DD49803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CE7EA1C0-DD02-4EF8-9E27-78E8A5840055}"/>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2404168A-77D1-415B-ADDD-7D4897BA591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FD7B5A6A-8B3B-44C4-BFDA-91682B20554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EC8E7C68-B8F8-4569-8044-47146AC00BD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E7BB49AD-F21C-44AB-B2AC-9B681C8517DD}"/>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78E054F3-7AF2-4AE3-B334-56300E34ADBF}"/>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767ED1BD-76CA-40C0-BEDE-C3AD221B4826}"/>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97197C87-CEF7-48FD-8A4C-209511B1BABD}"/>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D30B4095-E9F0-4C95-8778-2585D63C2756}"/>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89825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CAE02591-AF1A-4876-8924-907AD688B7C0}"/>
            </a:ext>
          </a:extLst>
        </xdr:cNvPr>
        <xdr:cNvSpPr txBox="1"/>
      </xdr:nvSpPr>
      <xdr:spPr>
        <a:xfrm>
          <a:off x="4673600" y="13805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6B1F9B8B-6025-483B-AC0E-B46FF8A609D6}"/>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A38084C8-8281-466C-AAC4-DADBD1E7E2AF}"/>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F9DFDD03-CC8A-497E-9249-38200A7F0F33}"/>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363</xdr:rowOff>
    </xdr:from>
    <xdr:to>
      <xdr:col>10</xdr:col>
      <xdr:colOff>165100</xdr:colOff>
      <xdr:row>80</xdr:row>
      <xdr:rowOff>101963</xdr:rowOff>
    </xdr:to>
    <xdr:sp macro="" textlink="">
      <xdr:nvSpPr>
        <xdr:cNvPr id="300" name="フローチャート: 判断 299">
          <a:extLst>
            <a:ext uri="{FF2B5EF4-FFF2-40B4-BE49-F238E27FC236}">
              <a16:creationId xmlns:a16="http://schemas.microsoft.com/office/drawing/2014/main" id="{4AA5A97E-3A6C-4565-BAA8-065A85A5D3EC}"/>
            </a:ext>
          </a:extLst>
        </xdr:cNvPr>
        <xdr:cNvSpPr/>
      </xdr:nvSpPr>
      <xdr:spPr>
        <a:xfrm>
          <a:off x="1968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152219</xdr:rowOff>
    </xdr:from>
    <xdr:to>
      <xdr:col>6</xdr:col>
      <xdr:colOff>38100</xdr:colOff>
      <xdr:row>80</xdr:row>
      <xdr:rowOff>82369</xdr:rowOff>
    </xdr:to>
    <xdr:sp macro="" textlink="">
      <xdr:nvSpPr>
        <xdr:cNvPr id="301" name="フローチャート: 判断 300">
          <a:extLst>
            <a:ext uri="{FF2B5EF4-FFF2-40B4-BE49-F238E27FC236}">
              <a16:creationId xmlns:a16="http://schemas.microsoft.com/office/drawing/2014/main" id="{68C44446-28A9-41D7-821D-AA2519C175E7}"/>
            </a:ext>
          </a:extLst>
        </xdr:cNvPr>
        <xdr:cNvSpPr/>
      </xdr:nvSpPr>
      <xdr:spPr>
        <a:xfrm>
          <a:off x="1079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FBC51F3-D1AA-46C8-B87A-8D039979AFB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E0DBF28-E428-4D55-8BF7-3A8A01CF3E3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219F227-A0BF-49C0-B178-CDC6294DE7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1B6CAA9-EC58-4C00-82EE-41682DEAABD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9630F44-CC5E-46EB-B5E6-5EC70D5C72B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39551</xdr:rowOff>
    </xdr:from>
    <xdr:to>
      <xdr:col>24</xdr:col>
      <xdr:colOff>114300</xdr:colOff>
      <xdr:row>80</xdr:row>
      <xdr:rowOff>141151</xdr:rowOff>
    </xdr:to>
    <xdr:sp macro="" textlink="">
      <xdr:nvSpPr>
        <xdr:cNvPr id="307" name="楕円 306">
          <a:extLst>
            <a:ext uri="{FF2B5EF4-FFF2-40B4-BE49-F238E27FC236}">
              <a16:creationId xmlns:a16="http://schemas.microsoft.com/office/drawing/2014/main" id="{7C491C8C-D67C-4A58-860D-02754505DE62}"/>
            </a:ext>
          </a:extLst>
        </xdr:cNvPr>
        <xdr:cNvSpPr/>
      </xdr:nvSpPr>
      <xdr:spPr>
        <a:xfrm>
          <a:off x="45847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62428</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FBB8CC0F-2456-46CE-89DF-2B2030591DEC}"/>
            </a:ext>
          </a:extLst>
        </xdr:cNvPr>
        <xdr:cNvSpPr txBox="1"/>
      </xdr:nvSpPr>
      <xdr:spPr>
        <a:xfrm>
          <a:off x="4673600" y="1360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18324</xdr:rowOff>
    </xdr:from>
    <xdr:to>
      <xdr:col>20</xdr:col>
      <xdr:colOff>38100</xdr:colOff>
      <xdr:row>81</xdr:row>
      <xdr:rowOff>119924</xdr:rowOff>
    </xdr:to>
    <xdr:sp macro="" textlink="">
      <xdr:nvSpPr>
        <xdr:cNvPr id="309" name="楕円 308">
          <a:extLst>
            <a:ext uri="{FF2B5EF4-FFF2-40B4-BE49-F238E27FC236}">
              <a16:creationId xmlns:a16="http://schemas.microsoft.com/office/drawing/2014/main" id="{EDF9B6BE-A190-4132-AD34-14D4373E46A1}"/>
            </a:ext>
          </a:extLst>
        </xdr:cNvPr>
        <xdr:cNvSpPr/>
      </xdr:nvSpPr>
      <xdr:spPr>
        <a:xfrm>
          <a:off x="3746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90351</xdr:rowOff>
    </xdr:from>
    <xdr:to>
      <xdr:col>24</xdr:col>
      <xdr:colOff>63500</xdr:colOff>
      <xdr:row>81</xdr:row>
      <xdr:rowOff>69124</xdr:rowOff>
    </xdr:to>
    <xdr:cxnSp macro="">
      <xdr:nvCxnSpPr>
        <xdr:cNvPr id="310" name="直線コネクタ 309">
          <a:extLst>
            <a:ext uri="{FF2B5EF4-FFF2-40B4-BE49-F238E27FC236}">
              <a16:creationId xmlns:a16="http://schemas.microsoft.com/office/drawing/2014/main" id="{3D373CA3-FD0A-44A1-A7CF-F35A55DA557B}"/>
            </a:ext>
          </a:extLst>
        </xdr:cNvPr>
        <xdr:cNvCxnSpPr/>
      </xdr:nvCxnSpPr>
      <xdr:spPr>
        <a:xfrm flipV="1">
          <a:off x="3797300" y="13806351"/>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106499</xdr:rowOff>
    </xdr:from>
    <xdr:to>
      <xdr:col>15</xdr:col>
      <xdr:colOff>101600</xdr:colOff>
      <xdr:row>80</xdr:row>
      <xdr:rowOff>36649</xdr:rowOff>
    </xdr:to>
    <xdr:sp macro="" textlink="">
      <xdr:nvSpPr>
        <xdr:cNvPr id="311" name="楕円 310">
          <a:extLst>
            <a:ext uri="{FF2B5EF4-FFF2-40B4-BE49-F238E27FC236}">
              <a16:creationId xmlns:a16="http://schemas.microsoft.com/office/drawing/2014/main" id="{F21060C4-F5B2-4752-A78F-8E46D36840B8}"/>
            </a:ext>
          </a:extLst>
        </xdr:cNvPr>
        <xdr:cNvSpPr/>
      </xdr:nvSpPr>
      <xdr:spPr>
        <a:xfrm>
          <a:off x="2857500" y="1365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157299</xdr:rowOff>
    </xdr:from>
    <xdr:to>
      <xdr:col>19</xdr:col>
      <xdr:colOff>177800</xdr:colOff>
      <xdr:row>81</xdr:row>
      <xdr:rowOff>69124</xdr:rowOff>
    </xdr:to>
    <xdr:cxnSp macro="">
      <xdr:nvCxnSpPr>
        <xdr:cNvPr id="312" name="直線コネクタ 311">
          <a:extLst>
            <a:ext uri="{FF2B5EF4-FFF2-40B4-BE49-F238E27FC236}">
              <a16:creationId xmlns:a16="http://schemas.microsoft.com/office/drawing/2014/main" id="{F39BB2DF-92D0-4F84-AAC9-D06F6AD5F723}"/>
            </a:ext>
          </a:extLst>
        </xdr:cNvPr>
        <xdr:cNvCxnSpPr/>
      </xdr:nvCxnSpPr>
      <xdr:spPr>
        <a:xfrm>
          <a:off x="2908300" y="13701849"/>
          <a:ext cx="889000" cy="25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60779</xdr:rowOff>
    </xdr:from>
    <xdr:to>
      <xdr:col>10</xdr:col>
      <xdr:colOff>165100</xdr:colOff>
      <xdr:row>79</xdr:row>
      <xdr:rowOff>162379</xdr:rowOff>
    </xdr:to>
    <xdr:sp macro="" textlink="">
      <xdr:nvSpPr>
        <xdr:cNvPr id="313" name="楕円 312">
          <a:extLst>
            <a:ext uri="{FF2B5EF4-FFF2-40B4-BE49-F238E27FC236}">
              <a16:creationId xmlns:a16="http://schemas.microsoft.com/office/drawing/2014/main" id="{2270999C-D812-4F60-B491-B180724BFEC6}"/>
            </a:ext>
          </a:extLst>
        </xdr:cNvPr>
        <xdr:cNvSpPr/>
      </xdr:nvSpPr>
      <xdr:spPr>
        <a:xfrm>
          <a:off x="1968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111579</xdr:rowOff>
    </xdr:from>
    <xdr:to>
      <xdr:col>15</xdr:col>
      <xdr:colOff>50800</xdr:colOff>
      <xdr:row>79</xdr:row>
      <xdr:rowOff>157299</xdr:rowOff>
    </xdr:to>
    <xdr:cxnSp macro="">
      <xdr:nvCxnSpPr>
        <xdr:cNvPr id="314" name="直線コネクタ 313">
          <a:extLst>
            <a:ext uri="{FF2B5EF4-FFF2-40B4-BE49-F238E27FC236}">
              <a16:creationId xmlns:a16="http://schemas.microsoft.com/office/drawing/2014/main" id="{ED0EFE76-7A4D-4CC7-8A51-74361EDCA87E}"/>
            </a:ext>
          </a:extLst>
        </xdr:cNvPr>
        <xdr:cNvCxnSpPr/>
      </xdr:nvCxnSpPr>
      <xdr:spPr>
        <a:xfrm>
          <a:off x="2019300" y="1365612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47716</xdr:rowOff>
    </xdr:from>
    <xdr:to>
      <xdr:col>6</xdr:col>
      <xdr:colOff>38100</xdr:colOff>
      <xdr:row>79</xdr:row>
      <xdr:rowOff>149316</xdr:rowOff>
    </xdr:to>
    <xdr:sp macro="" textlink="">
      <xdr:nvSpPr>
        <xdr:cNvPr id="315" name="楕円 314">
          <a:extLst>
            <a:ext uri="{FF2B5EF4-FFF2-40B4-BE49-F238E27FC236}">
              <a16:creationId xmlns:a16="http://schemas.microsoft.com/office/drawing/2014/main" id="{589B20A8-F137-4663-BF51-23B4B7330972}"/>
            </a:ext>
          </a:extLst>
        </xdr:cNvPr>
        <xdr:cNvSpPr/>
      </xdr:nvSpPr>
      <xdr:spPr>
        <a:xfrm>
          <a:off x="1079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98516</xdr:rowOff>
    </xdr:from>
    <xdr:to>
      <xdr:col>10</xdr:col>
      <xdr:colOff>114300</xdr:colOff>
      <xdr:row>79</xdr:row>
      <xdr:rowOff>111579</xdr:rowOff>
    </xdr:to>
    <xdr:cxnSp macro="">
      <xdr:nvCxnSpPr>
        <xdr:cNvPr id="316" name="直線コネクタ 315">
          <a:extLst>
            <a:ext uri="{FF2B5EF4-FFF2-40B4-BE49-F238E27FC236}">
              <a16:creationId xmlns:a16="http://schemas.microsoft.com/office/drawing/2014/main" id="{0D3189B1-CDAC-41B0-9ECC-B4C891F266FC}"/>
            </a:ext>
          </a:extLst>
        </xdr:cNvPr>
        <xdr:cNvCxnSpPr/>
      </xdr:nvCxnSpPr>
      <xdr:spPr>
        <a:xfrm>
          <a:off x="1130300" y="136430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15620</xdr:rowOff>
    </xdr:from>
    <xdr:ext cx="405111" cy="259045"/>
    <xdr:sp macro="" textlink="">
      <xdr:nvSpPr>
        <xdr:cNvPr id="317" name="n_1aveValue【福祉施設】&#10;有形固定資産減価償却率">
          <a:extLst>
            <a:ext uri="{FF2B5EF4-FFF2-40B4-BE49-F238E27FC236}">
              <a16:creationId xmlns:a16="http://schemas.microsoft.com/office/drawing/2014/main" id="{364E3819-D500-40F9-AEB5-CC8B6801D6C5}"/>
            </a:ext>
          </a:extLst>
        </xdr:cNvPr>
        <xdr:cNvSpPr txBox="1"/>
      </xdr:nvSpPr>
      <xdr:spPr>
        <a:xfrm>
          <a:off x="35820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93090</xdr:rowOff>
    </xdr:from>
    <xdr:ext cx="405111" cy="259045"/>
    <xdr:sp macro="" textlink="">
      <xdr:nvSpPr>
        <xdr:cNvPr id="318" name="n_2aveValue【福祉施設】&#10;有形固定資産減価償却率">
          <a:extLst>
            <a:ext uri="{FF2B5EF4-FFF2-40B4-BE49-F238E27FC236}">
              <a16:creationId xmlns:a16="http://schemas.microsoft.com/office/drawing/2014/main" id="{914975A7-0FD4-431F-BB9D-C8E968F39501}"/>
            </a:ext>
          </a:extLst>
        </xdr:cNvPr>
        <xdr:cNvSpPr txBox="1"/>
      </xdr:nvSpPr>
      <xdr:spPr>
        <a:xfrm>
          <a:off x="2705744" y="138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93090</xdr:rowOff>
    </xdr:from>
    <xdr:ext cx="405111" cy="259045"/>
    <xdr:sp macro="" textlink="">
      <xdr:nvSpPr>
        <xdr:cNvPr id="319" name="n_3aveValue【福祉施設】&#10;有形固定資産減価償却率">
          <a:extLst>
            <a:ext uri="{FF2B5EF4-FFF2-40B4-BE49-F238E27FC236}">
              <a16:creationId xmlns:a16="http://schemas.microsoft.com/office/drawing/2014/main" id="{68CB4D7E-FECE-47F0-8002-84E4BDCF094A}"/>
            </a:ext>
          </a:extLst>
        </xdr:cNvPr>
        <xdr:cNvSpPr txBox="1"/>
      </xdr:nvSpPr>
      <xdr:spPr>
        <a:xfrm>
          <a:off x="1816744" y="138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73496</xdr:rowOff>
    </xdr:from>
    <xdr:ext cx="405111" cy="259045"/>
    <xdr:sp macro="" textlink="">
      <xdr:nvSpPr>
        <xdr:cNvPr id="320" name="n_4aveValue【福祉施設】&#10;有形固定資産減価償却率">
          <a:extLst>
            <a:ext uri="{FF2B5EF4-FFF2-40B4-BE49-F238E27FC236}">
              <a16:creationId xmlns:a16="http://schemas.microsoft.com/office/drawing/2014/main" id="{ABDAE491-FE09-4AFF-98BE-2690DB1369FE}"/>
            </a:ext>
          </a:extLst>
        </xdr:cNvPr>
        <xdr:cNvSpPr txBox="1"/>
      </xdr:nvSpPr>
      <xdr:spPr>
        <a:xfrm>
          <a:off x="927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111051</xdr:rowOff>
    </xdr:from>
    <xdr:ext cx="405111" cy="259045"/>
    <xdr:sp macro="" textlink="">
      <xdr:nvSpPr>
        <xdr:cNvPr id="321" name="n_1mainValue【福祉施設】&#10;有形固定資産減価償却率">
          <a:extLst>
            <a:ext uri="{FF2B5EF4-FFF2-40B4-BE49-F238E27FC236}">
              <a16:creationId xmlns:a16="http://schemas.microsoft.com/office/drawing/2014/main" id="{54067792-8831-4774-8D40-78EB5FC3F0A1}"/>
            </a:ext>
          </a:extLst>
        </xdr:cNvPr>
        <xdr:cNvSpPr txBox="1"/>
      </xdr:nvSpPr>
      <xdr:spPr>
        <a:xfrm>
          <a:off x="3582044" y="1399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53176</xdr:rowOff>
    </xdr:from>
    <xdr:ext cx="405111" cy="259045"/>
    <xdr:sp macro="" textlink="">
      <xdr:nvSpPr>
        <xdr:cNvPr id="322" name="n_2mainValue【福祉施設】&#10;有形固定資産減価償却率">
          <a:extLst>
            <a:ext uri="{FF2B5EF4-FFF2-40B4-BE49-F238E27FC236}">
              <a16:creationId xmlns:a16="http://schemas.microsoft.com/office/drawing/2014/main" id="{2BAEDC96-ED38-49E5-B2CF-7493B0CAB51A}"/>
            </a:ext>
          </a:extLst>
        </xdr:cNvPr>
        <xdr:cNvSpPr txBox="1"/>
      </xdr:nvSpPr>
      <xdr:spPr>
        <a:xfrm>
          <a:off x="2705744" y="1342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7456</xdr:rowOff>
    </xdr:from>
    <xdr:ext cx="405111" cy="259045"/>
    <xdr:sp macro="" textlink="">
      <xdr:nvSpPr>
        <xdr:cNvPr id="323" name="n_3mainValue【福祉施設】&#10;有形固定資産減価償却率">
          <a:extLst>
            <a:ext uri="{FF2B5EF4-FFF2-40B4-BE49-F238E27FC236}">
              <a16:creationId xmlns:a16="http://schemas.microsoft.com/office/drawing/2014/main" id="{A42CBFC8-C92A-4AAD-8850-65E27501DE33}"/>
            </a:ext>
          </a:extLst>
        </xdr:cNvPr>
        <xdr:cNvSpPr txBox="1"/>
      </xdr:nvSpPr>
      <xdr:spPr>
        <a:xfrm>
          <a:off x="1816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165843</xdr:rowOff>
    </xdr:from>
    <xdr:ext cx="405111" cy="259045"/>
    <xdr:sp macro="" textlink="">
      <xdr:nvSpPr>
        <xdr:cNvPr id="324" name="n_4mainValue【福祉施設】&#10;有形固定資産減価償却率">
          <a:extLst>
            <a:ext uri="{FF2B5EF4-FFF2-40B4-BE49-F238E27FC236}">
              <a16:creationId xmlns:a16="http://schemas.microsoft.com/office/drawing/2014/main" id="{2B8DDD38-A460-4D93-8DA6-884E1B7588C8}"/>
            </a:ext>
          </a:extLst>
        </xdr:cNvPr>
        <xdr:cNvSpPr txBox="1"/>
      </xdr:nvSpPr>
      <xdr:spPr>
        <a:xfrm>
          <a:off x="9277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F676C103-24B8-402A-80BD-A861DFCEFC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739FC3EB-3F47-4044-83FE-3EBB490257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4293E81B-22D3-4F52-AFF9-F5D9966D461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4082F467-9640-496C-9998-A23EBEB5116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E1D9B094-FEE2-41F9-AFD3-81DFE464FD6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5F72287-C8BB-46FA-8FAC-D764A6CA7A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C8B6AC49-B993-4608-8360-3BDFD8414A6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EBFB4607-1363-407A-853D-17F8B7A26DC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51BD319F-6039-4AD5-B80C-58864730756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E02A685F-3523-4E1F-96CF-71708232C1A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36CE0D0E-6AE7-47CA-A2F8-E918734C419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585C316A-7012-4857-8733-A90F9101B93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E03B9E00-82D6-4E64-91C4-21ED3842CD0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174DFE10-942D-4546-A858-E359339387C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3EB50DFA-FF4A-4AC2-9D36-282D250B26E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ECB6DDB1-EC39-4117-9A62-6771EF59412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45C563DD-D5F9-4441-9C4A-EABD6BB7EB9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47F73C2F-5304-4EA1-B803-A03C38F17EB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20FA287B-51B7-4F99-B552-BD1A993A90A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703F5E1A-9186-4A9A-B90E-0DFDEEDBDA5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580C94A3-6379-443C-812A-75F36445F07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8F746BDF-1234-4887-8146-68A3C862151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A9C02256-07B6-4840-AE44-931AC080171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17C56102-743D-40EA-905B-C24249E3DC1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163C4D32-F650-4503-806A-661C2759898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CCDDBDFC-6243-4D88-A9F6-C11EA63D80E2}"/>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670D72E6-E2EB-4E3D-A5B3-DFD2F7D8B8A8}"/>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91983D9B-8622-491F-A517-27CEF4F738DA}"/>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5C06FC77-5343-48A6-8898-7C2A9DD82308}"/>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DF3D2EE6-856F-408F-A5C8-3EE065DCFA58}"/>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27776</xdr:rowOff>
    </xdr:from>
    <xdr:ext cx="469744" cy="259045"/>
    <xdr:sp macro="" textlink="">
      <xdr:nvSpPr>
        <xdr:cNvPr id="355" name="【福祉施設】&#10;一人当たり面積平均値テキスト">
          <a:extLst>
            <a:ext uri="{FF2B5EF4-FFF2-40B4-BE49-F238E27FC236}">
              <a16:creationId xmlns:a16="http://schemas.microsoft.com/office/drawing/2014/main" id="{BEDCDBA3-91BB-41E6-A2F2-79E9C0551B5B}"/>
            </a:ext>
          </a:extLst>
        </xdr:cNvPr>
        <xdr:cNvSpPr txBox="1"/>
      </xdr:nvSpPr>
      <xdr:spPr>
        <a:xfrm>
          <a:off x="10515600" y="1442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F7A19ACF-ABEB-4183-ADCE-EA0C3E75EE84}"/>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847D62B6-355D-4376-8721-45712EE10948}"/>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BCF02806-1660-4A58-B9D0-43925BA4066C}"/>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9" name="フローチャート: 判断 358">
          <a:extLst>
            <a:ext uri="{FF2B5EF4-FFF2-40B4-BE49-F238E27FC236}">
              <a16:creationId xmlns:a16="http://schemas.microsoft.com/office/drawing/2014/main" id="{E29EAD1C-7CFF-49A7-9443-8FB4EAA7446F}"/>
            </a:ext>
          </a:extLst>
        </xdr:cNvPr>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52614</xdr:rowOff>
    </xdr:from>
    <xdr:to>
      <xdr:col>36</xdr:col>
      <xdr:colOff>165100</xdr:colOff>
      <xdr:row>84</xdr:row>
      <xdr:rowOff>154214</xdr:rowOff>
    </xdr:to>
    <xdr:sp macro="" textlink="">
      <xdr:nvSpPr>
        <xdr:cNvPr id="360" name="フローチャート: 判断 359">
          <a:extLst>
            <a:ext uri="{FF2B5EF4-FFF2-40B4-BE49-F238E27FC236}">
              <a16:creationId xmlns:a16="http://schemas.microsoft.com/office/drawing/2014/main" id="{1F7AA162-7221-4A35-B44A-9D2BD9FE82D3}"/>
            </a:ext>
          </a:extLst>
        </xdr:cNvPr>
        <xdr:cNvSpPr/>
      </xdr:nvSpPr>
      <xdr:spPr>
        <a:xfrm>
          <a:off x="6921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715AB94-9FE4-4293-ACF0-C5E4C427AEC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00058ED-7266-4874-84EB-29A210C4BCC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769C78BA-97F8-491F-958E-0376F179A8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C5CCEEC5-4607-4E54-BFE8-09E7717E344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C0A023F3-3304-447D-BA05-3E32F4B8F4B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26488</xdr:rowOff>
    </xdr:from>
    <xdr:to>
      <xdr:col>55</xdr:col>
      <xdr:colOff>50800</xdr:colOff>
      <xdr:row>82</xdr:row>
      <xdr:rowOff>128088</xdr:rowOff>
    </xdr:to>
    <xdr:sp macro="" textlink="">
      <xdr:nvSpPr>
        <xdr:cNvPr id="366" name="楕円 365">
          <a:extLst>
            <a:ext uri="{FF2B5EF4-FFF2-40B4-BE49-F238E27FC236}">
              <a16:creationId xmlns:a16="http://schemas.microsoft.com/office/drawing/2014/main" id="{3EEF0842-26D5-4790-B8B4-9E902E0D3BE6}"/>
            </a:ext>
          </a:extLst>
        </xdr:cNvPr>
        <xdr:cNvSpPr/>
      </xdr:nvSpPr>
      <xdr:spPr>
        <a:xfrm>
          <a:off x="104267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49365</xdr:rowOff>
    </xdr:from>
    <xdr:ext cx="469744" cy="259045"/>
    <xdr:sp macro="" textlink="">
      <xdr:nvSpPr>
        <xdr:cNvPr id="367" name="【福祉施設】&#10;一人当たり面積該当値テキスト">
          <a:extLst>
            <a:ext uri="{FF2B5EF4-FFF2-40B4-BE49-F238E27FC236}">
              <a16:creationId xmlns:a16="http://schemas.microsoft.com/office/drawing/2014/main" id="{90CAD865-B304-42B0-8535-FB0AB106B3CA}"/>
            </a:ext>
          </a:extLst>
        </xdr:cNvPr>
        <xdr:cNvSpPr txBox="1"/>
      </xdr:nvSpPr>
      <xdr:spPr>
        <a:xfrm>
          <a:off x="10515600" y="139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33020</xdr:rowOff>
    </xdr:from>
    <xdr:to>
      <xdr:col>50</xdr:col>
      <xdr:colOff>165100</xdr:colOff>
      <xdr:row>82</xdr:row>
      <xdr:rowOff>134620</xdr:rowOff>
    </xdr:to>
    <xdr:sp macro="" textlink="">
      <xdr:nvSpPr>
        <xdr:cNvPr id="368" name="楕円 367">
          <a:extLst>
            <a:ext uri="{FF2B5EF4-FFF2-40B4-BE49-F238E27FC236}">
              <a16:creationId xmlns:a16="http://schemas.microsoft.com/office/drawing/2014/main" id="{F3C5B00A-5577-4FBF-BE70-4878CAC65411}"/>
            </a:ext>
          </a:extLst>
        </xdr:cNvPr>
        <xdr:cNvSpPr/>
      </xdr:nvSpPr>
      <xdr:spPr>
        <a:xfrm>
          <a:off x="958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77288</xdr:rowOff>
    </xdr:from>
    <xdr:to>
      <xdr:col>55</xdr:col>
      <xdr:colOff>0</xdr:colOff>
      <xdr:row>82</xdr:row>
      <xdr:rowOff>83820</xdr:rowOff>
    </xdr:to>
    <xdr:cxnSp macro="">
      <xdr:nvCxnSpPr>
        <xdr:cNvPr id="369" name="直線コネクタ 368">
          <a:extLst>
            <a:ext uri="{FF2B5EF4-FFF2-40B4-BE49-F238E27FC236}">
              <a16:creationId xmlns:a16="http://schemas.microsoft.com/office/drawing/2014/main" id="{5F5A1F59-5653-4D4C-BB27-066D8A7360B6}"/>
            </a:ext>
          </a:extLst>
        </xdr:cNvPr>
        <xdr:cNvCxnSpPr/>
      </xdr:nvCxnSpPr>
      <xdr:spPr>
        <a:xfrm flipV="1">
          <a:off x="9639300" y="141361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49349</xdr:rowOff>
    </xdr:from>
    <xdr:to>
      <xdr:col>46</xdr:col>
      <xdr:colOff>38100</xdr:colOff>
      <xdr:row>82</xdr:row>
      <xdr:rowOff>150949</xdr:rowOff>
    </xdr:to>
    <xdr:sp macro="" textlink="">
      <xdr:nvSpPr>
        <xdr:cNvPr id="370" name="楕円 369">
          <a:extLst>
            <a:ext uri="{FF2B5EF4-FFF2-40B4-BE49-F238E27FC236}">
              <a16:creationId xmlns:a16="http://schemas.microsoft.com/office/drawing/2014/main" id="{C8CE8AA3-CCE2-4717-9437-83BA05FD479E}"/>
            </a:ext>
          </a:extLst>
        </xdr:cNvPr>
        <xdr:cNvSpPr/>
      </xdr:nvSpPr>
      <xdr:spPr>
        <a:xfrm>
          <a:off x="8699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83820</xdr:rowOff>
    </xdr:from>
    <xdr:to>
      <xdr:col>50</xdr:col>
      <xdr:colOff>114300</xdr:colOff>
      <xdr:row>82</xdr:row>
      <xdr:rowOff>100149</xdr:rowOff>
    </xdr:to>
    <xdr:cxnSp macro="">
      <xdr:nvCxnSpPr>
        <xdr:cNvPr id="371" name="直線コネクタ 370">
          <a:extLst>
            <a:ext uri="{FF2B5EF4-FFF2-40B4-BE49-F238E27FC236}">
              <a16:creationId xmlns:a16="http://schemas.microsoft.com/office/drawing/2014/main" id="{E95A80C0-8604-412C-B0E5-8F9F73253BB9}"/>
            </a:ext>
          </a:extLst>
        </xdr:cNvPr>
        <xdr:cNvCxnSpPr/>
      </xdr:nvCxnSpPr>
      <xdr:spPr>
        <a:xfrm flipV="1">
          <a:off x="8750300" y="141427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72208</xdr:rowOff>
    </xdr:from>
    <xdr:to>
      <xdr:col>41</xdr:col>
      <xdr:colOff>101600</xdr:colOff>
      <xdr:row>83</xdr:row>
      <xdr:rowOff>2358</xdr:rowOff>
    </xdr:to>
    <xdr:sp macro="" textlink="">
      <xdr:nvSpPr>
        <xdr:cNvPr id="372" name="楕円 371">
          <a:extLst>
            <a:ext uri="{FF2B5EF4-FFF2-40B4-BE49-F238E27FC236}">
              <a16:creationId xmlns:a16="http://schemas.microsoft.com/office/drawing/2014/main" id="{052D2D70-E255-4C4D-9AE4-CB196DB169EF}"/>
            </a:ext>
          </a:extLst>
        </xdr:cNvPr>
        <xdr:cNvSpPr/>
      </xdr:nvSpPr>
      <xdr:spPr>
        <a:xfrm>
          <a:off x="7810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100149</xdr:rowOff>
    </xdr:from>
    <xdr:to>
      <xdr:col>45</xdr:col>
      <xdr:colOff>177800</xdr:colOff>
      <xdr:row>82</xdr:row>
      <xdr:rowOff>123008</xdr:rowOff>
    </xdr:to>
    <xdr:cxnSp macro="">
      <xdr:nvCxnSpPr>
        <xdr:cNvPr id="373" name="直線コネクタ 372">
          <a:extLst>
            <a:ext uri="{FF2B5EF4-FFF2-40B4-BE49-F238E27FC236}">
              <a16:creationId xmlns:a16="http://schemas.microsoft.com/office/drawing/2014/main" id="{A4714EC1-A801-402D-9AE5-4A5B9BA96DF8}"/>
            </a:ext>
          </a:extLst>
        </xdr:cNvPr>
        <xdr:cNvCxnSpPr/>
      </xdr:nvCxnSpPr>
      <xdr:spPr>
        <a:xfrm flipV="1">
          <a:off x="7861300" y="1415904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85271</xdr:rowOff>
    </xdr:from>
    <xdr:to>
      <xdr:col>36</xdr:col>
      <xdr:colOff>165100</xdr:colOff>
      <xdr:row>83</xdr:row>
      <xdr:rowOff>15421</xdr:rowOff>
    </xdr:to>
    <xdr:sp macro="" textlink="">
      <xdr:nvSpPr>
        <xdr:cNvPr id="374" name="楕円 373">
          <a:extLst>
            <a:ext uri="{FF2B5EF4-FFF2-40B4-BE49-F238E27FC236}">
              <a16:creationId xmlns:a16="http://schemas.microsoft.com/office/drawing/2014/main" id="{4390CFB7-0C4B-4D80-A960-FE91F5639DFD}"/>
            </a:ext>
          </a:extLst>
        </xdr:cNvPr>
        <xdr:cNvSpPr/>
      </xdr:nvSpPr>
      <xdr:spPr>
        <a:xfrm>
          <a:off x="6921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123008</xdr:rowOff>
    </xdr:from>
    <xdr:to>
      <xdr:col>41</xdr:col>
      <xdr:colOff>50800</xdr:colOff>
      <xdr:row>82</xdr:row>
      <xdr:rowOff>136071</xdr:rowOff>
    </xdr:to>
    <xdr:cxnSp macro="">
      <xdr:nvCxnSpPr>
        <xdr:cNvPr id="375" name="直線コネクタ 374">
          <a:extLst>
            <a:ext uri="{FF2B5EF4-FFF2-40B4-BE49-F238E27FC236}">
              <a16:creationId xmlns:a16="http://schemas.microsoft.com/office/drawing/2014/main" id="{0C096A05-A0D6-4796-AF79-5DC5BDD4E066}"/>
            </a:ext>
          </a:extLst>
        </xdr:cNvPr>
        <xdr:cNvCxnSpPr/>
      </xdr:nvCxnSpPr>
      <xdr:spPr>
        <a:xfrm flipV="1">
          <a:off x="6972300" y="141819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129013</xdr:rowOff>
    </xdr:from>
    <xdr:ext cx="469744" cy="259045"/>
    <xdr:sp macro="" textlink="">
      <xdr:nvSpPr>
        <xdr:cNvPr id="376" name="n_1aveValue【福祉施設】&#10;一人当たり面積">
          <a:extLst>
            <a:ext uri="{FF2B5EF4-FFF2-40B4-BE49-F238E27FC236}">
              <a16:creationId xmlns:a16="http://schemas.microsoft.com/office/drawing/2014/main" id="{DFC1E724-B933-4355-AD98-FB6262A6D67A}"/>
            </a:ext>
          </a:extLst>
        </xdr:cNvPr>
        <xdr:cNvSpPr txBox="1"/>
      </xdr:nvSpPr>
      <xdr:spPr>
        <a:xfrm>
          <a:off x="9391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40839</xdr:rowOff>
    </xdr:from>
    <xdr:ext cx="469744" cy="259045"/>
    <xdr:sp macro="" textlink="">
      <xdr:nvSpPr>
        <xdr:cNvPr id="377" name="n_2aveValue【福祉施設】&#10;一人当たり面積">
          <a:extLst>
            <a:ext uri="{FF2B5EF4-FFF2-40B4-BE49-F238E27FC236}">
              <a16:creationId xmlns:a16="http://schemas.microsoft.com/office/drawing/2014/main" id="{B8424D81-9E12-4703-8D16-049DE9B8F1DC}"/>
            </a:ext>
          </a:extLst>
        </xdr:cNvPr>
        <xdr:cNvSpPr txBox="1"/>
      </xdr:nvSpPr>
      <xdr:spPr>
        <a:xfrm>
          <a:off x="8515427"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145341</xdr:rowOff>
    </xdr:from>
    <xdr:ext cx="469744" cy="259045"/>
    <xdr:sp macro="" textlink="">
      <xdr:nvSpPr>
        <xdr:cNvPr id="378" name="n_3aveValue【福祉施設】&#10;一人当たり面積">
          <a:extLst>
            <a:ext uri="{FF2B5EF4-FFF2-40B4-BE49-F238E27FC236}">
              <a16:creationId xmlns:a16="http://schemas.microsoft.com/office/drawing/2014/main" id="{773B2E15-A7E6-43F0-AE6A-97B3736FB020}"/>
            </a:ext>
          </a:extLst>
        </xdr:cNvPr>
        <xdr:cNvSpPr txBox="1"/>
      </xdr:nvSpPr>
      <xdr:spPr>
        <a:xfrm>
          <a:off x="7626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145341</xdr:rowOff>
    </xdr:from>
    <xdr:ext cx="469744" cy="259045"/>
    <xdr:sp macro="" textlink="">
      <xdr:nvSpPr>
        <xdr:cNvPr id="379" name="n_4aveValue【福祉施設】&#10;一人当たり面積">
          <a:extLst>
            <a:ext uri="{FF2B5EF4-FFF2-40B4-BE49-F238E27FC236}">
              <a16:creationId xmlns:a16="http://schemas.microsoft.com/office/drawing/2014/main" id="{5FEF126F-F0C4-4A15-9D19-8E5A5D692732}"/>
            </a:ext>
          </a:extLst>
        </xdr:cNvPr>
        <xdr:cNvSpPr txBox="1"/>
      </xdr:nvSpPr>
      <xdr:spPr>
        <a:xfrm>
          <a:off x="6737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151147</xdr:rowOff>
    </xdr:from>
    <xdr:ext cx="469744" cy="259045"/>
    <xdr:sp macro="" textlink="">
      <xdr:nvSpPr>
        <xdr:cNvPr id="380" name="n_1mainValue【福祉施設】&#10;一人当たり面積">
          <a:extLst>
            <a:ext uri="{FF2B5EF4-FFF2-40B4-BE49-F238E27FC236}">
              <a16:creationId xmlns:a16="http://schemas.microsoft.com/office/drawing/2014/main" id="{067332D0-7651-479D-B408-49D8B3C9D5D6}"/>
            </a:ext>
          </a:extLst>
        </xdr:cNvPr>
        <xdr:cNvSpPr txBox="1"/>
      </xdr:nvSpPr>
      <xdr:spPr>
        <a:xfrm>
          <a:off x="9391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167476</xdr:rowOff>
    </xdr:from>
    <xdr:ext cx="469744" cy="259045"/>
    <xdr:sp macro="" textlink="">
      <xdr:nvSpPr>
        <xdr:cNvPr id="381" name="n_2mainValue【福祉施設】&#10;一人当たり面積">
          <a:extLst>
            <a:ext uri="{FF2B5EF4-FFF2-40B4-BE49-F238E27FC236}">
              <a16:creationId xmlns:a16="http://schemas.microsoft.com/office/drawing/2014/main" id="{C2A22DCB-79AC-4F6D-BFE6-7E945C25E6AB}"/>
            </a:ext>
          </a:extLst>
        </xdr:cNvPr>
        <xdr:cNvSpPr txBox="1"/>
      </xdr:nvSpPr>
      <xdr:spPr>
        <a:xfrm>
          <a:off x="8515427" y="1388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18885</xdr:rowOff>
    </xdr:from>
    <xdr:ext cx="469744" cy="259045"/>
    <xdr:sp macro="" textlink="">
      <xdr:nvSpPr>
        <xdr:cNvPr id="382" name="n_3mainValue【福祉施設】&#10;一人当たり面積">
          <a:extLst>
            <a:ext uri="{FF2B5EF4-FFF2-40B4-BE49-F238E27FC236}">
              <a16:creationId xmlns:a16="http://schemas.microsoft.com/office/drawing/2014/main" id="{031E18F8-8CCB-431C-860E-1894A3641191}"/>
            </a:ext>
          </a:extLst>
        </xdr:cNvPr>
        <xdr:cNvSpPr txBox="1"/>
      </xdr:nvSpPr>
      <xdr:spPr>
        <a:xfrm>
          <a:off x="7626427" y="139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31948</xdr:rowOff>
    </xdr:from>
    <xdr:ext cx="469744" cy="259045"/>
    <xdr:sp macro="" textlink="">
      <xdr:nvSpPr>
        <xdr:cNvPr id="383" name="n_4mainValue【福祉施設】&#10;一人当たり面積">
          <a:extLst>
            <a:ext uri="{FF2B5EF4-FFF2-40B4-BE49-F238E27FC236}">
              <a16:creationId xmlns:a16="http://schemas.microsoft.com/office/drawing/2014/main" id="{C27167EB-9CF6-443C-AEE8-E75B6DAE4CB3}"/>
            </a:ext>
          </a:extLst>
        </xdr:cNvPr>
        <xdr:cNvSpPr txBox="1"/>
      </xdr:nvSpPr>
      <xdr:spPr>
        <a:xfrm>
          <a:off x="6737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4DCBD63F-79FD-4F0C-91DE-65462A5C0DE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29564E71-D62C-4934-B7C1-8E231E4035F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FFEAD88E-816E-4068-A408-35E54172934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FBE1DCF2-19EE-4240-854F-9D494E9AF7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2BC6261-00F5-4D35-8F56-1295EE3D8A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A4EDB1A-9256-4AC8-AF04-02E7AA44FDD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E1102B83-214D-40A0-A9E1-2BBE52DD522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CD984952-0FFC-4D33-9570-CA9E3B6A805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98C8D9B6-CA5C-422A-95C7-9EC9CC846AC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A490C253-28E7-4A45-BA7F-2B338A8CFAC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22006004-18C0-4FB8-BF07-D96CD1E89BB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6861104F-A74E-48CB-B4EC-E7683D59440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509CE53B-60DE-4530-9BF7-ACC89354CE7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F7E275F3-CFFD-4170-9C85-A551293110B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AB88B000-98CA-4406-A63E-A3F12719A17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1DED4052-6EA7-4032-A1ED-C23C20B62B1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E7E1943A-3B49-4DC7-96E7-93D69397A86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ACABD27F-F888-44D5-A011-D19C5849F84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F88E9EF8-7949-42A6-AE92-52BEB54B2CC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87505E59-419E-40E2-AE26-BA97095A6C9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B3B3F546-8C19-4B24-A874-29F00DD8CAC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D9D7F555-5506-423E-8B1E-18298C25108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91161B04-831D-401B-ADA8-EA8E6278F13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AC2249F6-2596-4A95-82FE-8D264BF11A2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C4F7AD6F-7CEE-4BE6-90AC-A3EABA8BAB3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B8BB4E07-1EAB-456A-B341-52A71EB48417}"/>
            </a:ext>
          </a:extLst>
        </xdr:cNvPr>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A6D49BDD-C058-48E0-A15E-EF14990473E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1CE2BCA3-DD35-4916-A4DA-369EC061D39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12" name="【市民会館】&#10;有形固定資産減価償却率最大値テキスト">
          <a:extLst>
            <a:ext uri="{FF2B5EF4-FFF2-40B4-BE49-F238E27FC236}">
              <a16:creationId xmlns:a16="http://schemas.microsoft.com/office/drawing/2014/main" id="{6942A5E9-500E-4090-8FF4-B4A91F0526FB}"/>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13" name="直線コネクタ 412">
          <a:extLst>
            <a:ext uri="{FF2B5EF4-FFF2-40B4-BE49-F238E27FC236}">
              <a16:creationId xmlns:a16="http://schemas.microsoft.com/office/drawing/2014/main" id="{004B7CF0-84C3-404A-96B1-F88530E28B04}"/>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EAEBDAFE-A327-4040-8332-795DBAAF0131}"/>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フローチャート: 判断 414">
          <a:extLst>
            <a:ext uri="{FF2B5EF4-FFF2-40B4-BE49-F238E27FC236}">
              <a16:creationId xmlns:a16="http://schemas.microsoft.com/office/drawing/2014/main" id="{A60E8C09-123D-4C7F-98E5-39F3305F48A6}"/>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6" name="フローチャート: 判断 415">
          <a:extLst>
            <a:ext uri="{FF2B5EF4-FFF2-40B4-BE49-F238E27FC236}">
              <a16:creationId xmlns:a16="http://schemas.microsoft.com/office/drawing/2014/main" id="{44295346-109B-4592-BE40-84650C3CD76B}"/>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7" name="フローチャート: 判断 416">
          <a:extLst>
            <a:ext uri="{FF2B5EF4-FFF2-40B4-BE49-F238E27FC236}">
              <a16:creationId xmlns:a16="http://schemas.microsoft.com/office/drawing/2014/main" id="{77998339-4E30-4625-9A31-ABA50484B9F3}"/>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18" name="フローチャート: 判断 417">
          <a:extLst>
            <a:ext uri="{FF2B5EF4-FFF2-40B4-BE49-F238E27FC236}">
              <a16:creationId xmlns:a16="http://schemas.microsoft.com/office/drawing/2014/main" id="{6DED0943-1E7E-48F9-BB94-344B8B584BDF}"/>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9" name="フローチャート: 判断 418">
          <a:extLst>
            <a:ext uri="{FF2B5EF4-FFF2-40B4-BE49-F238E27FC236}">
              <a16:creationId xmlns:a16="http://schemas.microsoft.com/office/drawing/2014/main" id="{1E60AA28-67DC-4F4A-B4A4-BBB109555E91}"/>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D23D56D-B03D-481B-83FB-D7E9DC7D691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4359074E-2781-4B13-A476-A0AF784BAE5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92E68C63-CCD1-457D-A9F4-3F0C391C40F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8F83B12C-4F4F-4754-9287-2A5E7FBEE93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BAE7E8A3-8E3E-4963-BDAB-780E922096B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67855</xdr:rowOff>
    </xdr:from>
    <xdr:to>
      <xdr:col>24</xdr:col>
      <xdr:colOff>114300</xdr:colOff>
      <xdr:row>106</xdr:row>
      <xdr:rowOff>169455</xdr:rowOff>
    </xdr:to>
    <xdr:sp macro="" textlink="">
      <xdr:nvSpPr>
        <xdr:cNvPr id="425" name="楕円 424">
          <a:extLst>
            <a:ext uri="{FF2B5EF4-FFF2-40B4-BE49-F238E27FC236}">
              <a16:creationId xmlns:a16="http://schemas.microsoft.com/office/drawing/2014/main" id="{9B33D95C-E4B9-4E79-A43B-35CF77C7D1F1}"/>
            </a:ext>
          </a:extLst>
        </xdr:cNvPr>
        <xdr:cNvSpPr/>
      </xdr:nvSpPr>
      <xdr:spPr>
        <a:xfrm>
          <a:off x="45847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46282</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1FA6B200-3A8D-42C6-9D47-3DA03F04F075}"/>
            </a:ext>
          </a:extLst>
        </xdr:cNvPr>
        <xdr:cNvSpPr txBox="1"/>
      </xdr:nvSpPr>
      <xdr:spPr>
        <a:xfrm>
          <a:off x="4673600"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49893</xdr:rowOff>
    </xdr:from>
    <xdr:to>
      <xdr:col>20</xdr:col>
      <xdr:colOff>38100</xdr:colOff>
      <xdr:row>106</xdr:row>
      <xdr:rowOff>151493</xdr:rowOff>
    </xdr:to>
    <xdr:sp macro="" textlink="">
      <xdr:nvSpPr>
        <xdr:cNvPr id="427" name="楕円 426">
          <a:extLst>
            <a:ext uri="{FF2B5EF4-FFF2-40B4-BE49-F238E27FC236}">
              <a16:creationId xmlns:a16="http://schemas.microsoft.com/office/drawing/2014/main" id="{25D08DF6-10F9-44F8-9BC7-16022FE7B438}"/>
            </a:ext>
          </a:extLst>
        </xdr:cNvPr>
        <xdr:cNvSpPr/>
      </xdr:nvSpPr>
      <xdr:spPr>
        <a:xfrm>
          <a:off x="3746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100693</xdr:rowOff>
    </xdr:from>
    <xdr:to>
      <xdr:col>24</xdr:col>
      <xdr:colOff>63500</xdr:colOff>
      <xdr:row>106</xdr:row>
      <xdr:rowOff>118655</xdr:rowOff>
    </xdr:to>
    <xdr:cxnSp macro="">
      <xdr:nvCxnSpPr>
        <xdr:cNvPr id="428" name="直線コネクタ 427">
          <a:extLst>
            <a:ext uri="{FF2B5EF4-FFF2-40B4-BE49-F238E27FC236}">
              <a16:creationId xmlns:a16="http://schemas.microsoft.com/office/drawing/2014/main" id="{22A4D77D-B203-4443-B847-20D035662887}"/>
            </a:ext>
          </a:extLst>
        </xdr:cNvPr>
        <xdr:cNvCxnSpPr/>
      </xdr:nvCxnSpPr>
      <xdr:spPr>
        <a:xfrm>
          <a:off x="3797300" y="18274393"/>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111942</xdr:rowOff>
    </xdr:from>
    <xdr:to>
      <xdr:col>15</xdr:col>
      <xdr:colOff>101600</xdr:colOff>
      <xdr:row>106</xdr:row>
      <xdr:rowOff>42092</xdr:rowOff>
    </xdr:to>
    <xdr:sp macro="" textlink="">
      <xdr:nvSpPr>
        <xdr:cNvPr id="429" name="楕円 428">
          <a:extLst>
            <a:ext uri="{FF2B5EF4-FFF2-40B4-BE49-F238E27FC236}">
              <a16:creationId xmlns:a16="http://schemas.microsoft.com/office/drawing/2014/main" id="{4F4804A6-7D29-4FFB-B96C-1E00E652FEF8}"/>
            </a:ext>
          </a:extLst>
        </xdr:cNvPr>
        <xdr:cNvSpPr/>
      </xdr:nvSpPr>
      <xdr:spPr>
        <a:xfrm>
          <a:off x="2857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162742</xdr:rowOff>
    </xdr:from>
    <xdr:to>
      <xdr:col>19</xdr:col>
      <xdr:colOff>177800</xdr:colOff>
      <xdr:row>106</xdr:row>
      <xdr:rowOff>100693</xdr:rowOff>
    </xdr:to>
    <xdr:cxnSp macro="">
      <xdr:nvCxnSpPr>
        <xdr:cNvPr id="430" name="直線コネクタ 429">
          <a:extLst>
            <a:ext uri="{FF2B5EF4-FFF2-40B4-BE49-F238E27FC236}">
              <a16:creationId xmlns:a16="http://schemas.microsoft.com/office/drawing/2014/main" id="{C4B1833D-5BE1-4720-A4E4-AB671372F67B}"/>
            </a:ext>
          </a:extLst>
        </xdr:cNvPr>
        <xdr:cNvCxnSpPr/>
      </xdr:nvCxnSpPr>
      <xdr:spPr>
        <a:xfrm>
          <a:off x="2908300" y="18164992"/>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74386</xdr:rowOff>
    </xdr:from>
    <xdr:to>
      <xdr:col>10</xdr:col>
      <xdr:colOff>165100</xdr:colOff>
      <xdr:row>106</xdr:row>
      <xdr:rowOff>4536</xdr:rowOff>
    </xdr:to>
    <xdr:sp macro="" textlink="">
      <xdr:nvSpPr>
        <xdr:cNvPr id="431" name="楕円 430">
          <a:extLst>
            <a:ext uri="{FF2B5EF4-FFF2-40B4-BE49-F238E27FC236}">
              <a16:creationId xmlns:a16="http://schemas.microsoft.com/office/drawing/2014/main" id="{916F2B57-A3C6-4768-B16D-290E829D7FA7}"/>
            </a:ext>
          </a:extLst>
        </xdr:cNvPr>
        <xdr:cNvSpPr/>
      </xdr:nvSpPr>
      <xdr:spPr>
        <a:xfrm>
          <a:off x="1968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125186</xdr:rowOff>
    </xdr:from>
    <xdr:to>
      <xdr:col>15</xdr:col>
      <xdr:colOff>50800</xdr:colOff>
      <xdr:row>105</xdr:row>
      <xdr:rowOff>162742</xdr:rowOff>
    </xdr:to>
    <xdr:cxnSp macro="">
      <xdr:nvCxnSpPr>
        <xdr:cNvPr id="432" name="直線コネクタ 431">
          <a:extLst>
            <a:ext uri="{FF2B5EF4-FFF2-40B4-BE49-F238E27FC236}">
              <a16:creationId xmlns:a16="http://schemas.microsoft.com/office/drawing/2014/main" id="{740F63EE-09DA-4458-BF7B-5EB25883985A}"/>
            </a:ext>
          </a:extLst>
        </xdr:cNvPr>
        <xdr:cNvCxnSpPr/>
      </xdr:nvCxnSpPr>
      <xdr:spPr>
        <a:xfrm>
          <a:off x="2019300" y="181274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33" name="楕円 432">
          <a:extLst>
            <a:ext uri="{FF2B5EF4-FFF2-40B4-BE49-F238E27FC236}">
              <a16:creationId xmlns:a16="http://schemas.microsoft.com/office/drawing/2014/main" id="{09B6928E-656C-42D3-84CF-C5E7BD8C0122}"/>
            </a:ext>
          </a:extLst>
        </xdr:cNvPr>
        <xdr:cNvSpPr/>
      </xdr:nvSpPr>
      <xdr:spPr>
        <a:xfrm>
          <a:off x="1079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90895</xdr:rowOff>
    </xdr:from>
    <xdr:to>
      <xdr:col>10</xdr:col>
      <xdr:colOff>114300</xdr:colOff>
      <xdr:row>105</xdr:row>
      <xdr:rowOff>125186</xdr:rowOff>
    </xdr:to>
    <xdr:cxnSp macro="">
      <xdr:nvCxnSpPr>
        <xdr:cNvPr id="434" name="直線コネクタ 433">
          <a:extLst>
            <a:ext uri="{FF2B5EF4-FFF2-40B4-BE49-F238E27FC236}">
              <a16:creationId xmlns:a16="http://schemas.microsoft.com/office/drawing/2014/main" id="{1A4A19EB-A529-4CC8-AEA9-1D0F031F92B9}"/>
            </a:ext>
          </a:extLst>
        </xdr:cNvPr>
        <xdr:cNvCxnSpPr/>
      </xdr:nvCxnSpPr>
      <xdr:spPr>
        <a:xfrm>
          <a:off x="1130300" y="180931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35" name="n_1aveValue【市民会館】&#10;有形固定資産減価償却率">
          <a:extLst>
            <a:ext uri="{FF2B5EF4-FFF2-40B4-BE49-F238E27FC236}">
              <a16:creationId xmlns:a16="http://schemas.microsoft.com/office/drawing/2014/main" id="{36963C6D-E1AC-4188-AF31-86BB1FA738F8}"/>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6" name="n_2aveValue【市民会館】&#10;有形固定資産減価償却率">
          <a:extLst>
            <a:ext uri="{FF2B5EF4-FFF2-40B4-BE49-F238E27FC236}">
              <a16:creationId xmlns:a16="http://schemas.microsoft.com/office/drawing/2014/main" id="{5ADC17F5-D91E-4584-AD6D-EB8DEAFD32FD}"/>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37" name="n_3aveValue【市民会館】&#10;有形固定資産減価償却率">
          <a:extLst>
            <a:ext uri="{FF2B5EF4-FFF2-40B4-BE49-F238E27FC236}">
              <a16:creationId xmlns:a16="http://schemas.microsoft.com/office/drawing/2014/main" id="{9DFC49A3-5C6A-431C-896E-38B84088A60E}"/>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8" name="n_4aveValue【市民会館】&#10;有形固定資産減価償却率">
          <a:extLst>
            <a:ext uri="{FF2B5EF4-FFF2-40B4-BE49-F238E27FC236}">
              <a16:creationId xmlns:a16="http://schemas.microsoft.com/office/drawing/2014/main" id="{041C3A93-63C6-4903-B670-08BCC1A31EE3}"/>
            </a:ext>
          </a:extLst>
        </xdr:cNvPr>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142620</xdr:rowOff>
    </xdr:from>
    <xdr:ext cx="405111" cy="259045"/>
    <xdr:sp macro="" textlink="">
      <xdr:nvSpPr>
        <xdr:cNvPr id="439" name="n_1mainValue【市民会館】&#10;有形固定資産減価償却率">
          <a:extLst>
            <a:ext uri="{FF2B5EF4-FFF2-40B4-BE49-F238E27FC236}">
              <a16:creationId xmlns:a16="http://schemas.microsoft.com/office/drawing/2014/main" id="{2C7AC516-2FCD-4DC3-B6D3-36DA5F0052D0}"/>
            </a:ext>
          </a:extLst>
        </xdr:cNvPr>
        <xdr:cNvSpPr txBox="1"/>
      </xdr:nvSpPr>
      <xdr:spPr>
        <a:xfrm>
          <a:off x="35820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33219</xdr:rowOff>
    </xdr:from>
    <xdr:ext cx="405111" cy="259045"/>
    <xdr:sp macro="" textlink="">
      <xdr:nvSpPr>
        <xdr:cNvPr id="440" name="n_2mainValue【市民会館】&#10;有形固定資産減価償却率">
          <a:extLst>
            <a:ext uri="{FF2B5EF4-FFF2-40B4-BE49-F238E27FC236}">
              <a16:creationId xmlns:a16="http://schemas.microsoft.com/office/drawing/2014/main" id="{2F49670D-1944-4103-973E-BA0647E5B6C1}"/>
            </a:ext>
          </a:extLst>
        </xdr:cNvPr>
        <xdr:cNvSpPr txBox="1"/>
      </xdr:nvSpPr>
      <xdr:spPr>
        <a:xfrm>
          <a:off x="2705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167113</xdr:rowOff>
    </xdr:from>
    <xdr:ext cx="405111" cy="259045"/>
    <xdr:sp macro="" textlink="">
      <xdr:nvSpPr>
        <xdr:cNvPr id="441" name="n_3mainValue【市民会館】&#10;有形固定資産減価償却率">
          <a:extLst>
            <a:ext uri="{FF2B5EF4-FFF2-40B4-BE49-F238E27FC236}">
              <a16:creationId xmlns:a16="http://schemas.microsoft.com/office/drawing/2014/main" id="{44127E1D-0B09-4FBE-8737-14890B9F79DF}"/>
            </a:ext>
          </a:extLst>
        </xdr:cNvPr>
        <xdr:cNvSpPr txBox="1"/>
      </xdr:nvSpPr>
      <xdr:spPr>
        <a:xfrm>
          <a:off x="1816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132822</xdr:rowOff>
    </xdr:from>
    <xdr:ext cx="405111" cy="259045"/>
    <xdr:sp macro="" textlink="">
      <xdr:nvSpPr>
        <xdr:cNvPr id="442" name="n_4mainValue【市民会館】&#10;有形固定資産減価償却率">
          <a:extLst>
            <a:ext uri="{FF2B5EF4-FFF2-40B4-BE49-F238E27FC236}">
              <a16:creationId xmlns:a16="http://schemas.microsoft.com/office/drawing/2014/main" id="{A81F61E5-346D-4D41-984D-3A91281FFE74}"/>
            </a:ext>
          </a:extLst>
        </xdr:cNvPr>
        <xdr:cNvSpPr txBox="1"/>
      </xdr:nvSpPr>
      <xdr:spPr>
        <a:xfrm>
          <a:off x="927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161C0030-5B41-42A8-9D47-15F437C104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E6A68593-82ED-435F-93E1-26B34115B4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D423BDD4-09C1-4439-8D5D-6E9EBF959F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99D227FA-2F69-43B6-92F9-C69FF49DD7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575667D5-8909-4C7C-9911-6369D7154EC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625163BC-6782-4572-8E47-C79A542C5AE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6976150F-09CC-45AF-A05C-7268DB18FD7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D127B5F3-331C-4504-9055-BD74449CDF9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3190235A-0175-4E3A-AA61-56B0C5E71BE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9997FAD3-02C8-49B9-A5A2-CF8D9B08F33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0CBAFF5C-1F33-410E-ACA9-EF32B50B594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4F504626-BAFB-4875-A91D-A61D59CCF31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86B38F53-F21B-4934-B868-16280F7A4AE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92A695B1-260C-44EB-A763-CD304450E87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EB4B3FC8-8A34-41E2-88F4-DDC88F8B9CB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FBDBCBB3-EA54-4E12-8C3A-79172E3ADCF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E7097CFF-D156-4659-8E07-10B8D46C290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A31E5777-766F-47B5-82FF-C58E4517352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B8B3408B-E391-445B-A25C-5348F4B6BFE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A36DAA5D-7F61-4219-A4E4-644F63C891B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3D2F016A-7F93-458F-81A9-B7DE09CDD68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0187063D-B631-4C41-8B7B-76D57246C56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5E7AAD25-3E95-4A03-90AE-7E6EB62686D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6" name="直線コネクタ 465">
          <a:extLst>
            <a:ext uri="{FF2B5EF4-FFF2-40B4-BE49-F238E27FC236}">
              <a16:creationId xmlns:a16="http://schemas.microsoft.com/office/drawing/2014/main" id="{164B330D-3B47-4003-8868-FD1FD0F38416}"/>
            </a:ext>
          </a:extLst>
        </xdr:cNvPr>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7" name="【市民会館】&#10;一人当たり面積最小値テキスト">
          <a:extLst>
            <a:ext uri="{FF2B5EF4-FFF2-40B4-BE49-F238E27FC236}">
              <a16:creationId xmlns:a16="http://schemas.microsoft.com/office/drawing/2014/main" id="{BA10416F-3B87-45E6-87DF-4F99586ACF7D}"/>
            </a:ext>
          </a:extLst>
        </xdr:cNvPr>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8" name="直線コネクタ 467">
          <a:extLst>
            <a:ext uri="{FF2B5EF4-FFF2-40B4-BE49-F238E27FC236}">
              <a16:creationId xmlns:a16="http://schemas.microsoft.com/office/drawing/2014/main" id="{E8852D76-C611-4A28-BEAB-29BF9F0A3A4B}"/>
            </a:ext>
          </a:extLst>
        </xdr:cNvPr>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9" name="【市民会館】&#10;一人当たり面積最大値テキスト">
          <a:extLst>
            <a:ext uri="{FF2B5EF4-FFF2-40B4-BE49-F238E27FC236}">
              <a16:creationId xmlns:a16="http://schemas.microsoft.com/office/drawing/2014/main" id="{1F40F13C-488F-4A49-B6D7-16653D03C34B}"/>
            </a:ext>
          </a:extLst>
        </xdr:cNvPr>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70" name="直線コネクタ 469">
          <a:extLst>
            <a:ext uri="{FF2B5EF4-FFF2-40B4-BE49-F238E27FC236}">
              <a16:creationId xmlns:a16="http://schemas.microsoft.com/office/drawing/2014/main" id="{D5506A6E-8989-4E05-AE5B-79E5B486324F}"/>
            </a:ext>
          </a:extLst>
        </xdr:cNvPr>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128288</xdr:rowOff>
    </xdr:from>
    <xdr:ext cx="469744" cy="259045"/>
    <xdr:sp macro="" textlink="">
      <xdr:nvSpPr>
        <xdr:cNvPr id="471" name="【市民会館】&#10;一人当たり面積平均値テキスト">
          <a:extLst>
            <a:ext uri="{FF2B5EF4-FFF2-40B4-BE49-F238E27FC236}">
              <a16:creationId xmlns:a16="http://schemas.microsoft.com/office/drawing/2014/main" id="{0FAEA3AC-E982-47C3-84FE-D604EFEA00BA}"/>
            </a:ext>
          </a:extLst>
        </xdr:cNvPr>
        <xdr:cNvSpPr txBox="1"/>
      </xdr:nvSpPr>
      <xdr:spPr>
        <a:xfrm>
          <a:off x="10515600" y="17787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72" name="フローチャート: 判断 471">
          <a:extLst>
            <a:ext uri="{FF2B5EF4-FFF2-40B4-BE49-F238E27FC236}">
              <a16:creationId xmlns:a16="http://schemas.microsoft.com/office/drawing/2014/main" id="{A5BCFA6A-347D-4EC9-A4EF-2778680C5C49}"/>
            </a:ext>
          </a:extLst>
        </xdr:cNvPr>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73" name="フローチャート: 判断 472">
          <a:extLst>
            <a:ext uri="{FF2B5EF4-FFF2-40B4-BE49-F238E27FC236}">
              <a16:creationId xmlns:a16="http://schemas.microsoft.com/office/drawing/2014/main" id="{85F58763-CCFC-41AE-BA0E-F478B5DD9F58}"/>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4" name="フローチャート: 判断 473">
          <a:extLst>
            <a:ext uri="{FF2B5EF4-FFF2-40B4-BE49-F238E27FC236}">
              <a16:creationId xmlns:a16="http://schemas.microsoft.com/office/drawing/2014/main" id="{B352988A-BBC2-44FC-BD66-4083741C1FE4}"/>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75" name="フローチャート: 判断 474">
          <a:extLst>
            <a:ext uri="{FF2B5EF4-FFF2-40B4-BE49-F238E27FC236}">
              <a16:creationId xmlns:a16="http://schemas.microsoft.com/office/drawing/2014/main" id="{9A99CADD-4959-44EF-89E7-A6DD2A6EC7F7}"/>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166370</xdr:rowOff>
    </xdr:from>
    <xdr:to>
      <xdr:col>36</xdr:col>
      <xdr:colOff>165100</xdr:colOff>
      <xdr:row>105</xdr:row>
      <xdr:rowOff>96520</xdr:rowOff>
    </xdr:to>
    <xdr:sp macro="" textlink="">
      <xdr:nvSpPr>
        <xdr:cNvPr id="476" name="フローチャート: 判断 475">
          <a:extLst>
            <a:ext uri="{FF2B5EF4-FFF2-40B4-BE49-F238E27FC236}">
              <a16:creationId xmlns:a16="http://schemas.microsoft.com/office/drawing/2014/main" id="{8AB33A82-538F-46F3-9CD7-CBDCA2174CF5}"/>
            </a:ext>
          </a:extLst>
        </xdr:cNvPr>
        <xdr:cNvSpPr/>
      </xdr:nvSpPr>
      <xdr:spPr>
        <a:xfrm>
          <a:off x="6921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12974F2-345D-4FA4-A864-A480088F2B3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E4438DD6-A2E7-45CC-A43C-5757CAEB206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22CC01C3-E1FB-4AEF-8835-F146E7756AD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74D631E6-287D-4C62-969F-F2F5A8EE101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9D7CC14E-6279-48D4-9D01-AA48E12EA45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33020</xdr:rowOff>
    </xdr:from>
    <xdr:to>
      <xdr:col>55</xdr:col>
      <xdr:colOff>50800</xdr:colOff>
      <xdr:row>105</xdr:row>
      <xdr:rowOff>134620</xdr:rowOff>
    </xdr:to>
    <xdr:sp macro="" textlink="">
      <xdr:nvSpPr>
        <xdr:cNvPr id="482" name="楕円 481">
          <a:extLst>
            <a:ext uri="{FF2B5EF4-FFF2-40B4-BE49-F238E27FC236}">
              <a16:creationId xmlns:a16="http://schemas.microsoft.com/office/drawing/2014/main" id="{EDEA7E50-2FFA-4EED-B3A2-6791E873B455}"/>
            </a:ext>
          </a:extLst>
        </xdr:cNvPr>
        <xdr:cNvSpPr/>
      </xdr:nvSpPr>
      <xdr:spPr>
        <a:xfrm>
          <a:off x="10426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11447</xdr:rowOff>
    </xdr:from>
    <xdr:ext cx="469744" cy="259045"/>
    <xdr:sp macro="" textlink="">
      <xdr:nvSpPr>
        <xdr:cNvPr id="483" name="【市民会館】&#10;一人当たり面積該当値テキスト">
          <a:extLst>
            <a:ext uri="{FF2B5EF4-FFF2-40B4-BE49-F238E27FC236}">
              <a16:creationId xmlns:a16="http://schemas.microsoft.com/office/drawing/2014/main" id="{EE3508E5-0D39-42E3-AB0F-70290F2EB2E1}"/>
            </a:ext>
          </a:extLst>
        </xdr:cNvPr>
        <xdr:cNvSpPr txBox="1"/>
      </xdr:nvSpPr>
      <xdr:spPr>
        <a:xfrm>
          <a:off x="10515600" y="180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78739</xdr:rowOff>
    </xdr:from>
    <xdr:to>
      <xdr:col>50</xdr:col>
      <xdr:colOff>165100</xdr:colOff>
      <xdr:row>105</xdr:row>
      <xdr:rowOff>8889</xdr:rowOff>
    </xdr:to>
    <xdr:sp macro="" textlink="">
      <xdr:nvSpPr>
        <xdr:cNvPr id="484" name="楕円 483">
          <a:extLst>
            <a:ext uri="{FF2B5EF4-FFF2-40B4-BE49-F238E27FC236}">
              <a16:creationId xmlns:a16="http://schemas.microsoft.com/office/drawing/2014/main" id="{7FDA8B9D-FBF2-4293-A5A0-B433E39C4A38}"/>
            </a:ext>
          </a:extLst>
        </xdr:cNvPr>
        <xdr:cNvSpPr/>
      </xdr:nvSpPr>
      <xdr:spPr>
        <a:xfrm>
          <a:off x="9588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129539</xdr:rowOff>
    </xdr:from>
    <xdr:to>
      <xdr:col>55</xdr:col>
      <xdr:colOff>0</xdr:colOff>
      <xdr:row>105</xdr:row>
      <xdr:rowOff>83820</xdr:rowOff>
    </xdr:to>
    <xdr:cxnSp macro="">
      <xdr:nvCxnSpPr>
        <xdr:cNvPr id="485" name="直線コネクタ 484">
          <a:extLst>
            <a:ext uri="{FF2B5EF4-FFF2-40B4-BE49-F238E27FC236}">
              <a16:creationId xmlns:a16="http://schemas.microsoft.com/office/drawing/2014/main" id="{909F0C69-5EBE-4C57-8CA0-C1381325F27C}"/>
            </a:ext>
          </a:extLst>
        </xdr:cNvPr>
        <xdr:cNvCxnSpPr/>
      </xdr:nvCxnSpPr>
      <xdr:spPr>
        <a:xfrm>
          <a:off x="9639300" y="17960339"/>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93980</xdr:rowOff>
    </xdr:from>
    <xdr:to>
      <xdr:col>46</xdr:col>
      <xdr:colOff>38100</xdr:colOff>
      <xdr:row>105</xdr:row>
      <xdr:rowOff>24130</xdr:rowOff>
    </xdr:to>
    <xdr:sp macro="" textlink="">
      <xdr:nvSpPr>
        <xdr:cNvPr id="486" name="楕円 485">
          <a:extLst>
            <a:ext uri="{FF2B5EF4-FFF2-40B4-BE49-F238E27FC236}">
              <a16:creationId xmlns:a16="http://schemas.microsoft.com/office/drawing/2014/main" id="{9384186A-BA1E-4533-8A07-2201DC363825}"/>
            </a:ext>
          </a:extLst>
        </xdr:cNvPr>
        <xdr:cNvSpPr/>
      </xdr:nvSpPr>
      <xdr:spPr>
        <a:xfrm>
          <a:off x="8699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129539</xdr:rowOff>
    </xdr:from>
    <xdr:to>
      <xdr:col>50</xdr:col>
      <xdr:colOff>114300</xdr:colOff>
      <xdr:row>104</xdr:row>
      <xdr:rowOff>144780</xdr:rowOff>
    </xdr:to>
    <xdr:cxnSp macro="">
      <xdr:nvCxnSpPr>
        <xdr:cNvPr id="487" name="直線コネクタ 486">
          <a:extLst>
            <a:ext uri="{FF2B5EF4-FFF2-40B4-BE49-F238E27FC236}">
              <a16:creationId xmlns:a16="http://schemas.microsoft.com/office/drawing/2014/main" id="{528E35A6-37D8-4E78-97DA-DEF6D96EEFA9}"/>
            </a:ext>
          </a:extLst>
        </xdr:cNvPr>
        <xdr:cNvCxnSpPr/>
      </xdr:nvCxnSpPr>
      <xdr:spPr>
        <a:xfrm flipV="1">
          <a:off x="8750300" y="179603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113030</xdr:rowOff>
    </xdr:from>
    <xdr:to>
      <xdr:col>41</xdr:col>
      <xdr:colOff>101600</xdr:colOff>
      <xdr:row>105</xdr:row>
      <xdr:rowOff>43180</xdr:rowOff>
    </xdr:to>
    <xdr:sp macro="" textlink="">
      <xdr:nvSpPr>
        <xdr:cNvPr id="488" name="楕円 487">
          <a:extLst>
            <a:ext uri="{FF2B5EF4-FFF2-40B4-BE49-F238E27FC236}">
              <a16:creationId xmlns:a16="http://schemas.microsoft.com/office/drawing/2014/main" id="{22D30071-8C88-4390-B2BC-46A02D2B00AA}"/>
            </a:ext>
          </a:extLst>
        </xdr:cNvPr>
        <xdr:cNvSpPr/>
      </xdr:nvSpPr>
      <xdr:spPr>
        <a:xfrm>
          <a:off x="7810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144780</xdr:rowOff>
    </xdr:from>
    <xdr:to>
      <xdr:col>45</xdr:col>
      <xdr:colOff>177800</xdr:colOff>
      <xdr:row>104</xdr:row>
      <xdr:rowOff>163830</xdr:rowOff>
    </xdr:to>
    <xdr:cxnSp macro="">
      <xdr:nvCxnSpPr>
        <xdr:cNvPr id="489" name="直線コネクタ 488">
          <a:extLst>
            <a:ext uri="{FF2B5EF4-FFF2-40B4-BE49-F238E27FC236}">
              <a16:creationId xmlns:a16="http://schemas.microsoft.com/office/drawing/2014/main" id="{E46F5D6D-E7F8-41A8-B4DF-D8681288CB74}"/>
            </a:ext>
          </a:extLst>
        </xdr:cNvPr>
        <xdr:cNvCxnSpPr/>
      </xdr:nvCxnSpPr>
      <xdr:spPr>
        <a:xfrm flipV="1">
          <a:off x="7861300" y="179755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490" name="楕円 489">
          <a:extLst>
            <a:ext uri="{FF2B5EF4-FFF2-40B4-BE49-F238E27FC236}">
              <a16:creationId xmlns:a16="http://schemas.microsoft.com/office/drawing/2014/main" id="{C4FCFFD4-13D7-4DC2-9086-567C6CEADA46}"/>
            </a:ext>
          </a:extLst>
        </xdr:cNvPr>
        <xdr:cNvSpPr/>
      </xdr:nvSpPr>
      <xdr:spPr>
        <a:xfrm>
          <a:off x="6921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163830</xdr:rowOff>
    </xdr:from>
    <xdr:to>
      <xdr:col>41</xdr:col>
      <xdr:colOff>50800</xdr:colOff>
      <xdr:row>105</xdr:row>
      <xdr:rowOff>3811</xdr:rowOff>
    </xdr:to>
    <xdr:cxnSp macro="">
      <xdr:nvCxnSpPr>
        <xdr:cNvPr id="491" name="直線コネクタ 490">
          <a:extLst>
            <a:ext uri="{FF2B5EF4-FFF2-40B4-BE49-F238E27FC236}">
              <a16:creationId xmlns:a16="http://schemas.microsoft.com/office/drawing/2014/main" id="{8CCBBF97-FF39-443C-8499-0CAC887238DB}"/>
            </a:ext>
          </a:extLst>
        </xdr:cNvPr>
        <xdr:cNvCxnSpPr/>
      </xdr:nvCxnSpPr>
      <xdr:spPr>
        <a:xfrm flipV="1">
          <a:off x="6972300" y="17994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92" name="n_1aveValue【市民会館】&#10;一人当たり面積">
          <a:extLst>
            <a:ext uri="{FF2B5EF4-FFF2-40B4-BE49-F238E27FC236}">
              <a16:creationId xmlns:a16="http://schemas.microsoft.com/office/drawing/2014/main" id="{0A9287AE-54D5-4D85-8C89-7F75EC64DD2C}"/>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3" name="n_2aveValue【市民会館】&#10;一人当たり面積">
          <a:extLst>
            <a:ext uri="{FF2B5EF4-FFF2-40B4-BE49-F238E27FC236}">
              <a16:creationId xmlns:a16="http://schemas.microsoft.com/office/drawing/2014/main" id="{DBEB3073-D6FD-495C-8BC8-1D9F431F5D37}"/>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83838</xdr:rowOff>
    </xdr:from>
    <xdr:ext cx="469744" cy="259045"/>
    <xdr:sp macro="" textlink="">
      <xdr:nvSpPr>
        <xdr:cNvPr id="494" name="n_3aveValue【市民会館】&#10;一人当たり面積">
          <a:extLst>
            <a:ext uri="{FF2B5EF4-FFF2-40B4-BE49-F238E27FC236}">
              <a16:creationId xmlns:a16="http://schemas.microsoft.com/office/drawing/2014/main" id="{1535E86F-B8D4-4665-BB3C-28912CEA70DA}"/>
            </a:ext>
          </a:extLst>
        </xdr:cNvPr>
        <xdr:cNvSpPr txBox="1"/>
      </xdr:nvSpPr>
      <xdr:spPr>
        <a:xfrm>
          <a:off x="7626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87647</xdr:rowOff>
    </xdr:from>
    <xdr:ext cx="469744" cy="259045"/>
    <xdr:sp macro="" textlink="">
      <xdr:nvSpPr>
        <xdr:cNvPr id="495" name="n_4aveValue【市民会館】&#10;一人当たり面積">
          <a:extLst>
            <a:ext uri="{FF2B5EF4-FFF2-40B4-BE49-F238E27FC236}">
              <a16:creationId xmlns:a16="http://schemas.microsoft.com/office/drawing/2014/main" id="{0C0C561C-9226-4E0E-B429-1FF0453E08C3}"/>
            </a:ext>
          </a:extLst>
        </xdr:cNvPr>
        <xdr:cNvSpPr txBox="1"/>
      </xdr:nvSpPr>
      <xdr:spPr>
        <a:xfrm>
          <a:off x="67374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25416</xdr:rowOff>
    </xdr:from>
    <xdr:ext cx="469744" cy="259045"/>
    <xdr:sp macro="" textlink="">
      <xdr:nvSpPr>
        <xdr:cNvPr id="496" name="n_1mainValue【市民会館】&#10;一人当たり面積">
          <a:extLst>
            <a:ext uri="{FF2B5EF4-FFF2-40B4-BE49-F238E27FC236}">
              <a16:creationId xmlns:a16="http://schemas.microsoft.com/office/drawing/2014/main" id="{72797E59-4C14-426B-9548-FB6EE61D34BD}"/>
            </a:ext>
          </a:extLst>
        </xdr:cNvPr>
        <xdr:cNvSpPr txBox="1"/>
      </xdr:nvSpPr>
      <xdr:spPr>
        <a:xfrm>
          <a:off x="9391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40657</xdr:rowOff>
    </xdr:from>
    <xdr:ext cx="469744" cy="259045"/>
    <xdr:sp macro="" textlink="">
      <xdr:nvSpPr>
        <xdr:cNvPr id="497" name="n_2mainValue【市民会館】&#10;一人当たり面積">
          <a:extLst>
            <a:ext uri="{FF2B5EF4-FFF2-40B4-BE49-F238E27FC236}">
              <a16:creationId xmlns:a16="http://schemas.microsoft.com/office/drawing/2014/main" id="{ED596FF4-99AE-4352-BEEC-2158881E1D4A}"/>
            </a:ext>
          </a:extLst>
        </xdr:cNvPr>
        <xdr:cNvSpPr txBox="1"/>
      </xdr:nvSpPr>
      <xdr:spPr>
        <a:xfrm>
          <a:off x="8515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59707</xdr:rowOff>
    </xdr:from>
    <xdr:ext cx="469744" cy="259045"/>
    <xdr:sp macro="" textlink="">
      <xdr:nvSpPr>
        <xdr:cNvPr id="498" name="n_3mainValue【市民会館】&#10;一人当たり面積">
          <a:extLst>
            <a:ext uri="{FF2B5EF4-FFF2-40B4-BE49-F238E27FC236}">
              <a16:creationId xmlns:a16="http://schemas.microsoft.com/office/drawing/2014/main" id="{F1F29657-5451-477D-B8E2-470DF34F3E5D}"/>
            </a:ext>
          </a:extLst>
        </xdr:cNvPr>
        <xdr:cNvSpPr txBox="1"/>
      </xdr:nvSpPr>
      <xdr:spPr>
        <a:xfrm>
          <a:off x="7626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71138</xdr:rowOff>
    </xdr:from>
    <xdr:ext cx="469744" cy="259045"/>
    <xdr:sp macro="" textlink="">
      <xdr:nvSpPr>
        <xdr:cNvPr id="499" name="n_4mainValue【市民会館】&#10;一人当たり面積">
          <a:extLst>
            <a:ext uri="{FF2B5EF4-FFF2-40B4-BE49-F238E27FC236}">
              <a16:creationId xmlns:a16="http://schemas.microsoft.com/office/drawing/2014/main" id="{F571F632-D47A-4DB1-871F-F5CB707CE1B6}"/>
            </a:ext>
          </a:extLst>
        </xdr:cNvPr>
        <xdr:cNvSpPr txBox="1"/>
      </xdr:nvSpPr>
      <xdr:spPr>
        <a:xfrm>
          <a:off x="6737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15FDEB3B-B596-462B-AFC0-7D8F1D47215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FC90F6D8-49F9-4860-8E9D-9C6043CA885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5DFD612F-819F-493C-97E7-AD88E97B8A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2CFE2773-3F48-41B0-9857-260E05D6AE9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86E28019-D20C-4621-97B4-49C546EC74D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A56EF564-9F5E-48C4-8B4E-0FAA59A1191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93790E24-F187-4C66-A175-80BABA34C4A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605D81C0-2798-4785-B8E9-65483AC017C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3AB1AA61-AAA9-4807-BC44-784B205E79D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2BE46611-51A7-4325-8560-F7F9491E38C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F35CC8B4-B2A0-4B2D-915E-BB696684806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2D390E2F-2A8F-4D87-BE13-6B8332DDA82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A7F5818B-5435-4F09-9649-1459DD62B93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572F5F2A-7525-48A7-871F-4791238985E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F6943D68-FA36-4534-B733-AF64C9131C2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B49E6E12-A008-494D-800E-41756D71906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2D7B692D-A007-455C-AC50-52E7F678AD5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73BCBBAD-928A-4ACA-8E1A-00D5F1ABAE1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766D688C-12E2-4CD1-A70E-ABB61692999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956F2BB6-D2E8-4A99-BACC-06CEE2A1C10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9CA7B5E7-272C-428A-84D5-D83165E4D34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D8323947-3418-4081-8379-BCD48ECE7B4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BC47D44B-BE3C-42B5-831A-CAAE9CAD802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2E6E5285-66D2-4528-8B89-18C507D2DD6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2B8E3E98-1BF5-4E70-9DEB-B94C1FD0554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5" name="直線コネクタ 524">
          <a:extLst>
            <a:ext uri="{FF2B5EF4-FFF2-40B4-BE49-F238E27FC236}">
              <a16:creationId xmlns:a16="http://schemas.microsoft.com/office/drawing/2014/main" id="{EB6FB03B-2BDA-4C29-9261-593F9C4B36C5}"/>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FAF204FD-D10A-482E-BEA8-E2A067D6D053}"/>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7" name="直線コネクタ 526">
          <a:extLst>
            <a:ext uri="{FF2B5EF4-FFF2-40B4-BE49-F238E27FC236}">
              <a16:creationId xmlns:a16="http://schemas.microsoft.com/office/drawing/2014/main" id="{DEFE588D-1242-418E-8F31-0825A289B1EF}"/>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5E5EE84C-9E68-4294-959E-65C740B7FBBA}"/>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9" name="直線コネクタ 528">
          <a:extLst>
            <a:ext uri="{FF2B5EF4-FFF2-40B4-BE49-F238E27FC236}">
              <a16:creationId xmlns:a16="http://schemas.microsoft.com/office/drawing/2014/main" id="{6D1BA59C-B033-4F32-A5B7-F7594BE75515}"/>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ECF17F0A-7D7C-48CD-B753-4A508B346A81}"/>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1" name="フローチャート: 判断 530">
          <a:extLst>
            <a:ext uri="{FF2B5EF4-FFF2-40B4-BE49-F238E27FC236}">
              <a16:creationId xmlns:a16="http://schemas.microsoft.com/office/drawing/2014/main" id="{218B3F71-54EB-4EC4-8F73-280C3203A9F5}"/>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2" name="フローチャート: 判断 531">
          <a:extLst>
            <a:ext uri="{FF2B5EF4-FFF2-40B4-BE49-F238E27FC236}">
              <a16:creationId xmlns:a16="http://schemas.microsoft.com/office/drawing/2014/main" id="{91A17ED8-A785-48E0-848C-BDA678A1C9A4}"/>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3" name="フローチャート: 判断 532">
          <a:extLst>
            <a:ext uri="{FF2B5EF4-FFF2-40B4-BE49-F238E27FC236}">
              <a16:creationId xmlns:a16="http://schemas.microsoft.com/office/drawing/2014/main" id="{5B3EB534-A4B5-4C2D-8546-DBCD78FF0BCC}"/>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34" name="フローチャート: 判断 533">
          <a:extLst>
            <a:ext uri="{FF2B5EF4-FFF2-40B4-BE49-F238E27FC236}">
              <a16:creationId xmlns:a16="http://schemas.microsoft.com/office/drawing/2014/main" id="{3DF26A78-3021-43B7-B3BB-045FF0C8F2ED}"/>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535" name="フローチャート: 判断 534">
          <a:extLst>
            <a:ext uri="{FF2B5EF4-FFF2-40B4-BE49-F238E27FC236}">
              <a16:creationId xmlns:a16="http://schemas.microsoft.com/office/drawing/2014/main" id="{35183410-C4F2-49F2-9E22-CFE4C127A915}"/>
            </a:ext>
          </a:extLst>
        </xdr:cNvPr>
        <xdr:cNvSpPr/>
      </xdr:nvSpPr>
      <xdr:spPr>
        <a:xfrm>
          <a:off x="1276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685263F1-8CF0-4829-BEAF-E0728ACF5AF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F87F5CE1-F46B-4302-A667-13DB94AAE99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D1C448F9-51FC-4AF9-B374-A62B5A5685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AAC64807-681C-403D-98A8-9D229C87821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2CD65C70-B614-4673-ACEC-5BA25679878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84183</xdr:rowOff>
    </xdr:from>
    <xdr:to>
      <xdr:col>85</xdr:col>
      <xdr:colOff>177800</xdr:colOff>
      <xdr:row>38</xdr:row>
      <xdr:rowOff>14332</xdr:rowOff>
    </xdr:to>
    <xdr:sp macro="" textlink="">
      <xdr:nvSpPr>
        <xdr:cNvPr id="541" name="楕円 540">
          <a:extLst>
            <a:ext uri="{FF2B5EF4-FFF2-40B4-BE49-F238E27FC236}">
              <a16:creationId xmlns:a16="http://schemas.microsoft.com/office/drawing/2014/main" id="{EE5F092C-DF55-4169-8185-21E23B746C6D}"/>
            </a:ext>
          </a:extLst>
        </xdr:cNvPr>
        <xdr:cNvSpPr/>
      </xdr:nvSpPr>
      <xdr:spPr>
        <a:xfrm>
          <a:off x="162687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107060</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BFD50166-079C-42DD-B71D-6BE84E4BBFEC}"/>
            </a:ext>
          </a:extLst>
        </xdr:cNvPr>
        <xdr:cNvSpPr txBox="1"/>
      </xdr:nvSpPr>
      <xdr:spPr>
        <a:xfrm>
          <a:off x="16357600"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17236</xdr:rowOff>
    </xdr:from>
    <xdr:to>
      <xdr:col>81</xdr:col>
      <xdr:colOff>101600</xdr:colOff>
      <xdr:row>37</xdr:row>
      <xdr:rowOff>118836</xdr:rowOff>
    </xdr:to>
    <xdr:sp macro="" textlink="">
      <xdr:nvSpPr>
        <xdr:cNvPr id="543" name="楕円 542">
          <a:extLst>
            <a:ext uri="{FF2B5EF4-FFF2-40B4-BE49-F238E27FC236}">
              <a16:creationId xmlns:a16="http://schemas.microsoft.com/office/drawing/2014/main" id="{BF33203E-CD7B-4587-957D-24AF9CDEDEEE}"/>
            </a:ext>
          </a:extLst>
        </xdr:cNvPr>
        <xdr:cNvSpPr/>
      </xdr:nvSpPr>
      <xdr:spPr>
        <a:xfrm>
          <a:off x="15430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68036</xdr:rowOff>
    </xdr:from>
    <xdr:to>
      <xdr:col>85</xdr:col>
      <xdr:colOff>127000</xdr:colOff>
      <xdr:row>37</xdr:row>
      <xdr:rowOff>134983</xdr:rowOff>
    </xdr:to>
    <xdr:cxnSp macro="">
      <xdr:nvCxnSpPr>
        <xdr:cNvPr id="544" name="直線コネクタ 543">
          <a:extLst>
            <a:ext uri="{FF2B5EF4-FFF2-40B4-BE49-F238E27FC236}">
              <a16:creationId xmlns:a16="http://schemas.microsoft.com/office/drawing/2014/main" id="{48703337-2DEB-41AA-98BC-2F5FAC451196}"/>
            </a:ext>
          </a:extLst>
        </xdr:cNvPr>
        <xdr:cNvCxnSpPr/>
      </xdr:nvCxnSpPr>
      <xdr:spPr>
        <a:xfrm>
          <a:off x="15481300" y="6411686"/>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4173</xdr:rowOff>
    </xdr:from>
    <xdr:to>
      <xdr:col>76</xdr:col>
      <xdr:colOff>165100</xdr:colOff>
      <xdr:row>36</xdr:row>
      <xdr:rowOff>105773</xdr:rowOff>
    </xdr:to>
    <xdr:sp macro="" textlink="">
      <xdr:nvSpPr>
        <xdr:cNvPr id="545" name="楕円 544">
          <a:extLst>
            <a:ext uri="{FF2B5EF4-FFF2-40B4-BE49-F238E27FC236}">
              <a16:creationId xmlns:a16="http://schemas.microsoft.com/office/drawing/2014/main" id="{20FF3210-1DE4-457E-8D9F-4AE932708A6B}"/>
            </a:ext>
          </a:extLst>
        </xdr:cNvPr>
        <xdr:cNvSpPr/>
      </xdr:nvSpPr>
      <xdr:spPr>
        <a:xfrm>
          <a:off x="14541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54973</xdr:rowOff>
    </xdr:from>
    <xdr:to>
      <xdr:col>81</xdr:col>
      <xdr:colOff>50800</xdr:colOff>
      <xdr:row>37</xdr:row>
      <xdr:rowOff>68036</xdr:rowOff>
    </xdr:to>
    <xdr:cxnSp macro="">
      <xdr:nvCxnSpPr>
        <xdr:cNvPr id="546" name="直線コネクタ 545">
          <a:extLst>
            <a:ext uri="{FF2B5EF4-FFF2-40B4-BE49-F238E27FC236}">
              <a16:creationId xmlns:a16="http://schemas.microsoft.com/office/drawing/2014/main" id="{98855BFB-14A4-4724-B13A-2CFF305493E5}"/>
            </a:ext>
          </a:extLst>
        </xdr:cNvPr>
        <xdr:cNvCxnSpPr/>
      </xdr:nvCxnSpPr>
      <xdr:spPr>
        <a:xfrm>
          <a:off x="14592300" y="6227173"/>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111942</xdr:rowOff>
    </xdr:from>
    <xdr:to>
      <xdr:col>72</xdr:col>
      <xdr:colOff>38100</xdr:colOff>
      <xdr:row>36</xdr:row>
      <xdr:rowOff>42092</xdr:rowOff>
    </xdr:to>
    <xdr:sp macro="" textlink="">
      <xdr:nvSpPr>
        <xdr:cNvPr id="547" name="楕円 546">
          <a:extLst>
            <a:ext uri="{FF2B5EF4-FFF2-40B4-BE49-F238E27FC236}">
              <a16:creationId xmlns:a16="http://schemas.microsoft.com/office/drawing/2014/main" id="{411A5C88-56D3-49C5-9B1D-019A5AF64B07}"/>
            </a:ext>
          </a:extLst>
        </xdr:cNvPr>
        <xdr:cNvSpPr/>
      </xdr:nvSpPr>
      <xdr:spPr>
        <a:xfrm>
          <a:off x="13652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162742</xdr:rowOff>
    </xdr:from>
    <xdr:to>
      <xdr:col>76</xdr:col>
      <xdr:colOff>114300</xdr:colOff>
      <xdr:row>36</xdr:row>
      <xdr:rowOff>54973</xdr:rowOff>
    </xdr:to>
    <xdr:cxnSp macro="">
      <xdr:nvCxnSpPr>
        <xdr:cNvPr id="548" name="直線コネクタ 547">
          <a:extLst>
            <a:ext uri="{FF2B5EF4-FFF2-40B4-BE49-F238E27FC236}">
              <a16:creationId xmlns:a16="http://schemas.microsoft.com/office/drawing/2014/main" id="{D14FCABF-2715-4790-A255-0E0C7035A2BC}"/>
            </a:ext>
          </a:extLst>
        </xdr:cNvPr>
        <xdr:cNvCxnSpPr/>
      </xdr:nvCxnSpPr>
      <xdr:spPr>
        <a:xfrm>
          <a:off x="13703300" y="6163492"/>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23767</xdr:rowOff>
    </xdr:from>
    <xdr:to>
      <xdr:col>67</xdr:col>
      <xdr:colOff>101600</xdr:colOff>
      <xdr:row>35</xdr:row>
      <xdr:rowOff>125367</xdr:rowOff>
    </xdr:to>
    <xdr:sp macro="" textlink="">
      <xdr:nvSpPr>
        <xdr:cNvPr id="549" name="楕円 548">
          <a:extLst>
            <a:ext uri="{FF2B5EF4-FFF2-40B4-BE49-F238E27FC236}">
              <a16:creationId xmlns:a16="http://schemas.microsoft.com/office/drawing/2014/main" id="{47288F44-3CBA-4E58-9478-7F9DE0D6468A}"/>
            </a:ext>
          </a:extLst>
        </xdr:cNvPr>
        <xdr:cNvSpPr/>
      </xdr:nvSpPr>
      <xdr:spPr>
        <a:xfrm>
          <a:off x="12763500" y="6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74567</xdr:rowOff>
    </xdr:from>
    <xdr:to>
      <xdr:col>71</xdr:col>
      <xdr:colOff>177800</xdr:colOff>
      <xdr:row>35</xdr:row>
      <xdr:rowOff>162742</xdr:rowOff>
    </xdr:to>
    <xdr:cxnSp macro="">
      <xdr:nvCxnSpPr>
        <xdr:cNvPr id="550" name="直線コネクタ 549">
          <a:extLst>
            <a:ext uri="{FF2B5EF4-FFF2-40B4-BE49-F238E27FC236}">
              <a16:creationId xmlns:a16="http://schemas.microsoft.com/office/drawing/2014/main" id="{DD281983-0EEE-49C7-9F0E-5FD17F15C080}"/>
            </a:ext>
          </a:extLst>
        </xdr:cNvPr>
        <xdr:cNvCxnSpPr/>
      </xdr:nvCxnSpPr>
      <xdr:spPr>
        <a:xfrm>
          <a:off x="12814300" y="6075317"/>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C05D441E-A536-486F-AC56-6DE7966F538C}"/>
            </a:ext>
          </a:extLst>
        </xdr:cNvPr>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D76452BB-C024-4678-B0A4-099BB5CB2AC9}"/>
            </a:ext>
          </a:extLst>
        </xdr:cNvPr>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C21DC503-E387-4BBA-9AA9-E7EFAFBB3571}"/>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57711</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DF0C2A16-EBB5-4D8E-8D7C-8B5AD4BE4538}"/>
            </a:ext>
          </a:extLst>
        </xdr:cNvPr>
        <xdr:cNvSpPr txBox="1"/>
      </xdr:nvSpPr>
      <xdr:spPr>
        <a:xfrm>
          <a:off x="12611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135363</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C5048A7C-75FE-4EEE-BF4C-FD06253E9DC9}"/>
            </a:ext>
          </a:extLst>
        </xdr:cNvPr>
        <xdr:cNvSpPr txBox="1"/>
      </xdr:nvSpPr>
      <xdr:spPr>
        <a:xfrm>
          <a:off x="15266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122300</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B5422719-6CC7-49E3-B340-665254E63F4C}"/>
            </a:ext>
          </a:extLst>
        </xdr:cNvPr>
        <xdr:cNvSpPr txBox="1"/>
      </xdr:nvSpPr>
      <xdr:spPr>
        <a:xfrm>
          <a:off x="14389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58619</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46A6E36D-33C1-4145-8295-482ECC01153B}"/>
            </a:ext>
          </a:extLst>
        </xdr:cNvPr>
        <xdr:cNvSpPr txBox="1"/>
      </xdr:nvSpPr>
      <xdr:spPr>
        <a:xfrm>
          <a:off x="13500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141894</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88986E04-B894-4F91-89C8-7929FEB497DB}"/>
            </a:ext>
          </a:extLst>
        </xdr:cNvPr>
        <xdr:cNvSpPr txBox="1"/>
      </xdr:nvSpPr>
      <xdr:spPr>
        <a:xfrm>
          <a:off x="12611744" y="579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4D473260-839F-4601-A0DC-4DA074223A0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1DA20C24-332B-4DBC-BD51-D937AAAC560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9753895A-F7D3-48F1-92DB-F8D25BB52F6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D45606F0-0B1E-4101-B40B-91485FF668E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5AF4F55C-001C-428E-A794-B91AD2C4FA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FCF30B34-C4AF-4A71-8415-F486FB24623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82EBAA48-AD16-4813-8787-1D104E2774C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D951E448-E146-4CE5-BC80-BE1038B8476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60BA815C-C6E7-42EC-ADC5-FB4714C0BB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C585C055-7657-45A2-BD59-EA86870F003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a:extLst>
            <a:ext uri="{FF2B5EF4-FFF2-40B4-BE49-F238E27FC236}">
              <a16:creationId xmlns:a16="http://schemas.microsoft.com/office/drawing/2014/main" id="{96911F53-DE92-47B7-A775-0ED73CDC6EC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0" name="テキスト ボックス 569">
          <a:extLst>
            <a:ext uri="{FF2B5EF4-FFF2-40B4-BE49-F238E27FC236}">
              <a16:creationId xmlns:a16="http://schemas.microsoft.com/office/drawing/2014/main" id="{BAB0BBCB-027A-47DA-B03C-9BE2EB8470D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a:extLst>
            <a:ext uri="{FF2B5EF4-FFF2-40B4-BE49-F238E27FC236}">
              <a16:creationId xmlns:a16="http://schemas.microsoft.com/office/drawing/2014/main" id="{D19BAEAF-97C1-4363-811F-049D8B82237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2" name="テキスト ボックス 571">
          <a:extLst>
            <a:ext uri="{FF2B5EF4-FFF2-40B4-BE49-F238E27FC236}">
              <a16:creationId xmlns:a16="http://schemas.microsoft.com/office/drawing/2014/main" id="{5DEDE113-E8C5-4193-B0C8-5A12C02F10D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a:extLst>
            <a:ext uri="{FF2B5EF4-FFF2-40B4-BE49-F238E27FC236}">
              <a16:creationId xmlns:a16="http://schemas.microsoft.com/office/drawing/2014/main" id="{35D666D2-C683-4B23-9856-10A9EA25DD7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4" name="テキスト ボックス 573">
          <a:extLst>
            <a:ext uri="{FF2B5EF4-FFF2-40B4-BE49-F238E27FC236}">
              <a16:creationId xmlns:a16="http://schemas.microsoft.com/office/drawing/2014/main" id="{239B327A-2B32-4F3C-93CE-A56A8B2978B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a:extLst>
            <a:ext uri="{FF2B5EF4-FFF2-40B4-BE49-F238E27FC236}">
              <a16:creationId xmlns:a16="http://schemas.microsoft.com/office/drawing/2014/main" id="{C66686C4-A042-4F8B-B088-B3A22D7885A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6" name="テキスト ボックス 575">
          <a:extLst>
            <a:ext uri="{FF2B5EF4-FFF2-40B4-BE49-F238E27FC236}">
              <a16:creationId xmlns:a16="http://schemas.microsoft.com/office/drawing/2014/main" id="{66AD0DAA-FED5-42BD-AE81-BF7E2293248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069248D0-1B77-4377-948F-0F10ED717A9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1C5CA7DA-7243-4D73-8E88-4C96920D1C6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0D50AFEA-2758-4D39-872E-1877405C27F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80" name="直線コネクタ 579">
          <a:extLst>
            <a:ext uri="{FF2B5EF4-FFF2-40B4-BE49-F238E27FC236}">
              <a16:creationId xmlns:a16="http://schemas.microsoft.com/office/drawing/2014/main" id="{BD42D1AE-7838-45B8-BF0F-78D97F23B0AC}"/>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B755A1B9-0B4D-4B8B-8F88-89F55D810147}"/>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82" name="直線コネクタ 581">
          <a:extLst>
            <a:ext uri="{FF2B5EF4-FFF2-40B4-BE49-F238E27FC236}">
              <a16:creationId xmlns:a16="http://schemas.microsoft.com/office/drawing/2014/main" id="{7AC16926-AB10-48AD-8D52-242890EF1D22}"/>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0DD9C301-1AAD-4DF9-AC20-0CF695A6B8CE}"/>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4" name="直線コネクタ 583">
          <a:extLst>
            <a:ext uri="{FF2B5EF4-FFF2-40B4-BE49-F238E27FC236}">
              <a16:creationId xmlns:a16="http://schemas.microsoft.com/office/drawing/2014/main" id="{5333E55B-4C55-40F8-A79C-B210654C61F7}"/>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82246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CD71B201-8023-4844-85ED-1A65CD0BD166}"/>
            </a:ext>
          </a:extLst>
        </xdr:cNvPr>
        <xdr:cNvSpPr txBox="1"/>
      </xdr:nvSpPr>
      <xdr:spPr>
        <a:xfrm>
          <a:off x="22199600" y="6597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6" name="フローチャート: 判断 585">
          <a:extLst>
            <a:ext uri="{FF2B5EF4-FFF2-40B4-BE49-F238E27FC236}">
              <a16:creationId xmlns:a16="http://schemas.microsoft.com/office/drawing/2014/main" id="{09745984-C165-4E73-8BA4-CFA39DD3CC12}"/>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7" name="フローチャート: 判断 586">
          <a:extLst>
            <a:ext uri="{FF2B5EF4-FFF2-40B4-BE49-F238E27FC236}">
              <a16:creationId xmlns:a16="http://schemas.microsoft.com/office/drawing/2014/main" id="{0A7BE17A-8D97-4D2E-AE61-8F220989B948}"/>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8" name="フローチャート: 判断 587">
          <a:extLst>
            <a:ext uri="{FF2B5EF4-FFF2-40B4-BE49-F238E27FC236}">
              <a16:creationId xmlns:a16="http://schemas.microsoft.com/office/drawing/2014/main" id="{BCB37A78-FAFD-4A05-9E74-0AD8D50D7740}"/>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589" name="フローチャート: 判断 588">
          <a:extLst>
            <a:ext uri="{FF2B5EF4-FFF2-40B4-BE49-F238E27FC236}">
              <a16:creationId xmlns:a16="http://schemas.microsoft.com/office/drawing/2014/main" id="{D1FA71A0-73BF-4EAE-866C-3B64FB79EC14}"/>
            </a:ext>
          </a:extLst>
        </xdr:cNvPr>
        <xdr:cNvSpPr/>
      </xdr:nvSpPr>
      <xdr:spPr>
        <a:xfrm>
          <a:off x="19494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590" name="フローチャート: 判断 589">
          <a:extLst>
            <a:ext uri="{FF2B5EF4-FFF2-40B4-BE49-F238E27FC236}">
              <a16:creationId xmlns:a16="http://schemas.microsoft.com/office/drawing/2014/main" id="{6B7DCD11-9503-4E3C-9B92-F312A75444CE}"/>
            </a:ext>
          </a:extLst>
        </xdr:cNvPr>
        <xdr:cNvSpPr/>
      </xdr:nvSpPr>
      <xdr:spPr>
        <a:xfrm>
          <a:off x="18605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E3238B8-1CE4-40E3-97FE-A35D6C3CB20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07A56D4-763B-43E0-92BD-EE1D35C362F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D38D5A10-D769-4566-A436-4B0531E59D9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57B0BB19-1FCE-47CA-9A0C-7E6772B351C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395E2283-E01A-4E65-9F9C-76C442EF087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120932</xdr:rowOff>
    </xdr:from>
    <xdr:to>
      <xdr:col>116</xdr:col>
      <xdr:colOff>114300</xdr:colOff>
      <xdr:row>34</xdr:row>
      <xdr:rowOff>51082</xdr:rowOff>
    </xdr:to>
    <xdr:sp macro="" textlink="">
      <xdr:nvSpPr>
        <xdr:cNvPr id="596" name="楕円 595">
          <a:extLst>
            <a:ext uri="{FF2B5EF4-FFF2-40B4-BE49-F238E27FC236}">
              <a16:creationId xmlns:a16="http://schemas.microsoft.com/office/drawing/2014/main" id="{E03A79B5-A823-4557-8756-72242F77339A}"/>
            </a:ext>
          </a:extLst>
        </xdr:cNvPr>
        <xdr:cNvSpPr/>
      </xdr:nvSpPr>
      <xdr:spPr>
        <a:xfrm>
          <a:off x="22110700" y="57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73959</xdr:rowOff>
    </xdr:from>
    <xdr:ext cx="599010" cy="259045"/>
    <xdr:sp macro="" textlink="">
      <xdr:nvSpPr>
        <xdr:cNvPr id="597" name="【一般廃棄物処理施設】&#10;一人当たり有形固定資産（償却資産）額該当値テキスト">
          <a:extLst>
            <a:ext uri="{FF2B5EF4-FFF2-40B4-BE49-F238E27FC236}">
              <a16:creationId xmlns:a16="http://schemas.microsoft.com/office/drawing/2014/main" id="{FD2FC55F-E012-426D-813E-2C0FFF1E1461}"/>
            </a:ext>
          </a:extLst>
        </xdr:cNvPr>
        <xdr:cNvSpPr txBox="1"/>
      </xdr:nvSpPr>
      <xdr:spPr>
        <a:xfrm>
          <a:off x="22199600" y="573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3308</xdr:rowOff>
    </xdr:from>
    <xdr:to>
      <xdr:col>112</xdr:col>
      <xdr:colOff>38100</xdr:colOff>
      <xdr:row>34</xdr:row>
      <xdr:rowOff>104908</xdr:rowOff>
    </xdr:to>
    <xdr:sp macro="" textlink="">
      <xdr:nvSpPr>
        <xdr:cNvPr id="598" name="楕円 597">
          <a:extLst>
            <a:ext uri="{FF2B5EF4-FFF2-40B4-BE49-F238E27FC236}">
              <a16:creationId xmlns:a16="http://schemas.microsoft.com/office/drawing/2014/main" id="{CBFF7204-12E1-4A37-AD91-D995ACC0425C}"/>
            </a:ext>
          </a:extLst>
        </xdr:cNvPr>
        <xdr:cNvSpPr/>
      </xdr:nvSpPr>
      <xdr:spPr>
        <a:xfrm>
          <a:off x="21272500" y="58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282</xdr:rowOff>
    </xdr:from>
    <xdr:to>
      <xdr:col>116</xdr:col>
      <xdr:colOff>63500</xdr:colOff>
      <xdr:row>34</xdr:row>
      <xdr:rowOff>54108</xdr:rowOff>
    </xdr:to>
    <xdr:cxnSp macro="">
      <xdr:nvCxnSpPr>
        <xdr:cNvPr id="599" name="直線コネクタ 598">
          <a:extLst>
            <a:ext uri="{FF2B5EF4-FFF2-40B4-BE49-F238E27FC236}">
              <a16:creationId xmlns:a16="http://schemas.microsoft.com/office/drawing/2014/main" id="{BCF4BD9C-D7ED-4030-93C8-995F22B18166}"/>
            </a:ext>
          </a:extLst>
        </xdr:cNvPr>
        <xdr:cNvCxnSpPr/>
      </xdr:nvCxnSpPr>
      <xdr:spPr>
        <a:xfrm flipV="1">
          <a:off x="21323300" y="5829582"/>
          <a:ext cx="838200" cy="5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52146</xdr:rowOff>
    </xdr:from>
    <xdr:to>
      <xdr:col>107</xdr:col>
      <xdr:colOff>101600</xdr:colOff>
      <xdr:row>34</xdr:row>
      <xdr:rowOff>153746</xdr:rowOff>
    </xdr:to>
    <xdr:sp macro="" textlink="">
      <xdr:nvSpPr>
        <xdr:cNvPr id="600" name="楕円 599">
          <a:extLst>
            <a:ext uri="{FF2B5EF4-FFF2-40B4-BE49-F238E27FC236}">
              <a16:creationId xmlns:a16="http://schemas.microsoft.com/office/drawing/2014/main" id="{E1771439-6F3E-4041-97BF-4996D4353D31}"/>
            </a:ext>
          </a:extLst>
        </xdr:cNvPr>
        <xdr:cNvSpPr/>
      </xdr:nvSpPr>
      <xdr:spPr>
        <a:xfrm>
          <a:off x="20383500" y="58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54108</xdr:rowOff>
    </xdr:from>
    <xdr:to>
      <xdr:col>111</xdr:col>
      <xdr:colOff>177800</xdr:colOff>
      <xdr:row>34</xdr:row>
      <xdr:rowOff>102946</xdr:rowOff>
    </xdr:to>
    <xdr:cxnSp macro="">
      <xdr:nvCxnSpPr>
        <xdr:cNvPr id="601" name="直線コネクタ 600">
          <a:extLst>
            <a:ext uri="{FF2B5EF4-FFF2-40B4-BE49-F238E27FC236}">
              <a16:creationId xmlns:a16="http://schemas.microsoft.com/office/drawing/2014/main" id="{057DE927-CA1A-44FF-A935-16E47C88087B}"/>
            </a:ext>
          </a:extLst>
        </xdr:cNvPr>
        <xdr:cNvCxnSpPr/>
      </xdr:nvCxnSpPr>
      <xdr:spPr>
        <a:xfrm flipV="1">
          <a:off x="20434300" y="5883408"/>
          <a:ext cx="889000" cy="4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86642</xdr:rowOff>
    </xdr:from>
    <xdr:to>
      <xdr:col>102</xdr:col>
      <xdr:colOff>165100</xdr:colOff>
      <xdr:row>35</xdr:row>
      <xdr:rowOff>16792</xdr:rowOff>
    </xdr:to>
    <xdr:sp macro="" textlink="">
      <xdr:nvSpPr>
        <xdr:cNvPr id="602" name="楕円 601">
          <a:extLst>
            <a:ext uri="{FF2B5EF4-FFF2-40B4-BE49-F238E27FC236}">
              <a16:creationId xmlns:a16="http://schemas.microsoft.com/office/drawing/2014/main" id="{204B3717-C593-436D-B844-E75B47838AF4}"/>
            </a:ext>
          </a:extLst>
        </xdr:cNvPr>
        <xdr:cNvSpPr/>
      </xdr:nvSpPr>
      <xdr:spPr>
        <a:xfrm>
          <a:off x="19494500" y="591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102946</xdr:rowOff>
    </xdr:from>
    <xdr:to>
      <xdr:col>107</xdr:col>
      <xdr:colOff>50800</xdr:colOff>
      <xdr:row>34</xdr:row>
      <xdr:rowOff>137442</xdr:rowOff>
    </xdr:to>
    <xdr:cxnSp macro="">
      <xdr:nvCxnSpPr>
        <xdr:cNvPr id="603" name="直線コネクタ 602">
          <a:extLst>
            <a:ext uri="{FF2B5EF4-FFF2-40B4-BE49-F238E27FC236}">
              <a16:creationId xmlns:a16="http://schemas.microsoft.com/office/drawing/2014/main" id="{6D11B181-FC4D-46DE-8D57-4F8AD508AF74}"/>
            </a:ext>
          </a:extLst>
        </xdr:cNvPr>
        <xdr:cNvCxnSpPr/>
      </xdr:nvCxnSpPr>
      <xdr:spPr>
        <a:xfrm flipV="1">
          <a:off x="19545300" y="5932246"/>
          <a:ext cx="889000" cy="3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39678</xdr:rowOff>
    </xdr:from>
    <xdr:to>
      <xdr:col>98</xdr:col>
      <xdr:colOff>38100</xdr:colOff>
      <xdr:row>35</xdr:row>
      <xdr:rowOff>141278</xdr:rowOff>
    </xdr:to>
    <xdr:sp macro="" textlink="">
      <xdr:nvSpPr>
        <xdr:cNvPr id="604" name="楕円 603">
          <a:extLst>
            <a:ext uri="{FF2B5EF4-FFF2-40B4-BE49-F238E27FC236}">
              <a16:creationId xmlns:a16="http://schemas.microsoft.com/office/drawing/2014/main" id="{D2EA7CD6-A195-40E4-A6CF-5AC79446E54B}"/>
            </a:ext>
          </a:extLst>
        </xdr:cNvPr>
        <xdr:cNvSpPr/>
      </xdr:nvSpPr>
      <xdr:spPr>
        <a:xfrm>
          <a:off x="18605500" y="60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137442</xdr:rowOff>
    </xdr:from>
    <xdr:to>
      <xdr:col>102</xdr:col>
      <xdr:colOff>114300</xdr:colOff>
      <xdr:row>35</xdr:row>
      <xdr:rowOff>90478</xdr:rowOff>
    </xdr:to>
    <xdr:cxnSp macro="">
      <xdr:nvCxnSpPr>
        <xdr:cNvPr id="605" name="直線コネクタ 604">
          <a:extLst>
            <a:ext uri="{FF2B5EF4-FFF2-40B4-BE49-F238E27FC236}">
              <a16:creationId xmlns:a16="http://schemas.microsoft.com/office/drawing/2014/main" id="{23325BDE-A7A0-4C7D-92E3-693D1A21EB37}"/>
            </a:ext>
          </a:extLst>
        </xdr:cNvPr>
        <xdr:cNvCxnSpPr/>
      </xdr:nvCxnSpPr>
      <xdr:spPr>
        <a:xfrm flipV="1">
          <a:off x="18656300" y="5966742"/>
          <a:ext cx="889000" cy="12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24140</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35870856-4881-4226-97DC-B4209F37AF0E}"/>
            </a:ext>
          </a:extLst>
        </xdr:cNvPr>
        <xdr:cNvSpPr txBox="1"/>
      </xdr:nvSpPr>
      <xdr:spPr>
        <a:xfrm>
          <a:off x="21011095" y="671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23025</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426858CC-EFFF-48B9-BDC9-A9B946A3DD26}"/>
            </a:ext>
          </a:extLst>
        </xdr:cNvPr>
        <xdr:cNvSpPr txBox="1"/>
      </xdr:nvSpPr>
      <xdr:spPr>
        <a:xfrm>
          <a:off x="20134795" y="67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62029</xdr:rowOff>
    </xdr:from>
    <xdr:ext cx="534377" cy="259045"/>
    <xdr:sp macro="" textlink="">
      <xdr:nvSpPr>
        <xdr:cNvPr id="608" name="n_3aveValue【一般廃棄物処理施設】&#10;一人当たり有形固定資産（償却資産）額">
          <a:extLst>
            <a:ext uri="{FF2B5EF4-FFF2-40B4-BE49-F238E27FC236}">
              <a16:creationId xmlns:a16="http://schemas.microsoft.com/office/drawing/2014/main" id="{5A210F75-700C-4056-9B3D-FCAF062F4D0D}"/>
            </a:ext>
          </a:extLst>
        </xdr:cNvPr>
        <xdr:cNvSpPr txBox="1"/>
      </xdr:nvSpPr>
      <xdr:spPr>
        <a:xfrm>
          <a:off x="19278111" y="67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42973</xdr:rowOff>
    </xdr:from>
    <xdr:ext cx="599010" cy="259045"/>
    <xdr:sp macro="" textlink="">
      <xdr:nvSpPr>
        <xdr:cNvPr id="609" name="n_4aveValue【一般廃棄物処理施設】&#10;一人当たり有形固定資産（償却資産）額">
          <a:extLst>
            <a:ext uri="{FF2B5EF4-FFF2-40B4-BE49-F238E27FC236}">
              <a16:creationId xmlns:a16="http://schemas.microsoft.com/office/drawing/2014/main" id="{A4A98E20-70D6-400C-855F-4B73A8AACFBE}"/>
            </a:ext>
          </a:extLst>
        </xdr:cNvPr>
        <xdr:cNvSpPr txBox="1"/>
      </xdr:nvSpPr>
      <xdr:spPr>
        <a:xfrm>
          <a:off x="18356795" y="67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121435</xdr:rowOff>
    </xdr:from>
    <xdr:ext cx="599010" cy="259045"/>
    <xdr:sp macro="" textlink="">
      <xdr:nvSpPr>
        <xdr:cNvPr id="610" name="n_1mainValue【一般廃棄物処理施設】&#10;一人当たり有形固定資産（償却資産）額">
          <a:extLst>
            <a:ext uri="{FF2B5EF4-FFF2-40B4-BE49-F238E27FC236}">
              <a16:creationId xmlns:a16="http://schemas.microsoft.com/office/drawing/2014/main" id="{00CACDE5-C386-45F0-9E93-A743F9BEE9B0}"/>
            </a:ext>
          </a:extLst>
        </xdr:cNvPr>
        <xdr:cNvSpPr txBox="1"/>
      </xdr:nvSpPr>
      <xdr:spPr>
        <a:xfrm>
          <a:off x="21011095" y="560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170273</xdr:rowOff>
    </xdr:from>
    <xdr:ext cx="599010" cy="259045"/>
    <xdr:sp macro="" textlink="">
      <xdr:nvSpPr>
        <xdr:cNvPr id="611" name="n_2mainValue【一般廃棄物処理施設】&#10;一人当たり有形固定資産（償却資産）額">
          <a:extLst>
            <a:ext uri="{FF2B5EF4-FFF2-40B4-BE49-F238E27FC236}">
              <a16:creationId xmlns:a16="http://schemas.microsoft.com/office/drawing/2014/main" id="{B332B0E5-388D-47D4-AF2D-31CF4AB11160}"/>
            </a:ext>
          </a:extLst>
        </xdr:cNvPr>
        <xdr:cNvSpPr txBox="1"/>
      </xdr:nvSpPr>
      <xdr:spPr>
        <a:xfrm>
          <a:off x="20134795" y="565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33319</xdr:rowOff>
    </xdr:from>
    <xdr:ext cx="599010" cy="259045"/>
    <xdr:sp macro="" textlink="">
      <xdr:nvSpPr>
        <xdr:cNvPr id="612" name="n_3mainValue【一般廃棄物処理施設】&#10;一人当たり有形固定資産（償却資産）額">
          <a:extLst>
            <a:ext uri="{FF2B5EF4-FFF2-40B4-BE49-F238E27FC236}">
              <a16:creationId xmlns:a16="http://schemas.microsoft.com/office/drawing/2014/main" id="{33768753-26A9-4726-B814-7BB68BCFEA65}"/>
            </a:ext>
          </a:extLst>
        </xdr:cNvPr>
        <xdr:cNvSpPr txBox="1"/>
      </xdr:nvSpPr>
      <xdr:spPr>
        <a:xfrm>
          <a:off x="19245795" y="569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157805</xdr:rowOff>
    </xdr:from>
    <xdr:ext cx="599010" cy="259045"/>
    <xdr:sp macro="" textlink="">
      <xdr:nvSpPr>
        <xdr:cNvPr id="613" name="n_4mainValue【一般廃棄物処理施設】&#10;一人当たり有形固定資産（償却資産）額">
          <a:extLst>
            <a:ext uri="{FF2B5EF4-FFF2-40B4-BE49-F238E27FC236}">
              <a16:creationId xmlns:a16="http://schemas.microsoft.com/office/drawing/2014/main" id="{FF163D88-A81B-4837-A427-F2165946356D}"/>
            </a:ext>
          </a:extLst>
        </xdr:cNvPr>
        <xdr:cNvSpPr txBox="1"/>
      </xdr:nvSpPr>
      <xdr:spPr>
        <a:xfrm>
          <a:off x="18356795" y="58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6D1BCDA4-D622-4174-8C2F-158F3C7BFF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F53E1F3E-8C3E-4A7E-A347-46E2E48F58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19468012-1F00-4668-88CB-87A510817E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C6B535F4-B2AF-4C14-8F68-C887D30A8C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79CDBF8F-9AC9-4717-843A-81C2FAE9DFD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D96574E0-40FC-40BD-B110-528903EA7F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FBE9F43E-9AA3-4A20-94E0-6C66B3A20B6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C2E0B10D-454D-4A01-9DF4-C6282EDB613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001D2DC4-47DA-4D8E-B59B-51170ECDD56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7744027D-50CE-4663-B375-0F678415B54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B031B969-0665-4BC3-BDC4-C7B324B6695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BD881E26-D4DE-43E3-9E7B-A9E7EE6A1A5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134BEFA4-667A-49D5-A473-274B23C6CFF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83B8C02A-6364-41B6-9D28-1328294E50B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09BFC4CF-4329-459B-8934-CA5A990FD03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B04E81BA-225E-4C18-B23D-49F5A500260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9ED8F04C-B7EA-4DDB-A519-C6BB56596EA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9BF10795-EF8D-40B1-BC15-2D3DE8B50B9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32E55C3E-A0BA-4B19-8FDC-B8282DA8785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CF5DCF8D-9E75-4B72-9F7B-BEC7FA6CF03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5FDC7B71-8E3F-4400-B906-17D868D5559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02CDD93B-7079-4336-AA52-AC47CA7FF11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a:extLst>
            <a:ext uri="{FF2B5EF4-FFF2-40B4-BE49-F238E27FC236}">
              <a16:creationId xmlns:a16="http://schemas.microsoft.com/office/drawing/2014/main" id="{D3D25D25-CD91-491E-AE30-C74D98AB31C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4762DD8B-35D5-4F89-B8AB-D45CEB1B132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BAF378A1-A641-4F0C-A74D-161C3121FD6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9" name="直線コネクタ 638">
          <a:extLst>
            <a:ext uri="{FF2B5EF4-FFF2-40B4-BE49-F238E27FC236}">
              <a16:creationId xmlns:a16="http://schemas.microsoft.com/office/drawing/2014/main" id="{379ECB81-00D2-41C7-8B3D-C58472470474}"/>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a:extLst>
            <a:ext uri="{FF2B5EF4-FFF2-40B4-BE49-F238E27FC236}">
              <a16:creationId xmlns:a16="http://schemas.microsoft.com/office/drawing/2014/main" id="{269994B7-DB3E-4B68-83B2-548D222E9C42}"/>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a:extLst>
            <a:ext uri="{FF2B5EF4-FFF2-40B4-BE49-F238E27FC236}">
              <a16:creationId xmlns:a16="http://schemas.microsoft.com/office/drawing/2014/main" id="{1731F316-0B0A-4274-BF46-6BF24E89382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D7EB7866-4040-4AD9-B86B-87D52E2AEE6F}"/>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3" name="直線コネクタ 642">
          <a:extLst>
            <a:ext uri="{FF2B5EF4-FFF2-40B4-BE49-F238E27FC236}">
              <a16:creationId xmlns:a16="http://schemas.microsoft.com/office/drawing/2014/main" id="{1808AD94-3CFF-44E0-BFE1-FAF3F9815A3F}"/>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58618</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2551BD5C-626C-4637-AD77-096C0FFF7F09}"/>
            </a:ext>
          </a:extLst>
        </xdr:cNvPr>
        <xdr:cNvSpPr txBox="1"/>
      </xdr:nvSpPr>
      <xdr:spPr>
        <a:xfrm>
          <a:off x="16357600" y="10174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5" name="フローチャート: 判断 644">
          <a:extLst>
            <a:ext uri="{FF2B5EF4-FFF2-40B4-BE49-F238E27FC236}">
              <a16:creationId xmlns:a16="http://schemas.microsoft.com/office/drawing/2014/main" id="{513DB61D-228B-4B2E-898B-B58A14967F86}"/>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6" name="フローチャート: 判断 645">
          <a:extLst>
            <a:ext uri="{FF2B5EF4-FFF2-40B4-BE49-F238E27FC236}">
              <a16:creationId xmlns:a16="http://schemas.microsoft.com/office/drawing/2014/main" id="{F6799FCD-B354-48A6-A9AF-31831A8C815A}"/>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7" name="フローチャート: 判断 646">
          <a:extLst>
            <a:ext uri="{FF2B5EF4-FFF2-40B4-BE49-F238E27FC236}">
              <a16:creationId xmlns:a16="http://schemas.microsoft.com/office/drawing/2014/main" id="{27FC8F7D-19E6-4D76-B125-6B2DA53E7F66}"/>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648" name="フローチャート: 判断 647">
          <a:extLst>
            <a:ext uri="{FF2B5EF4-FFF2-40B4-BE49-F238E27FC236}">
              <a16:creationId xmlns:a16="http://schemas.microsoft.com/office/drawing/2014/main" id="{F6BD5444-7929-4921-93A6-C02BB1AB02E8}"/>
            </a:ext>
          </a:extLst>
        </xdr:cNvPr>
        <xdr:cNvSpPr/>
      </xdr:nvSpPr>
      <xdr:spPr>
        <a:xfrm>
          <a:off x="13652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649" name="フローチャート: 判断 648">
          <a:extLst>
            <a:ext uri="{FF2B5EF4-FFF2-40B4-BE49-F238E27FC236}">
              <a16:creationId xmlns:a16="http://schemas.microsoft.com/office/drawing/2014/main" id="{B502381F-F676-44C8-A6F5-49389FD9BB96}"/>
            </a:ext>
          </a:extLst>
        </xdr:cNvPr>
        <xdr:cNvSpPr/>
      </xdr:nvSpPr>
      <xdr:spPr>
        <a:xfrm>
          <a:off x="12763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43EEF9B-EBCE-4552-847A-40740DAC46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544DA5ED-97EC-4C1B-B222-8398750D517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A9F7134F-3379-4A49-B705-00F107FB846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B43D5D95-80EF-4C4D-A7D6-0144E19EA18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7F5F6847-4180-4788-A8B9-C40CECAB486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91259</xdr:rowOff>
    </xdr:from>
    <xdr:to>
      <xdr:col>85</xdr:col>
      <xdr:colOff>177800</xdr:colOff>
      <xdr:row>61</xdr:row>
      <xdr:rowOff>21409</xdr:rowOff>
    </xdr:to>
    <xdr:sp macro="" textlink="">
      <xdr:nvSpPr>
        <xdr:cNvPr id="655" name="楕円 654">
          <a:extLst>
            <a:ext uri="{FF2B5EF4-FFF2-40B4-BE49-F238E27FC236}">
              <a16:creationId xmlns:a16="http://schemas.microsoft.com/office/drawing/2014/main" id="{B7E06354-96EE-4ED3-9973-614644E6C2BF}"/>
            </a:ext>
          </a:extLst>
        </xdr:cNvPr>
        <xdr:cNvSpPr/>
      </xdr:nvSpPr>
      <xdr:spPr>
        <a:xfrm>
          <a:off x="162687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69686</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3343B2CC-E010-48D7-A6C3-9CE6A2685642}"/>
            </a:ext>
          </a:extLst>
        </xdr:cNvPr>
        <xdr:cNvSpPr txBox="1"/>
      </xdr:nvSpPr>
      <xdr:spPr>
        <a:xfrm>
          <a:off x="16357600"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45538</xdr:rowOff>
    </xdr:from>
    <xdr:to>
      <xdr:col>81</xdr:col>
      <xdr:colOff>101600</xdr:colOff>
      <xdr:row>60</xdr:row>
      <xdr:rowOff>147138</xdr:rowOff>
    </xdr:to>
    <xdr:sp macro="" textlink="">
      <xdr:nvSpPr>
        <xdr:cNvPr id="657" name="楕円 656">
          <a:extLst>
            <a:ext uri="{FF2B5EF4-FFF2-40B4-BE49-F238E27FC236}">
              <a16:creationId xmlns:a16="http://schemas.microsoft.com/office/drawing/2014/main" id="{8A920279-D9B1-4957-8586-9AEBA604C62B}"/>
            </a:ext>
          </a:extLst>
        </xdr:cNvPr>
        <xdr:cNvSpPr/>
      </xdr:nvSpPr>
      <xdr:spPr>
        <a:xfrm>
          <a:off x="15430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96338</xdr:rowOff>
    </xdr:from>
    <xdr:to>
      <xdr:col>85</xdr:col>
      <xdr:colOff>127000</xdr:colOff>
      <xdr:row>60</xdr:row>
      <xdr:rowOff>142059</xdr:rowOff>
    </xdr:to>
    <xdr:cxnSp macro="">
      <xdr:nvCxnSpPr>
        <xdr:cNvPr id="658" name="直線コネクタ 657">
          <a:extLst>
            <a:ext uri="{FF2B5EF4-FFF2-40B4-BE49-F238E27FC236}">
              <a16:creationId xmlns:a16="http://schemas.microsoft.com/office/drawing/2014/main" id="{D50FBE97-37EE-4D7C-BF3B-EA19C8AAB35E}"/>
            </a:ext>
          </a:extLst>
        </xdr:cNvPr>
        <xdr:cNvCxnSpPr/>
      </xdr:nvCxnSpPr>
      <xdr:spPr>
        <a:xfrm>
          <a:off x="15481300" y="1038333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659" name="楕円 658">
          <a:extLst>
            <a:ext uri="{FF2B5EF4-FFF2-40B4-BE49-F238E27FC236}">
              <a16:creationId xmlns:a16="http://schemas.microsoft.com/office/drawing/2014/main" id="{8F31C259-5936-4F16-9383-3EDFC69B5F9D}"/>
            </a:ext>
          </a:extLst>
        </xdr:cNvPr>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60</xdr:row>
      <xdr:rowOff>96338</xdr:rowOff>
    </xdr:to>
    <xdr:cxnSp macro="">
      <xdr:nvCxnSpPr>
        <xdr:cNvPr id="660" name="直線コネクタ 659">
          <a:extLst>
            <a:ext uri="{FF2B5EF4-FFF2-40B4-BE49-F238E27FC236}">
              <a16:creationId xmlns:a16="http://schemas.microsoft.com/office/drawing/2014/main" id="{87CDC11A-4601-450B-B2CA-F3CFB8EC852C}"/>
            </a:ext>
          </a:extLst>
        </xdr:cNvPr>
        <xdr:cNvCxnSpPr/>
      </xdr:nvCxnSpPr>
      <xdr:spPr>
        <a:xfrm>
          <a:off x="14592300" y="10241280"/>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27577</xdr:rowOff>
    </xdr:from>
    <xdr:to>
      <xdr:col>72</xdr:col>
      <xdr:colOff>38100</xdr:colOff>
      <xdr:row>59</xdr:row>
      <xdr:rowOff>129177</xdr:rowOff>
    </xdr:to>
    <xdr:sp macro="" textlink="">
      <xdr:nvSpPr>
        <xdr:cNvPr id="661" name="楕円 660">
          <a:extLst>
            <a:ext uri="{FF2B5EF4-FFF2-40B4-BE49-F238E27FC236}">
              <a16:creationId xmlns:a16="http://schemas.microsoft.com/office/drawing/2014/main" id="{B8D57D01-572F-40B3-BC3B-AD8C1871FC44}"/>
            </a:ext>
          </a:extLst>
        </xdr:cNvPr>
        <xdr:cNvSpPr/>
      </xdr:nvSpPr>
      <xdr:spPr>
        <a:xfrm>
          <a:off x="13652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78377</xdr:rowOff>
    </xdr:from>
    <xdr:to>
      <xdr:col>76</xdr:col>
      <xdr:colOff>114300</xdr:colOff>
      <xdr:row>59</xdr:row>
      <xdr:rowOff>125730</xdr:rowOff>
    </xdr:to>
    <xdr:cxnSp macro="">
      <xdr:nvCxnSpPr>
        <xdr:cNvPr id="662" name="直線コネクタ 661">
          <a:extLst>
            <a:ext uri="{FF2B5EF4-FFF2-40B4-BE49-F238E27FC236}">
              <a16:creationId xmlns:a16="http://schemas.microsoft.com/office/drawing/2014/main" id="{82BEE31E-FA10-4DD2-B18B-D224073B8982}"/>
            </a:ext>
          </a:extLst>
        </xdr:cNvPr>
        <xdr:cNvCxnSpPr/>
      </xdr:nvCxnSpPr>
      <xdr:spPr>
        <a:xfrm>
          <a:off x="13703300" y="101939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663" name="楕円 662">
          <a:extLst>
            <a:ext uri="{FF2B5EF4-FFF2-40B4-BE49-F238E27FC236}">
              <a16:creationId xmlns:a16="http://schemas.microsoft.com/office/drawing/2014/main" id="{67056887-47B0-4095-BE0B-DB3F6AB98360}"/>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78377</xdr:rowOff>
    </xdr:to>
    <xdr:cxnSp macro="">
      <xdr:nvCxnSpPr>
        <xdr:cNvPr id="664" name="直線コネクタ 663">
          <a:extLst>
            <a:ext uri="{FF2B5EF4-FFF2-40B4-BE49-F238E27FC236}">
              <a16:creationId xmlns:a16="http://schemas.microsoft.com/office/drawing/2014/main" id="{E7A7BE2D-9BCE-4311-BB8A-1049F91C0AAB}"/>
            </a:ext>
          </a:extLst>
        </xdr:cNvPr>
        <xdr:cNvCxnSpPr/>
      </xdr:nvCxnSpPr>
      <xdr:spPr>
        <a:xfrm>
          <a:off x="12814300" y="101727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ECFA2C6E-3252-47A3-84AC-EC1A428EE492}"/>
            </a:ext>
          </a:extLst>
        </xdr:cNvPr>
        <xdr:cNvSpPr txBox="1"/>
      </xdr:nvSpPr>
      <xdr:spPr>
        <a:xfrm>
          <a:off x="15266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8A02FF34-56A7-4825-8D09-BC4592C52722}"/>
            </a:ext>
          </a:extLst>
        </xdr:cNvPr>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10903</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4BCA09E0-9E30-422E-BA3B-C360A803DEB0}"/>
            </a:ext>
          </a:extLst>
        </xdr:cNvPr>
        <xdr:cNvSpPr txBox="1"/>
      </xdr:nvSpPr>
      <xdr:spPr>
        <a:xfrm>
          <a:off x="13500744" y="1029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152961</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3FA0B8FB-EC17-490E-8C16-585E52F13234}"/>
            </a:ext>
          </a:extLst>
        </xdr:cNvPr>
        <xdr:cNvSpPr txBox="1"/>
      </xdr:nvSpPr>
      <xdr:spPr>
        <a:xfrm>
          <a:off x="12611744" y="1026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138265</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177218F2-2482-4741-A4F2-997D391D7E13}"/>
            </a:ext>
          </a:extLst>
        </xdr:cNvPr>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4A07990D-35ED-4F19-95D6-B1667DC1455C}"/>
            </a:ext>
          </a:extLst>
        </xdr:cNvPr>
        <xdr:cNvSpPr txBox="1"/>
      </xdr:nvSpPr>
      <xdr:spPr>
        <a:xfrm>
          <a:off x="14389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145704</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13562992-CB4C-4F38-A141-28B435EFEFE0}"/>
            </a:ext>
          </a:extLst>
        </xdr:cNvPr>
        <xdr:cNvSpPr txBox="1"/>
      </xdr:nvSpPr>
      <xdr:spPr>
        <a:xfrm>
          <a:off x="135007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50AE2ECE-90D2-4E95-B370-AD9DCF66BF8B}"/>
            </a:ext>
          </a:extLst>
        </xdr:cNvPr>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4B32B3C5-5E6B-43D6-922A-5E4C85A260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DDCB799A-AA6C-4EC5-A506-C789A965931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2D4CFF9E-E4D1-48FC-A809-D4108DA4448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F5610340-DFB6-4A97-B8C7-A877C85A02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D8DC2ADA-1F55-49D4-8687-CDF6674DE0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64C07128-35E1-4594-A61A-220C4ACB73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00798002-6421-4AEF-9E5D-7F115708FC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36A8F19C-C1B0-4F36-ABAF-FF7D563C0EC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8BEAE0BA-CF3C-4221-BE00-E1115CFAA4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A954D29E-1166-4516-8C5C-4CAA5D11A7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a:extLst>
            <a:ext uri="{FF2B5EF4-FFF2-40B4-BE49-F238E27FC236}">
              <a16:creationId xmlns:a16="http://schemas.microsoft.com/office/drawing/2014/main" id="{71802FD2-36F7-442F-A49C-B3F9B02510F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a:extLst>
            <a:ext uri="{FF2B5EF4-FFF2-40B4-BE49-F238E27FC236}">
              <a16:creationId xmlns:a16="http://schemas.microsoft.com/office/drawing/2014/main" id="{E7E7D173-1A3F-4B24-AC67-4CC3D5C320F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a:extLst>
            <a:ext uri="{FF2B5EF4-FFF2-40B4-BE49-F238E27FC236}">
              <a16:creationId xmlns:a16="http://schemas.microsoft.com/office/drawing/2014/main" id="{7F2040CD-18C3-4D66-B5BF-D43484627FE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a:extLst>
            <a:ext uri="{FF2B5EF4-FFF2-40B4-BE49-F238E27FC236}">
              <a16:creationId xmlns:a16="http://schemas.microsoft.com/office/drawing/2014/main" id="{0D97E80B-177C-40C4-AD69-6189935E3DB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a:extLst>
            <a:ext uri="{FF2B5EF4-FFF2-40B4-BE49-F238E27FC236}">
              <a16:creationId xmlns:a16="http://schemas.microsoft.com/office/drawing/2014/main" id="{9AFED1BE-7A7D-4C83-BC1A-2F0AEBEDF9E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a:extLst>
            <a:ext uri="{FF2B5EF4-FFF2-40B4-BE49-F238E27FC236}">
              <a16:creationId xmlns:a16="http://schemas.microsoft.com/office/drawing/2014/main" id="{0417D2C5-A375-4E7B-807F-1AD1CF53C76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a:extLst>
            <a:ext uri="{FF2B5EF4-FFF2-40B4-BE49-F238E27FC236}">
              <a16:creationId xmlns:a16="http://schemas.microsoft.com/office/drawing/2014/main" id="{D7E4307F-F9FF-4312-9AC6-235B88B5636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a:extLst>
            <a:ext uri="{FF2B5EF4-FFF2-40B4-BE49-F238E27FC236}">
              <a16:creationId xmlns:a16="http://schemas.microsoft.com/office/drawing/2014/main" id="{6359A15D-C3E0-44B8-B2FD-8AF7F415068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B5469737-7160-4632-A1A8-635A4B01008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C8C69-664F-448F-84C0-B6526E06588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EB57C3FB-4E63-4D71-B57E-6B1E97B4F2A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4" name="直線コネクタ 693">
          <a:extLst>
            <a:ext uri="{FF2B5EF4-FFF2-40B4-BE49-F238E27FC236}">
              <a16:creationId xmlns:a16="http://schemas.microsoft.com/office/drawing/2014/main" id="{9FD1F6F0-7F91-4A94-9E77-4C751A955EC0}"/>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5582CC3B-1D84-43D5-BC79-723B81EFFEA9}"/>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6" name="直線コネクタ 695">
          <a:extLst>
            <a:ext uri="{FF2B5EF4-FFF2-40B4-BE49-F238E27FC236}">
              <a16:creationId xmlns:a16="http://schemas.microsoft.com/office/drawing/2014/main" id="{AE63C20A-D3FA-419B-A5B5-6DE328213245}"/>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913C0F93-73EB-4C84-B0BA-C3C54F8BFAC4}"/>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8" name="直線コネクタ 697">
          <a:extLst>
            <a:ext uri="{FF2B5EF4-FFF2-40B4-BE49-F238E27FC236}">
              <a16:creationId xmlns:a16="http://schemas.microsoft.com/office/drawing/2014/main" id="{8A17436B-84B8-4F53-AEE6-ABA7DCF80FA3}"/>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85361</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CF8E14FC-0FE8-4B0F-8BED-EFC3436F67A1}"/>
            </a:ext>
          </a:extLst>
        </xdr:cNvPr>
        <xdr:cNvSpPr txBox="1"/>
      </xdr:nvSpPr>
      <xdr:spPr>
        <a:xfrm>
          <a:off x="22199600" y="1054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700" name="フローチャート: 判断 699">
          <a:extLst>
            <a:ext uri="{FF2B5EF4-FFF2-40B4-BE49-F238E27FC236}">
              <a16:creationId xmlns:a16="http://schemas.microsoft.com/office/drawing/2014/main" id="{00F0510D-74A0-48BA-95B4-67D3DA480C73}"/>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701" name="フローチャート: 判断 700">
          <a:extLst>
            <a:ext uri="{FF2B5EF4-FFF2-40B4-BE49-F238E27FC236}">
              <a16:creationId xmlns:a16="http://schemas.microsoft.com/office/drawing/2014/main" id="{22DD5420-4FEE-48F8-8485-D3BF6A8CBD08}"/>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702" name="フローチャート: 判断 701">
          <a:extLst>
            <a:ext uri="{FF2B5EF4-FFF2-40B4-BE49-F238E27FC236}">
              <a16:creationId xmlns:a16="http://schemas.microsoft.com/office/drawing/2014/main" id="{F481B019-EF94-4818-8CF7-FB029803BEDB}"/>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03" name="フローチャート: 判断 702">
          <a:extLst>
            <a:ext uri="{FF2B5EF4-FFF2-40B4-BE49-F238E27FC236}">
              <a16:creationId xmlns:a16="http://schemas.microsoft.com/office/drawing/2014/main" id="{DE1518CC-BF97-4309-8115-4F38FF68D87B}"/>
            </a:ext>
          </a:extLst>
        </xdr:cNvPr>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704" name="フローチャート: 判断 703">
          <a:extLst>
            <a:ext uri="{FF2B5EF4-FFF2-40B4-BE49-F238E27FC236}">
              <a16:creationId xmlns:a16="http://schemas.microsoft.com/office/drawing/2014/main" id="{8E61DD7A-F9AE-4EC4-9215-0A65CF3A4663}"/>
            </a:ext>
          </a:extLst>
        </xdr:cNvPr>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0A58ACC-1CC2-489D-A1DC-087B4FBCEF2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7A90BFF-4B78-41A7-B3C6-29F4E6A574A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D044E1C-E25F-4E09-A845-33796F1D69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5279ED47-B238-4141-BB39-6A41FA739D7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C0A8783-0AB5-4800-AF72-4AF7CE16EC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15494</xdr:rowOff>
    </xdr:from>
    <xdr:to>
      <xdr:col>116</xdr:col>
      <xdr:colOff>114300</xdr:colOff>
      <xdr:row>59</xdr:row>
      <xdr:rowOff>117094</xdr:rowOff>
    </xdr:to>
    <xdr:sp macro="" textlink="">
      <xdr:nvSpPr>
        <xdr:cNvPr id="710" name="楕円 709">
          <a:extLst>
            <a:ext uri="{FF2B5EF4-FFF2-40B4-BE49-F238E27FC236}">
              <a16:creationId xmlns:a16="http://schemas.microsoft.com/office/drawing/2014/main" id="{E12B708B-2920-4446-9DA1-F07EB99B06A6}"/>
            </a:ext>
          </a:extLst>
        </xdr:cNvPr>
        <xdr:cNvSpPr/>
      </xdr:nvSpPr>
      <xdr:spPr>
        <a:xfrm>
          <a:off x="221107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38371</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566956C6-8FB4-426D-8DAF-4AA0D3A31988}"/>
            </a:ext>
          </a:extLst>
        </xdr:cNvPr>
        <xdr:cNvSpPr txBox="1"/>
      </xdr:nvSpPr>
      <xdr:spPr>
        <a:xfrm>
          <a:off x="22199600" y="998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24638</xdr:rowOff>
    </xdr:from>
    <xdr:to>
      <xdr:col>112</xdr:col>
      <xdr:colOff>38100</xdr:colOff>
      <xdr:row>59</xdr:row>
      <xdr:rowOff>126238</xdr:rowOff>
    </xdr:to>
    <xdr:sp macro="" textlink="">
      <xdr:nvSpPr>
        <xdr:cNvPr id="712" name="楕円 711">
          <a:extLst>
            <a:ext uri="{FF2B5EF4-FFF2-40B4-BE49-F238E27FC236}">
              <a16:creationId xmlns:a16="http://schemas.microsoft.com/office/drawing/2014/main" id="{A36627E6-0D53-4842-99C4-7F1E9E609CB0}"/>
            </a:ext>
          </a:extLst>
        </xdr:cNvPr>
        <xdr:cNvSpPr/>
      </xdr:nvSpPr>
      <xdr:spPr>
        <a:xfrm>
          <a:off x="21272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66294</xdr:rowOff>
    </xdr:from>
    <xdr:to>
      <xdr:col>116</xdr:col>
      <xdr:colOff>63500</xdr:colOff>
      <xdr:row>59</xdr:row>
      <xdr:rowOff>75438</xdr:rowOff>
    </xdr:to>
    <xdr:cxnSp macro="">
      <xdr:nvCxnSpPr>
        <xdr:cNvPr id="713" name="直線コネクタ 712">
          <a:extLst>
            <a:ext uri="{FF2B5EF4-FFF2-40B4-BE49-F238E27FC236}">
              <a16:creationId xmlns:a16="http://schemas.microsoft.com/office/drawing/2014/main" id="{1DF4FC33-44BE-4B85-9114-EDA048B86606}"/>
            </a:ext>
          </a:extLst>
        </xdr:cNvPr>
        <xdr:cNvCxnSpPr/>
      </xdr:nvCxnSpPr>
      <xdr:spPr>
        <a:xfrm flipV="1">
          <a:off x="21323300" y="101818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38354</xdr:rowOff>
    </xdr:from>
    <xdr:to>
      <xdr:col>107</xdr:col>
      <xdr:colOff>101600</xdr:colOff>
      <xdr:row>59</xdr:row>
      <xdr:rowOff>139954</xdr:rowOff>
    </xdr:to>
    <xdr:sp macro="" textlink="">
      <xdr:nvSpPr>
        <xdr:cNvPr id="714" name="楕円 713">
          <a:extLst>
            <a:ext uri="{FF2B5EF4-FFF2-40B4-BE49-F238E27FC236}">
              <a16:creationId xmlns:a16="http://schemas.microsoft.com/office/drawing/2014/main" id="{5424727E-EC6B-4FD6-A0FD-937F779D0D0D}"/>
            </a:ext>
          </a:extLst>
        </xdr:cNvPr>
        <xdr:cNvSpPr/>
      </xdr:nvSpPr>
      <xdr:spPr>
        <a:xfrm>
          <a:off x="20383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75438</xdr:rowOff>
    </xdr:from>
    <xdr:to>
      <xdr:col>111</xdr:col>
      <xdr:colOff>177800</xdr:colOff>
      <xdr:row>59</xdr:row>
      <xdr:rowOff>89154</xdr:rowOff>
    </xdr:to>
    <xdr:cxnSp macro="">
      <xdr:nvCxnSpPr>
        <xdr:cNvPr id="715" name="直線コネクタ 714">
          <a:extLst>
            <a:ext uri="{FF2B5EF4-FFF2-40B4-BE49-F238E27FC236}">
              <a16:creationId xmlns:a16="http://schemas.microsoft.com/office/drawing/2014/main" id="{5DB6B032-5A19-4C2A-9CEB-BDC839405565}"/>
            </a:ext>
          </a:extLst>
        </xdr:cNvPr>
        <xdr:cNvCxnSpPr/>
      </xdr:nvCxnSpPr>
      <xdr:spPr>
        <a:xfrm flipV="1">
          <a:off x="20434300" y="101909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61214</xdr:rowOff>
    </xdr:from>
    <xdr:to>
      <xdr:col>102</xdr:col>
      <xdr:colOff>165100</xdr:colOff>
      <xdr:row>59</xdr:row>
      <xdr:rowOff>162814</xdr:rowOff>
    </xdr:to>
    <xdr:sp macro="" textlink="">
      <xdr:nvSpPr>
        <xdr:cNvPr id="716" name="楕円 715">
          <a:extLst>
            <a:ext uri="{FF2B5EF4-FFF2-40B4-BE49-F238E27FC236}">
              <a16:creationId xmlns:a16="http://schemas.microsoft.com/office/drawing/2014/main" id="{513875F8-D06B-490D-B092-9F3EF8D3F3D5}"/>
            </a:ext>
          </a:extLst>
        </xdr:cNvPr>
        <xdr:cNvSpPr/>
      </xdr:nvSpPr>
      <xdr:spPr>
        <a:xfrm>
          <a:off x="194945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89154</xdr:rowOff>
    </xdr:from>
    <xdr:to>
      <xdr:col>107</xdr:col>
      <xdr:colOff>50800</xdr:colOff>
      <xdr:row>59</xdr:row>
      <xdr:rowOff>112014</xdr:rowOff>
    </xdr:to>
    <xdr:cxnSp macro="">
      <xdr:nvCxnSpPr>
        <xdr:cNvPr id="717" name="直線コネクタ 716">
          <a:extLst>
            <a:ext uri="{FF2B5EF4-FFF2-40B4-BE49-F238E27FC236}">
              <a16:creationId xmlns:a16="http://schemas.microsoft.com/office/drawing/2014/main" id="{D2827742-E324-4D30-AAFA-0D70DB11A4BD}"/>
            </a:ext>
          </a:extLst>
        </xdr:cNvPr>
        <xdr:cNvCxnSpPr/>
      </xdr:nvCxnSpPr>
      <xdr:spPr>
        <a:xfrm flipV="1">
          <a:off x="19545300" y="102047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70358</xdr:rowOff>
    </xdr:from>
    <xdr:to>
      <xdr:col>98</xdr:col>
      <xdr:colOff>38100</xdr:colOff>
      <xdr:row>60</xdr:row>
      <xdr:rowOff>508</xdr:rowOff>
    </xdr:to>
    <xdr:sp macro="" textlink="">
      <xdr:nvSpPr>
        <xdr:cNvPr id="718" name="楕円 717">
          <a:extLst>
            <a:ext uri="{FF2B5EF4-FFF2-40B4-BE49-F238E27FC236}">
              <a16:creationId xmlns:a16="http://schemas.microsoft.com/office/drawing/2014/main" id="{1E62B692-EE9A-4E1F-A316-2FABB096F160}"/>
            </a:ext>
          </a:extLst>
        </xdr:cNvPr>
        <xdr:cNvSpPr/>
      </xdr:nvSpPr>
      <xdr:spPr>
        <a:xfrm>
          <a:off x="18605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112014</xdr:rowOff>
    </xdr:from>
    <xdr:to>
      <xdr:col>102</xdr:col>
      <xdr:colOff>114300</xdr:colOff>
      <xdr:row>59</xdr:row>
      <xdr:rowOff>121158</xdr:rowOff>
    </xdr:to>
    <xdr:cxnSp macro="">
      <xdr:nvCxnSpPr>
        <xdr:cNvPr id="719" name="直線コネクタ 718">
          <a:extLst>
            <a:ext uri="{FF2B5EF4-FFF2-40B4-BE49-F238E27FC236}">
              <a16:creationId xmlns:a16="http://schemas.microsoft.com/office/drawing/2014/main" id="{2E7F1278-7D7C-4ACF-97EF-050056891296}"/>
            </a:ext>
          </a:extLst>
        </xdr:cNvPr>
        <xdr:cNvCxnSpPr/>
      </xdr:nvCxnSpPr>
      <xdr:spPr>
        <a:xfrm flipV="1">
          <a:off x="18656300" y="10227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28211</xdr:rowOff>
    </xdr:from>
    <xdr:ext cx="469744" cy="259045"/>
    <xdr:sp macro="" textlink="">
      <xdr:nvSpPr>
        <xdr:cNvPr id="720" name="n_1aveValue【保健センター・保健所】&#10;一人当たり面積">
          <a:extLst>
            <a:ext uri="{FF2B5EF4-FFF2-40B4-BE49-F238E27FC236}">
              <a16:creationId xmlns:a16="http://schemas.microsoft.com/office/drawing/2014/main" id="{6A02E6C9-2ACE-4EDB-9E7E-1E31908A8FD4}"/>
            </a:ext>
          </a:extLst>
        </xdr:cNvPr>
        <xdr:cNvSpPr txBox="1"/>
      </xdr:nvSpPr>
      <xdr:spPr>
        <a:xfrm>
          <a:off x="21075727" y="1065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23639</xdr:rowOff>
    </xdr:from>
    <xdr:ext cx="469744" cy="259045"/>
    <xdr:sp macro="" textlink="">
      <xdr:nvSpPr>
        <xdr:cNvPr id="721" name="n_2aveValue【保健センター・保健所】&#10;一人当たり面積">
          <a:extLst>
            <a:ext uri="{FF2B5EF4-FFF2-40B4-BE49-F238E27FC236}">
              <a16:creationId xmlns:a16="http://schemas.microsoft.com/office/drawing/2014/main" id="{C6E757E4-C3F4-4F0E-9899-32EF5C6738F9}"/>
            </a:ext>
          </a:extLst>
        </xdr:cNvPr>
        <xdr:cNvSpPr txBox="1"/>
      </xdr:nvSpPr>
      <xdr:spPr>
        <a:xfrm>
          <a:off x="20199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722" name="n_3aveValue【保健センター・保健所】&#10;一人当たり面積">
          <a:extLst>
            <a:ext uri="{FF2B5EF4-FFF2-40B4-BE49-F238E27FC236}">
              <a16:creationId xmlns:a16="http://schemas.microsoft.com/office/drawing/2014/main" id="{718744AE-6E93-482F-9001-EB2BFE53E3F6}"/>
            </a:ext>
          </a:extLst>
        </xdr:cNvPr>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14495</xdr:rowOff>
    </xdr:from>
    <xdr:ext cx="469744" cy="259045"/>
    <xdr:sp macro="" textlink="">
      <xdr:nvSpPr>
        <xdr:cNvPr id="723" name="n_4aveValue【保健センター・保健所】&#10;一人当たり面積">
          <a:extLst>
            <a:ext uri="{FF2B5EF4-FFF2-40B4-BE49-F238E27FC236}">
              <a16:creationId xmlns:a16="http://schemas.microsoft.com/office/drawing/2014/main" id="{7AE75C62-F363-41DC-839B-0DA74B3873A4}"/>
            </a:ext>
          </a:extLst>
        </xdr:cNvPr>
        <xdr:cNvSpPr txBox="1"/>
      </xdr:nvSpPr>
      <xdr:spPr>
        <a:xfrm>
          <a:off x="18421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142765</xdr:rowOff>
    </xdr:from>
    <xdr:ext cx="469744" cy="259045"/>
    <xdr:sp macro="" textlink="">
      <xdr:nvSpPr>
        <xdr:cNvPr id="724" name="n_1mainValue【保健センター・保健所】&#10;一人当たり面積">
          <a:extLst>
            <a:ext uri="{FF2B5EF4-FFF2-40B4-BE49-F238E27FC236}">
              <a16:creationId xmlns:a16="http://schemas.microsoft.com/office/drawing/2014/main" id="{26BCEFE6-41F3-4540-A87E-C6DDC063320E}"/>
            </a:ext>
          </a:extLst>
        </xdr:cNvPr>
        <xdr:cNvSpPr txBox="1"/>
      </xdr:nvSpPr>
      <xdr:spPr>
        <a:xfrm>
          <a:off x="21075727" y="991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156481</xdr:rowOff>
    </xdr:from>
    <xdr:ext cx="469744" cy="259045"/>
    <xdr:sp macro="" textlink="">
      <xdr:nvSpPr>
        <xdr:cNvPr id="725" name="n_2mainValue【保健センター・保健所】&#10;一人当たり面積">
          <a:extLst>
            <a:ext uri="{FF2B5EF4-FFF2-40B4-BE49-F238E27FC236}">
              <a16:creationId xmlns:a16="http://schemas.microsoft.com/office/drawing/2014/main" id="{235A61E0-5896-4B88-924F-BA17397E1AE7}"/>
            </a:ext>
          </a:extLst>
        </xdr:cNvPr>
        <xdr:cNvSpPr txBox="1"/>
      </xdr:nvSpPr>
      <xdr:spPr>
        <a:xfrm>
          <a:off x="20199427" y="992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7891</xdr:rowOff>
    </xdr:from>
    <xdr:ext cx="469744" cy="259045"/>
    <xdr:sp macro="" textlink="">
      <xdr:nvSpPr>
        <xdr:cNvPr id="726" name="n_3mainValue【保健センター・保健所】&#10;一人当たり面積">
          <a:extLst>
            <a:ext uri="{FF2B5EF4-FFF2-40B4-BE49-F238E27FC236}">
              <a16:creationId xmlns:a16="http://schemas.microsoft.com/office/drawing/2014/main" id="{2C9042D2-F561-430B-A746-7D4619C2DDCA}"/>
            </a:ext>
          </a:extLst>
        </xdr:cNvPr>
        <xdr:cNvSpPr txBox="1"/>
      </xdr:nvSpPr>
      <xdr:spPr>
        <a:xfrm>
          <a:off x="19310427" y="99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17035</xdr:rowOff>
    </xdr:from>
    <xdr:ext cx="469744" cy="259045"/>
    <xdr:sp macro="" textlink="">
      <xdr:nvSpPr>
        <xdr:cNvPr id="727" name="n_4mainValue【保健センター・保健所】&#10;一人当たり面積">
          <a:extLst>
            <a:ext uri="{FF2B5EF4-FFF2-40B4-BE49-F238E27FC236}">
              <a16:creationId xmlns:a16="http://schemas.microsoft.com/office/drawing/2014/main" id="{977AAECD-759F-4A08-B83A-F55B2482D74A}"/>
            </a:ext>
          </a:extLst>
        </xdr:cNvPr>
        <xdr:cNvSpPr txBox="1"/>
      </xdr:nvSpPr>
      <xdr:spPr>
        <a:xfrm>
          <a:off x="18421427"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D3D9A9AB-E2F9-4C8F-B2CC-9093BB83812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288AEAB3-EF63-4530-9BFB-43E176267F1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8F9C14D7-DD3B-4531-A4B7-14003F784BD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49527E24-A752-4A01-9C6F-EC3417E869C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686E1B07-FEF0-437A-8EF3-AEED8EC3455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F55DE220-1A3D-4EAD-8AA6-222E07C9BC0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E6380BA6-6D58-442B-AF42-DFA70765C62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221D482F-C6AD-4BD3-A13C-11B72B4A7AB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E2D06FEF-E679-422A-BD14-CBFEF2E7F36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ECC4B8D4-C546-4756-8D19-3EC4B960DA8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5793A354-9A29-4C2E-927C-52C19709472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9172B150-14D7-4D43-B3F3-ACB17E1FBFF3}"/>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a:extLst>
            <a:ext uri="{FF2B5EF4-FFF2-40B4-BE49-F238E27FC236}">
              <a16:creationId xmlns:a16="http://schemas.microsoft.com/office/drawing/2014/main" id="{FF498A26-8699-469E-9971-353F6FC39C4F}"/>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4C87D88F-5B0C-4406-88D1-77F1D3B12CA6}"/>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3CECDA64-CBDC-486B-AFE8-940096692D6E}"/>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E165133B-2967-4302-8ED8-7DA7C9A11CA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49FD338D-243F-4C53-BBA0-571985D9B1E9}"/>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825DB207-EFD2-4C22-98E1-BC4FB42D1577}"/>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BF059F41-5AF3-4B00-93DB-7D7F3945F53F}"/>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E985E733-F622-4E1F-A436-AE773F08EA3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CB6BF304-F33B-491F-B392-16DCF64C7252}"/>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EC36F72B-CEF8-4A39-B65E-FC8D8C3A80F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50" name="直線コネクタ 749">
          <a:extLst>
            <a:ext uri="{FF2B5EF4-FFF2-40B4-BE49-F238E27FC236}">
              <a16:creationId xmlns:a16="http://schemas.microsoft.com/office/drawing/2014/main" id="{9E2093A6-1F87-4C41-A030-CC65AB1C99A1}"/>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2CEFC347-9289-461D-93AF-9F9EEC81259E}"/>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52" name="直線コネクタ 751">
          <a:extLst>
            <a:ext uri="{FF2B5EF4-FFF2-40B4-BE49-F238E27FC236}">
              <a16:creationId xmlns:a16="http://schemas.microsoft.com/office/drawing/2014/main" id="{3D3FE919-7A4D-415F-9DA9-C99839BEB7E8}"/>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5A42697C-2F06-4D9C-96D4-25CE4C37B325}"/>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4" name="直線コネクタ 753">
          <a:extLst>
            <a:ext uri="{FF2B5EF4-FFF2-40B4-BE49-F238E27FC236}">
              <a16:creationId xmlns:a16="http://schemas.microsoft.com/office/drawing/2014/main" id="{D95D86BB-557A-4BFB-B63D-E8561FFE4BD5}"/>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50309</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EC187D0-75BE-4A53-AF17-3339B7849935}"/>
            </a:ext>
          </a:extLst>
        </xdr:cNvPr>
        <xdr:cNvSpPr txBox="1"/>
      </xdr:nvSpPr>
      <xdr:spPr>
        <a:xfrm>
          <a:off x="16357600" y="1393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6" name="フローチャート: 判断 755">
          <a:extLst>
            <a:ext uri="{FF2B5EF4-FFF2-40B4-BE49-F238E27FC236}">
              <a16:creationId xmlns:a16="http://schemas.microsoft.com/office/drawing/2014/main" id="{B3B36A76-40CC-47DA-BC8F-ED83B99F8A17}"/>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7" name="フローチャート: 判断 756">
          <a:extLst>
            <a:ext uri="{FF2B5EF4-FFF2-40B4-BE49-F238E27FC236}">
              <a16:creationId xmlns:a16="http://schemas.microsoft.com/office/drawing/2014/main" id="{85781A71-8A58-4B51-9B50-A23B2081E2EC}"/>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8" name="フローチャート: 判断 757">
          <a:extLst>
            <a:ext uri="{FF2B5EF4-FFF2-40B4-BE49-F238E27FC236}">
              <a16:creationId xmlns:a16="http://schemas.microsoft.com/office/drawing/2014/main" id="{E3DBCB38-438F-4C40-A201-F4AC5FE6CE44}"/>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59" name="フローチャート: 判断 758">
          <a:extLst>
            <a:ext uri="{FF2B5EF4-FFF2-40B4-BE49-F238E27FC236}">
              <a16:creationId xmlns:a16="http://schemas.microsoft.com/office/drawing/2014/main" id="{575F8CEA-6833-4EB4-B70C-EEC7918E1572}"/>
            </a:ext>
          </a:extLst>
        </xdr:cNvPr>
        <xdr:cNvSpPr/>
      </xdr:nvSpPr>
      <xdr:spPr>
        <a:xfrm>
          <a:off x="13652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760" name="フローチャート: 判断 759">
          <a:extLst>
            <a:ext uri="{FF2B5EF4-FFF2-40B4-BE49-F238E27FC236}">
              <a16:creationId xmlns:a16="http://schemas.microsoft.com/office/drawing/2014/main" id="{EBEDB557-D7D3-4989-91DF-358E14FB5AA6}"/>
            </a:ext>
          </a:extLst>
        </xdr:cNvPr>
        <xdr:cNvSpPr/>
      </xdr:nvSpPr>
      <xdr:spPr>
        <a:xfrm>
          <a:off x="12763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EC616ED-AF48-46D2-9218-CBBCBFCA86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C1E631E-89EC-4D33-90D8-30AAAE2B1F2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E81739B-9C0D-4D5A-A3BE-01E22B23E88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D4B230E-963F-4307-A48B-C489E09275E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1A2314B-C029-48D3-A498-51C7C0169DB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145035</xdr:rowOff>
    </xdr:from>
    <xdr:to>
      <xdr:col>85</xdr:col>
      <xdr:colOff>177800</xdr:colOff>
      <xdr:row>81</xdr:row>
      <xdr:rowOff>75185</xdr:rowOff>
    </xdr:to>
    <xdr:sp macro="" textlink="">
      <xdr:nvSpPr>
        <xdr:cNvPr id="766" name="楕円 765">
          <a:extLst>
            <a:ext uri="{FF2B5EF4-FFF2-40B4-BE49-F238E27FC236}">
              <a16:creationId xmlns:a16="http://schemas.microsoft.com/office/drawing/2014/main" id="{3A17512B-C3E1-4C7B-858A-5C7875F7DA63}"/>
            </a:ext>
          </a:extLst>
        </xdr:cNvPr>
        <xdr:cNvSpPr/>
      </xdr:nvSpPr>
      <xdr:spPr>
        <a:xfrm>
          <a:off x="16268700" y="13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167912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CB39442F-5F45-4F56-ABAD-0131562A0CEC}"/>
            </a:ext>
          </a:extLst>
        </xdr:cNvPr>
        <xdr:cNvSpPr txBox="1"/>
      </xdr:nvSpPr>
      <xdr:spPr>
        <a:xfrm>
          <a:off x="16357600" y="13712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138176</xdr:rowOff>
    </xdr:from>
    <xdr:to>
      <xdr:col>81</xdr:col>
      <xdr:colOff>101600</xdr:colOff>
      <xdr:row>81</xdr:row>
      <xdr:rowOff>68326</xdr:rowOff>
    </xdr:to>
    <xdr:sp macro="" textlink="">
      <xdr:nvSpPr>
        <xdr:cNvPr id="768" name="楕円 767">
          <a:extLst>
            <a:ext uri="{FF2B5EF4-FFF2-40B4-BE49-F238E27FC236}">
              <a16:creationId xmlns:a16="http://schemas.microsoft.com/office/drawing/2014/main" id="{C8AC7F36-5EE1-4B74-A034-31DC09279F85}"/>
            </a:ext>
          </a:extLst>
        </xdr:cNvPr>
        <xdr:cNvSpPr/>
      </xdr:nvSpPr>
      <xdr:spPr>
        <a:xfrm>
          <a:off x="15430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17526</xdr:rowOff>
    </xdr:from>
    <xdr:to>
      <xdr:col>85</xdr:col>
      <xdr:colOff>127000</xdr:colOff>
      <xdr:row>81</xdr:row>
      <xdr:rowOff>24385</xdr:rowOff>
    </xdr:to>
    <xdr:cxnSp macro="">
      <xdr:nvCxnSpPr>
        <xdr:cNvPr id="769" name="直線コネクタ 768">
          <a:extLst>
            <a:ext uri="{FF2B5EF4-FFF2-40B4-BE49-F238E27FC236}">
              <a16:creationId xmlns:a16="http://schemas.microsoft.com/office/drawing/2014/main" id="{01F4C773-3CD6-4AB3-970E-99F1C5A72556}"/>
            </a:ext>
          </a:extLst>
        </xdr:cNvPr>
        <xdr:cNvCxnSpPr/>
      </xdr:nvCxnSpPr>
      <xdr:spPr>
        <a:xfrm>
          <a:off x="15481300" y="13904976"/>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58165</xdr:rowOff>
    </xdr:from>
    <xdr:to>
      <xdr:col>76</xdr:col>
      <xdr:colOff>165100</xdr:colOff>
      <xdr:row>79</xdr:row>
      <xdr:rowOff>159765</xdr:rowOff>
    </xdr:to>
    <xdr:sp macro="" textlink="">
      <xdr:nvSpPr>
        <xdr:cNvPr id="770" name="楕円 769">
          <a:extLst>
            <a:ext uri="{FF2B5EF4-FFF2-40B4-BE49-F238E27FC236}">
              <a16:creationId xmlns:a16="http://schemas.microsoft.com/office/drawing/2014/main" id="{BCDB7CD1-C06F-42C3-B58B-DB1649CB95B7}"/>
            </a:ext>
          </a:extLst>
        </xdr:cNvPr>
        <xdr:cNvSpPr/>
      </xdr:nvSpPr>
      <xdr:spPr>
        <a:xfrm>
          <a:off x="14541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108965</xdr:rowOff>
    </xdr:from>
    <xdr:to>
      <xdr:col>81</xdr:col>
      <xdr:colOff>50800</xdr:colOff>
      <xdr:row>81</xdr:row>
      <xdr:rowOff>17526</xdr:rowOff>
    </xdr:to>
    <xdr:cxnSp macro="">
      <xdr:nvCxnSpPr>
        <xdr:cNvPr id="771" name="直線コネクタ 770">
          <a:extLst>
            <a:ext uri="{FF2B5EF4-FFF2-40B4-BE49-F238E27FC236}">
              <a16:creationId xmlns:a16="http://schemas.microsoft.com/office/drawing/2014/main" id="{60BD0EEF-3ED0-4CC2-9C62-3FE6AB3FD1F4}"/>
            </a:ext>
          </a:extLst>
        </xdr:cNvPr>
        <xdr:cNvCxnSpPr/>
      </xdr:nvCxnSpPr>
      <xdr:spPr>
        <a:xfrm>
          <a:off x="14592300" y="13653515"/>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21589</xdr:rowOff>
    </xdr:from>
    <xdr:to>
      <xdr:col>72</xdr:col>
      <xdr:colOff>38100</xdr:colOff>
      <xdr:row>79</xdr:row>
      <xdr:rowOff>123189</xdr:rowOff>
    </xdr:to>
    <xdr:sp macro="" textlink="">
      <xdr:nvSpPr>
        <xdr:cNvPr id="772" name="楕円 771">
          <a:extLst>
            <a:ext uri="{FF2B5EF4-FFF2-40B4-BE49-F238E27FC236}">
              <a16:creationId xmlns:a16="http://schemas.microsoft.com/office/drawing/2014/main" id="{99DE00C0-CFFC-4E45-BADB-6065C4D1DD04}"/>
            </a:ext>
          </a:extLst>
        </xdr:cNvPr>
        <xdr:cNvSpPr/>
      </xdr:nvSpPr>
      <xdr:spPr>
        <a:xfrm>
          <a:off x="13652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72389</xdr:rowOff>
    </xdr:from>
    <xdr:to>
      <xdr:col>76</xdr:col>
      <xdr:colOff>114300</xdr:colOff>
      <xdr:row>79</xdr:row>
      <xdr:rowOff>108965</xdr:rowOff>
    </xdr:to>
    <xdr:cxnSp macro="">
      <xdr:nvCxnSpPr>
        <xdr:cNvPr id="773" name="直線コネクタ 772">
          <a:extLst>
            <a:ext uri="{FF2B5EF4-FFF2-40B4-BE49-F238E27FC236}">
              <a16:creationId xmlns:a16="http://schemas.microsoft.com/office/drawing/2014/main" id="{2A14C25F-4D71-4493-8A01-15B99D905CF7}"/>
            </a:ext>
          </a:extLst>
        </xdr:cNvPr>
        <xdr:cNvCxnSpPr/>
      </xdr:nvCxnSpPr>
      <xdr:spPr>
        <a:xfrm>
          <a:off x="13703300" y="136169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165608</xdr:rowOff>
    </xdr:from>
    <xdr:to>
      <xdr:col>67</xdr:col>
      <xdr:colOff>101600</xdr:colOff>
      <xdr:row>80</xdr:row>
      <xdr:rowOff>95758</xdr:rowOff>
    </xdr:to>
    <xdr:sp macro="" textlink="">
      <xdr:nvSpPr>
        <xdr:cNvPr id="774" name="楕円 773">
          <a:extLst>
            <a:ext uri="{FF2B5EF4-FFF2-40B4-BE49-F238E27FC236}">
              <a16:creationId xmlns:a16="http://schemas.microsoft.com/office/drawing/2014/main" id="{BE1E9779-6759-4644-A0C2-81BD54886397}"/>
            </a:ext>
          </a:extLst>
        </xdr:cNvPr>
        <xdr:cNvSpPr/>
      </xdr:nvSpPr>
      <xdr:spPr>
        <a:xfrm>
          <a:off x="12763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72389</xdr:rowOff>
    </xdr:from>
    <xdr:to>
      <xdr:col>71</xdr:col>
      <xdr:colOff>177800</xdr:colOff>
      <xdr:row>80</xdr:row>
      <xdr:rowOff>44958</xdr:rowOff>
    </xdr:to>
    <xdr:cxnSp macro="">
      <xdr:nvCxnSpPr>
        <xdr:cNvPr id="775" name="直線コネクタ 774">
          <a:extLst>
            <a:ext uri="{FF2B5EF4-FFF2-40B4-BE49-F238E27FC236}">
              <a16:creationId xmlns:a16="http://schemas.microsoft.com/office/drawing/2014/main" id="{1C2370B5-30ED-4592-B5BA-E3F1952956A3}"/>
            </a:ext>
          </a:extLst>
        </xdr:cNvPr>
        <xdr:cNvCxnSpPr/>
      </xdr:nvCxnSpPr>
      <xdr:spPr>
        <a:xfrm flipV="1">
          <a:off x="12814300" y="13616939"/>
          <a:ext cx="889000" cy="1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776" name="n_1aveValue【消防施設】&#10;有形固定資産減価償却率">
          <a:extLst>
            <a:ext uri="{FF2B5EF4-FFF2-40B4-BE49-F238E27FC236}">
              <a16:creationId xmlns:a16="http://schemas.microsoft.com/office/drawing/2014/main" id="{B380E752-2A15-4059-ACE7-2B89731D4122}"/>
            </a:ext>
          </a:extLst>
        </xdr:cNvPr>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105173</xdr:rowOff>
    </xdr:from>
    <xdr:ext cx="405111" cy="259045"/>
    <xdr:sp macro="" textlink="">
      <xdr:nvSpPr>
        <xdr:cNvPr id="777" name="n_2aveValue【消防施設】&#10;有形固定資産減価償却率">
          <a:extLst>
            <a:ext uri="{FF2B5EF4-FFF2-40B4-BE49-F238E27FC236}">
              <a16:creationId xmlns:a16="http://schemas.microsoft.com/office/drawing/2014/main" id="{A3D01FB2-EA9C-47D4-85C0-31BD2B5BF860}"/>
            </a:ext>
          </a:extLst>
        </xdr:cNvPr>
        <xdr:cNvSpPr txBox="1"/>
      </xdr:nvSpPr>
      <xdr:spPr>
        <a:xfrm>
          <a:off x="14389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34307</xdr:rowOff>
    </xdr:from>
    <xdr:ext cx="405111" cy="259045"/>
    <xdr:sp macro="" textlink="">
      <xdr:nvSpPr>
        <xdr:cNvPr id="778" name="n_3aveValue【消防施設】&#10;有形固定資産減価償却率">
          <a:extLst>
            <a:ext uri="{FF2B5EF4-FFF2-40B4-BE49-F238E27FC236}">
              <a16:creationId xmlns:a16="http://schemas.microsoft.com/office/drawing/2014/main" id="{85D8806D-2505-4F86-ADAA-FE8F4350CCDE}"/>
            </a:ext>
          </a:extLst>
        </xdr:cNvPr>
        <xdr:cNvSpPr txBox="1"/>
      </xdr:nvSpPr>
      <xdr:spPr>
        <a:xfrm>
          <a:off x="135007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29735</xdr:rowOff>
    </xdr:from>
    <xdr:ext cx="405111" cy="259045"/>
    <xdr:sp macro="" textlink="">
      <xdr:nvSpPr>
        <xdr:cNvPr id="779" name="n_4aveValue【消防施設】&#10;有形固定資産減価償却率">
          <a:extLst>
            <a:ext uri="{FF2B5EF4-FFF2-40B4-BE49-F238E27FC236}">
              <a16:creationId xmlns:a16="http://schemas.microsoft.com/office/drawing/2014/main" id="{5A61A2BE-C55B-4707-91D8-C0EC33F77D16}"/>
            </a:ext>
          </a:extLst>
        </xdr:cNvPr>
        <xdr:cNvSpPr txBox="1"/>
      </xdr:nvSpPr>
      <xdr:spPr>
        <a:xfrm>
          <a:off x="12611744"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84853</xdr:rowOff>
    </xdr:from>
    <xdr:ext cx="405111" cy="259045"/>
    <xdr:sp macro="" textlink="">
      <xdr:nvSpPr>
        <xdr:cNvPr id="780" name="n_1mainValue【消防施設】&#10;有形固定資産減価償却率">
          <a:extLst>
            <a:ext uri="{FF2B5EF4-FFF2-40B4-BE49-F238E27FC236}">
              <a16:creationId xmlns:a16="http://schemas.microsoft.com/office/drawing/2014/main" id="{DAE2AD45-D79C-4AFF-B4A3-4CB2660DD0F0}"/>
            </a:ext>
          </a:extLst>
        </xdr:cNvPr>
        <xdr:cNvSpPr txBox="1"/>
      </xdr:nvSpPr>
      <xdr:spPr>
        <a:xfrm>
          <a:off x="152660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4842</xdr:rowOff>
    </xdr:from>
    <xdr:ext cx="405111" cy="259045"/>
    <xdr:sp macro="" textlink="">
      <xdr:nvSpPr>
        <xdr:cNvPr id="781" name="n_2mainValue【消防施設】&#10;有形固定資産減価償却率">
          <a:extLst>
            <a:ext uri="{FF2B5EF4-FFF2-40B4-BE49-F238E27FC236}">
              <a16:creationId xmlns:a16="http://schemas.microsoft.com/office/drawing/2014/main" id="{DA9289E5-609C-44A5-B182-D42587AB185E}"/>
            </a:ext>
          </a:extLst>
        </xdr:cNvPr>
        <xdr:cNvSpPr txBox="1"/>
      </xdr:nvSpPr>
      <xdr:spPr>
        <a:xfrm>
          <a:off x="14389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139716</xdr:rowOff>
    </xdr:from>
    <xdr:ext cx="405111" cy="259045"/>
    <xdr:sp macro="" textlink="">
      <xdr:nvSpPr>
        <xdr:cNvPr id="782" name="n_3mainValue【消防施設】&#10;有形固定資産減価償却率">
          <a:extLst>
            <a:ext uri="{FF2B5EF4-FFF2-40B4-BE49-F238E27FC236}">
              <a16:creationId xmlns:a16="http://schemas.microsoft.com/office/drawing/2014/main" id="{AE50E340-07D5-403C-BD8F-A9A6B0217D65}"/>
            </a:ext>
          </a:extLst>
        </xdr:cNvPr>
        <xdr:cNvSpPr txBox="1"/>
      </xdr:nvSpPr>
      <xdr:spPr>
        <a:xfrm>
          <a:off x="13500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112285</xdr:rowOff>
    </xdr:from>
    <xdr:ext cx="405111" cy="259045"/>
    <xdr:sp macro="" textlink="">
      <xdr:nvSpPr>
        <xdr:cNvPr id="783" name="n_4mainValue【消防施設】&#10;有形固定資産減価償却率">
          <a:extLst>
            <a:ext uri="{FF2B5EF4-FFF2-40B4-BE49-F238E27FC236}">
              <a16:creationId xmlns:a16="http://schemas.microsoft.com/office/drawing/2014/main" id="{C9A84C13-6CA7-4C5C-98C9-310318F15E25}"/>
            </a:ext>
          </a:extLst>
        </xdr:cNvPr>
        <xdr:cNvSpPr txBox="1"/>
      </xdr:nvSpPr>
      <xdr:spPr>
        <a:xfrm>
          <a:off x="12611744" y="1348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17EDFC05-E06B-4921-A0C2-1FA2F4FAB96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63EB993A-7FAB-40BC-A652-1FD567ED795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C26DF4CF-66FB-4B8C-9445-64490D37299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1C4735B-94B5-46DD-A0B4-54F729F8F04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98E5776-AD1B-448D-8B65-64FC87D4BA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CE9ED5D6-8F4E-42B1-B7EB-CD11A9C8066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9A8B8CF3-1163-4E70-B176-67668848625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49B7B504-46B3-4400-AFA9-99EC296B4C7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1843D5A5-F9BF-4A1B-BCB5-9CE94899721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17A7961F-F027-49E0-8AC2-D42C09FF4C3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794" name="直線コネクタ 793">
          <a:extLst>
            <a:ext uri="{FF2B5EF4-FFF2-40B4-BE49-F238E27FC236}">
              <a16:creationId xmlns:a16="http://schemas.microsoft.com/office/drawing/2014/main" id="{CB6E56DD-BA1D-4C1F-88DB-9975B994067E}"/>
            </a:ext>
          </a:extLst>
        </xdr:cNvPr>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795" name="テキスト ボックス 794">
          <a:extLst>
            <a:ext uri="{FF2B5EF4-FFF2-40B4-BE49-F238E27FC236}">
              <a16:creationId xmlns:a16="http://schemas.microsoft.com/office/drawing/2014/main" id="{09EFFC20-A048-4E2B-8F13-56AA3B7A407A}"/>
            </a:ext>
          </a:extLst>
        </xdr:cNvPr>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A24706ED-DF89-4061-B69C-2E532A8ED0DE}"/>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D4802C49-350A-48F0-8937-78031BF2AF1C}"/>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798" name="直線コネクタ 797">
          <a:extLst>
            <a:ext uri="{FF2B5EF4-FFF2-40B4-BE49-F238E27FC236}">
              <a16:creationId xmlns:a16="http://schemas.microsoft.com/office/drawing/2014/main" id="{6EB7AA2F-A3BE-4E11-B949-27E6C79CBAB4}"/>
            </a:ext>
          </a:extLst>
        </xdr:cNvPr>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799" name="テキスト ボックス 798">
          <a:extLst>
            <a:ext uri="{FF2B5EF4-FFF2-40B4-BE49-F238E27FC236}">
              <a16:creationId xmlns:a16="http://schemas.microsoft.com/office/drawing/2014/main" id="{283CF8F9-CD5C-4887-8DDF-B5146084D2DE}"/>
            </a:ext>
          </a:extLst>
        </xdr:cNvPr>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5F234E49-3F3E-4D59-B660-5AEB3B2586A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67C51E8B-B432-4DB7-9F12-7CE2DA4E489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802" name="直線コネクタ 801">
          <a:extLst>
            <a:ext uri="{FF2B5EF4-FFF2-40B4-BE49-F238E27FC236}">
              <a16:creationId xmlns:a16="http://schemas.microsoft.com/office/drawing/2014/main" id="{1E0EF3CC-199D-4446-8EF9-128B9011BC33}"/>
            </a:ext>
          </a:extLst>
        </xdr:cNvPr>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803" name="テキスト ボックス 802">
          <a:extLst>
            <a:ext uri="{FF2B5EF4-FFF2-40B4-BE49-F238E27FC236}">
              <a16:creationId xmlns:a16="http://schemas.microsoft.com/office/drawing/2014/main" id="{650D9990-4683-4338-8951-35E4F0EFD556}"/>
            </a:ext>
          </a:extLst>
        </xdr:cNvPr>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4" name="直線コネクタ 803">
          <a:extLst>
            <a:ext uri="{FF2B5EF4-FFF2-40B4-BE49-F238E27FC236}">
              <a16:creationId xmlns:a16="http://schemas.microsoft.com/office/drawing/2014/main" id="{9CAC1BCC-EC09-4A33-AC0E-C8774D45147E}"/>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5" name="テキスト ボックス 804">
          <a:extLst>
            <a:ext uri="{FF2B5EF4-FFF2-40B4-BE49-F238E27FC236}">
              <a16:creationId xmlns:a16="http://schemas.microsoft.com/office/drawing/2014/main" id="{F0FD2C90-D98B-45B2-9C5A-E50C6C7F8C03}"/>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806" name="直線コネクタ 805">
          <a:extLst>
            <a:ext uri="{FF2B5EF4-FFF2-40B4-BE49-F238E27FC236}">
              <a16:creationId xmlns:a16="http://schemas.microsoft.com/office/drawing/2014/main" id="{D9D3463C-2878-4FF7-9398-642572AEBF8D}"/>
            </a:ext>
          </a:extLst>
        </xdr:cNvPr>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807" name="テキスト ボックス 806">
          <a:extLst>
            <a:ext uri="{FF2B5EF4-FFF2-40B4-BE49-F238E27FC236}">
              <a16:creationId xmlns:a16="http://schemas.microsoft.com/office/drawing/2014/main" id="{0DD944CE-53AD-4535-B420-1DB46EBB4479}"/>
            </a:ext>
          </a:extLst>
        </xdr:cNvPr>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3DD3C921-ED49-4D43-84B8-748F781FFF0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FCE10ED8-84D2-4137-A77C-D2F22CB70F1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8CAF928C-4207-4987-99FB-C19C0B19D06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811" name="直線コネクタ 810">
          <a:extLst>
            <a:ext uri="{FF2B5EF4-FFF2-40B4-BE49-F238E27FC236}">
              <a16:creationId xmlns:a16="http://schemas.microsoft.com/office/drawing/2014/main" id="{4AFD5087-835E-44F8-AD1A-EF3F2AA9B3E5}"/>
            </a:ext>
          </a:extLst>
        </xdr:cNvPr>
        <xdr:cNvCxnSpPr/>
      </xdr:nvCxnSpPr>
      <xdr:spPr>
        <a:xfrm flipV="1">
          <a:off x="22160864" y="13416914"/>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812" name="【消防施設】&#10;一人当たり面積最小値テキスト">
          <a:extLst>
            <a:ext uri="{FF2B5EF4-FFF2-40B4-BE49-F238E27FC236}">
              <a16:creationId xmlns:a16="http://schemas.microsoft.com/office/drawing/2014/main" id="{DE84E284-9C55-4EBD-AD29-21FD7B0E7BB0}"/>
            </a:ext>
          </a:extLst>
        </xdr:cNvPr>
        <xdr:cNvSpPr txBox="1"/>
      </xdr:nvSpPr>
      <xdr:spPr>
        <a:xfrm>
          <a:off x="22199600" y="1484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813" name="直線コネクタ 812">
          <a:extLst>
            <a:ext uri="{FF2B5EF4-FFF2-40B4-BE49-F238E27FC236}">
              <a16:creationId xmlns:a16="http://schemas.microsoft.com/office/drawing/2014/main" id="{3F55F5A9-A9F6-4A92-A0FE-0C9F59E495FA}"/>
            </a:ext>
          </a:extLst>
        </xdr:cNvPr>
        <xdr:cNvCxnSpPr/>
      </xdr:nvCxnSpPr>
      <xdr:spPr>
        <a:xfrm>
          <a:off x="22072600" y="1484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814" name="【消防施設】&#10;一人当たり面積最大値テキスト">
          <a:extLst>
            <a:ext uri="{FF2B5EF4-FFF2-40B4-BE49-F238E27FC236}">
              <a16:creationId xmlns:a16="http://schemas.microsoft.com/office/drawing/2014/main" id="{067DE45A-91C0-40BE-A16E-6932A2103AE3}"/>
            </a:ext>
          </a:extLst>
        </xdr:cNvPr>
        <xdr:cNvSpPr txBox="1"/>
      </xdr:nvSpPr>
      <xdr:spPr>
        <a:xfrm>
          <a:off x="22199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815" name="直線コネクタ 814">
          <a:extLst>
            <a:ext uri="{FF2B5EF4-FFF2-40B4-BE49-F238E27FC236}">
              <a16:creationId xmlns:a16="http://schemas.microsoft.com/office/drawing/2014/main" id="{6D7E6C09-9181-41A8-9C6B-1B6E6BC9931B}"/>
            </a:ext>
          </a:extLst>
        </xdr:cNvPr>
        <xdr:cNvCxnSpPr/>
      </xdr:nvCxnSpPr>
      <xdr:spPr>
        <a:xfrm>
          <a:off x="22072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82884</xdr:rowOff>
    </xdr:from>
    <xdr:ext cx="469744" cy="259045"/>
    <xdr:sp macro="" textlink="">
      <xdr:nvSpPr>
        <xdr:cNvPr id="816" name="【消防施設】&#10;一人当たり面積平均値テキスト">
          <a:extLst>
            <a:ext uri="{FF2B5EF4-FFF2-40B4-BE49-F238E27FC236}">
              <a16:creationId xmlns:a16="http://schemas.microsoft.com/office/drawing/2014/main" id="{B4D3D0B1-635C-4085-8198-C1BF1BEA35B9}"/>
            </a:ext>
          </a:extLst>
        </xdr:cNvPr>
        <xdr:cNvSpPr txBox="1"/>
      </xdr:nvSpPr>
      <xdr:spPr>
        <a:xfrm>
          <a:off x="22199600" y="14313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817" name="フローチャート: 判断 816">
          <a:extLst>
            <a:ext uri="{FF2B5EF4-FFF2-40B4-BE49-F238E27FC236}">
              <a16:creationId xmlns:a16="http://schemas.microsoft.com/office/drawing/2014/main" id="{B8E7A4E3-80ED-44CD-9CA5-368DFF0AFD65}"/>
            </a:ext>
          </a:extLst>
        </xdr:cNvPr>
        <xdr:cNvSpPr/>
      </xdr:nvSpPr>
      <xdr:spPr>
        <a:xfrm>
          <a:off x="221107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818" name="フローチャート: 判断 817">
          <a:extLst>
            <a:ext uri="{FF2B5EF4-FFF2-40B4-BE49-F238E27FC236}">
              <a16:creationId xmlns:a16="http://schemas.microsoft.com/office/drawing/2014/main" id="{E28AB80D-8CFA-4250-8FD8-D8B5C78CC647}"/>
            </a:ext>
          </a:extLst>
        </xdr:cNvPr>
        <xdr:cNvSpPr/>
      </xdr:nvSpPr>
      <xdr:spPr>
        <a:xfrm>
          <a:off x="21272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819" name="フローチャート: 判断 818">
          <a:extLst>
            <a:ext uri="{FF2B5EF4-FFF2-40B4-BE49-F238E27FC236}">
              <a16:creationId xmlns:a16="http://schemas.microsoft.com/office/drawing/2014/main" id="{ED914359-E091-48E9-97AB-E43FC02016B9}"/>
            </a:ext>
          </a:extLst>
        </xdr:cNvPr>
        <xdr:cNvSpPr/>
      </xdr:nvSpPr>
      <xdr:spPr>
        <a:xfrm>
          <a:off x="20383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130175</xdr:rowOff>
    </xdr:from>
    <xdr:to>
      <xdr:col>102</xdr:col>
      <xdr:colOff>165100</xdr:colOff>
      <xdr:row>84</xdr:row>
      <xdr:rowOff>60325</xdr:rowOff>
    </xdr:to>
    <xdr:sp macro="" textlink="">
      <xdr:nvSpPr>
        <xdr:cNvPr id="820" name="フローチャート: 判断 819">
          <a:extLst>
            <a:ext uri="{FF2B5EF4-FFF2-40B4-BE49-F238E27FC236}">
              <a16:creationId xmlns:a16="http://schemas.microsoft.com/office/drawing/2014/main" id="{C5312FE6-B941-4A7D-9BCA-FB4C7A4B674B}"/>
            </a:ext>
          </a:extLst>
        </xdr:cNvPr>
        <xdr:cNvSpPr/>
      </xdr:nvSpPr>
      <xdr:spPr>
        <a:xfrm>
          <a:off x="19494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21" name="フローチャート: 判断 820">
          <a:extLst>
            <a:ext uri="{FF2B5EF4-FFF2-40B4-BE49-F238E27FC236}">
              <a16:creationId xmlns:a16="http://schemas.microsoft.com/office/drawing/2014/main" id="{54567C3E-58D5-486A-BBAB-E275B3DBBFA3}"/>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8774AD9C-7668-49C2-9733-BA9FC621E42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49EAB5FE-CF2A-4569-A22F-3A97865DB78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8093871C-C7AF-4C27-9F93-96C81A61FDE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25E9FEC9-354F-4BFE-A9D4-BDA2EE035D7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6F0E4D14-A485-4A4E-ACFE-33EF2EBABB1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61595</xdr:rowOff>
    </xdr:from>
    <xdr:to>
      <xdr:col>116</xdr:col>
      <xdr:colOff>114300</xdr:colOff>
      <xdr:row>78</xdr:row>
      <xdr:rowOff>163195</xdr:rowOff>
    </xdr:to>
    <xdr:sp macro="" textlink="">
      <xdr:nvSpPr>
        <xdr:cNvPr id="827" name="楕円 826">
          <a:extLst>
            <a:ext uri="{FF2B5EF4-FFF2-40B4-BE49-F238E27FC236}">
              <a16:creationId xmlns:a16="http://schemas.microsoft.com/office/drawing/2014/main" id="{B521DACB-156F-4023-9068-0E89DE5AEC51}"/>
            </a:ext>
          </a:extLst>
        </xdr:cNvPr>
        <xdr:cNvSpPr/>
      </xdr:nvSpPr>
      <xdr:spPr>
        <a:xfrm>
          <a:off x="221107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147972</xdr:rowOff>
    </xdr:from>
    <xdr:ext cx="469744" cy="259045"/>
    <xdr:sp macro="" textlink="">
      <xdr:nvSpPr>
        <xdr:cNvPr id="828" name="【消防施設】&#10;一人当たり面積該当値テキスト">
          <a:extLst>
            <a:ext uri="{FF2B5EF4-FFF2-40B4-BE49-F238E27FC236}">
              <a16:creationId xmlns:a16="http://schemas.microsoft.com/office/drawing/2014/main" id="{DA9FF783-F786-4100-B463-9378DAFCEF12}"/>
            </a:ext>
          </a:extLst>
        </xdr:cNvPr>
        <xdr:cNvSpPr txBox="1"/>
      </xdr:nvSpPr>
      <xdr:spPr>
        <a:xfrm>
          <a:off x="22199600" y="1334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73025</xdr:rowOff>
    </xdr:from>
    <xdr:to>
      <xdr:col>112</xdr:col>
      <xdr:colOff>38100</xdr:colOff>
      <xdr:row>79</xdr:row>
      <xdr:rowOff>3175</xdr:rowOff>
    </xdr:to>
    <xdr:sp macro="" textlink="">
      <xdr:nvSpPr>
        <xdr:cNvPr id="829" name="楕円 828">
          <a:extLst>
            <a:ext uri="{FF2B5EF4-FFF2-40B4-BE49-F238E27FC236}">
              <a16:creationId xmlns:a16="http://schemas.microsoft.com/office/drawing/2014/main" id="{2C5CFC76-B35E-48BD-BE82-925232C3F4C6}"/>
            </a:ext>
          </a:extLst>
        </xdr:cNvPr>
        <xdr:cNvSpPr/>
      </xdr:nvSpPr>
      <xdr:spPr>
        <a:xfrm>
          <a:off x="21272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112395</xdr:rowOff>
    </xdr:from>
    <xdr:to>
      <xdr:col>116</xdr:col>
      <xdr:colOff>63500</xdr:colOff>
      <xdr:row>78</xdr:row>
      <xdr:rowOff>123825</xdr:rowOff>
    </xdr:to>
    <xdr:cxnSp macro="">
      <xdr:nvCxnSpPr>
        <xdr:cNvPr id="830" name="直線コネクタ 829">
          <a:extLst>
            <a:ext uri="{FF2B5EF4-FFF2-40B4-BE49-F238E27FC236}">
              <a16:creationId xmlns:a16="http://schemas.microsoft.com/office/drawing/2014/main" id="{14887E9E-68D3-43AB-8E74-33E14F0DFCE4}"/>
            </a:ext>
          </a:extLst>
        </xdr:cNvPr>
        <xdr:cNvCxnSpPr/>
      </xdr:nvCxnSpPr>
      <xdr:spPr>
        <a:xfrm flipV="1">
          <a:off x="21323300" y="134854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107314</xdr:rowOff>
    </xdr:from>
    <xdr:to>
      <xdr:col>107</xdr:col>
      <xdr:colOff>101600</xdr:colOff>
      <xdr:row>79</xdr:row>
      <xdr:rowOff>37464</xdr:rowOff>
    </xdr:to>
    <xdr:sp macro="" textlink="">
      <xdr:nvSpPr>
        <xdr:cNvPr id="831" name="楕円 830">
          <a:extLst>
            <a:ext uri="{FF2B5EF4-FFF2-40B4-BE49-F238E27FC236}">
              <a16:creationId xmlns:a16="http://schemas.microsoft.com/office/drawing/2014/main" id="{C1AEE092-2C5F-45D9-87E5-D17C796D4666}"/>
            </a:ext>
          </a:extLst>
        </xdr:cNvPr>
        <xdr:cNvSpPr/>
      </xdr:nvSpPr>
      <xdr:spPr>
        <a:xfrm>
          <a:off x="20383500" y="134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123825</xdr:rowOff>
    </xdr:from>
    <xdr:to>
      <xdr:col>111</xdr:col>
      <xdr:colOff>177800</xdr:colOff>
      <xdr:row>78</xdr:row>
      <xdr:rowOff>158114</xdr:rowOff>
    </xdr:to>
    <xdr:cxnSp macro="">
      <xdr:nvCxnSpPr>
        <xdr:cNvPr id="832" name="直線コネクタ 831">
          <a:extLst>
            <a:ext uri="{FF2B5EF4-FFF2-40B4-BE49-F238E27FC236}">
              <a16:creationId xmlns:a16="http://schemas.microsoft.com/office/drawing/2014/main" id="{0A14F391-9F82-4401-B9CD-FF88A011611F}"/>
            </a:ext>
          </a:extLst>
        </xdr:cNvPr>
        <xdr:cNvCxnSpPr/>
      </xdr:nvCxnSpPr>
      <xdr:spPr>
        <a:xfrm flipV="1">
          <a:off x="20434300" y="134969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144463</xdr:rowOff>
    </xdr:from>
    <xdr:to>
      <xdr:col>102</xdr:col>
      <xdr:colOff>165100</xdr:colOff>
      <xdr:row>79</xdr:row>
      <xdr:rowOff>74613</xdr:rowOff>
    </xdr:to>
    <xdr:sp macro="" textlink="">
      <xdr:nvSpPr>
        <xdr:cNvPr id="833" name="楕円 832">
          <a:extLst>
            <a:ext uri="{FF2B5EF4-FFF2-40B4-BE49-F238E27FC236}">
              <a16:creationId xmlns:a16="http://schemas.microsoft.com/office/drawing/2014/main" id="{7CF4BD0B-163B-4AA2-9AC7-FBAE6C246816}"/>
            </a:ext>
          </a:extLst>
        </xdr:cNvPr>
        <xdr:cNvSpPr/>
      </xdr:nvSpPr>
      <xdr:spPr>
        <a:xfrm>
          <a:off x="19494500" y="135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158114</xdr:rowOff>
    </xdr:from>
    <xdr:to>
      <xdr:col>107</xdr:col>
      <xdr:colOff>50800</xdr:colOff>
      <xdr:row>79</xdr:row>
      <xdr:rowOff>23813</xdr:rowOff>
    </xdr:to>
    <xdr:cxnSp macro="">
      <xdr:nvCxnSpPr>
        <xdr:cNvPr id="834" name="直線コネクタ 833">
          <a:extLst>
            <a:ext uri="{FF2B5EF4-FFF2-40B4-BE49-F238E27FC236}">
              <a16:creationId xmlns:a16="http://schemas.microsoft.com/office/drawing/2014/main" id="{CA82A124-ABFC-4BC3-B776-348AA91A32C1}"/>
            </a:ext>
          </a:extLst>
        </xdr:cNvPr>
        <xdr:cNvCxnSpPr/>
      </xdr:nvCxnSpPr>
      <xdr:spPr>
        <a:xfrm flipV="1">
          <a:off x="19545300" y="13531214"/>
          <a:ext cx="889000" cy="3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170180</xdr:rowOff>
    </xdr:from>
    <xdr:to>
      <xdr:col>98</xdr:col>
      <xdr:colOff>38100</xdr:colOff>
      <xdr:row>79</xdr:row>
      <xdr:rowOff>100330</xdr:rowOff>
    </xdr:to>
    <xdr:sp macro="" textlink="">
      <xdr:nvSpPr>
        <xdr:cNvPr id="835" name="楕円 834">
          <a:extLst>
            <a:ext uri="{FF2B5EF4-FFF2-40B4-BE49-F238E27FC236}">
              <a16:creationId xmlns:a16="http://schemas.microsoft.com/office/drawing/2014/main" id="{46D276F6-B408-4E0D-BFE7-32F9A53B33CD}"/>
            </a:ext>
          </a:extLst>
        </xdr:cNvPr>
        <xdr:cNvSpPr/>
      </xdr:nvSpPr>
      <xdr:spPr>
        <a:xfrm>
          <a:off x="18605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23813</xdr:rowOff>
    </xdr:from>
    <xdr:to>
      <xdr:col>102</xdr:col>
      <xdr:colOff>114300</xdr:colOff>
      <xdr:row>79</xdr:row>
      <xdr:rowOff>49530</xdr:rowOff>
    </xdr:to>
    <xdr:cxnSp macro="">
      <xdr:nvCxnSpPr>
        <xdr:cNvPr id="836" name="直線コネクタ 835">
          <a:extLst>
            <a:ext uri="{FF2B5EF4-FFF2-40B4-BE49-F238E27FC236}">
              <a16:creationId xmlns:a16="http://schemas.microsoft.com/office/drawing/2014/main" id="{D5C6AD0E-74F9-4F17-BB43-139514389BA6}"/>
            </a:ext>
          </a:extLst>
        </xdr:cNvPr>
        <xdr:cNvCxnSpPr/>
      </xdr:nvCxnSpPr>
      <xdr:spPr>
        <a:xfrm flipV="1">
          <a:off x="18656300" y="13568363"/>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8590</xdr:rowOff>
    </xdr:from>
    <xdr:ext cx="469744" cy="259045"/>
    <xdr:sp macro="" textlink="">
      <xdr:nvSpPr>
        <xdr:cNvPr id="837" name="n_1aveValue【消防施設】&#10;一人当たり面積">
          <a:extLst>
            <a:ext uri="{FF2B5EF4-FFF2-40B4-BE49-F238E27FC236}">
              <a16:creationId xmlns:a16="http://schemas.microsoft.com/office/drawing/2014/main" id="{661DBD50-90D4-4793-BD9E-9AACB83358B4}"/>
            </a:ext>
          </a:extLst>
        </xdr:cNvPr>
        <xdr:cNvSpPr txBox="1"/>
      </xdr:nvSpPr>
      <xdr:spPr>
        <a:xfrm>
          <a:off x="21075727" y="1441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28591</xdr:rowOff>
    </xdr:from>
    <xdr:ext cx="469744" cy="259045"/>
    <xdr:sp macro="" textlink="">
      <xdr:nvSpPr>
        <xdr:cNvPr id="838" name="n_2aveValue【消防施設】&#10;一人当たり面積">
          <a:extLst>
            <a:ext uri="{FF2B5EF4-FFF2-40B4-BE49-F238E27FC236}">
              <a16:creationId xmlns:a16="http://schemas.microsoft.com/office/drawing/2014/main" id="{A03858BD-C7D6-43D2-8ECB-C0B0471097E3}"/>
            </a:ext>
          </a:extLst>
        </xdr:cNvPr>
        <xdr:cNvSpPr txBox="1"/>
      </xdr:nvSpPr>
      <xdr:spPr>
        <a:xfrm>
          <a:off x="20199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51452</xdr:rowOff>
    </xdr:from>
    <xdr:ext cx="469744" cy="259045"/>
    <xdr:sp macro="" textlink="">
      <xdr:nvSpPr>
        <xdr:cNvPr id="839" name="n_3aveValue【消防施設】&#10;一人当たり面積">
          <a:extLst>
            <a:ext uri="{FF2B5EF4-FFF2-40B4-BE49-F238E27FC236}">
              <a16:creationId xmlns:a16="http://schemas.microsoft.com/office/drawing/2014/main" id="{A3E6C422-13FB-4AF7-9F02-1180DAF54B7B}"/>
            </a:ext>
          </a:extLst>
        </xdr:cNvPr>
        <xdr:cNvSpPr txBox="1"/>
      </xdr:nvSpPr>
      <xdr:spPr>
        <a:xfrm>
          <a:off x="19310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85741</xdr:rowOff>
    </xdr:from>
    <xdr:ext cx="469744" cy="259045"/>
    <xdr:sp macro="" textlink="">
      <xdr:nvSpPr>
        <xdr:cNvPr id="840" name="n_4aveValue【消防施設】&#10;一人当たり面積">
          <a:extLst>
            <a:ext uri="{FF2B5EF4-FFF2-40B4-BE49-F238E27FC236}">
              <a16:creationId xmlns:a16="http://schemas.microsoft.com/office/drawing/2014/main" id="{52D21FD8-FE77-4639-B417-D11501B5DC85}"/>
            </a:ext>
          </a:extLst>
        </xdr:cNvPr>
        <xdr:cNvSpPr txBox="1"/>
      </xdr:nvSpPr>
      <xdr:spPr>
        <a:xfrm>
          <a:off x="18421427" y="1448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19702</xdr:rowOff>
    </xdr:from>
    <xdr:ext cx="469744" cy="259045"/>
    <xdr:sp macro="" textlink="">
      <xdr:nvSpPr>
        <xdr:cNvPr id="841" name="n_1mainValue【消防施設】&#10;一人当たり面積">
          <a:extLst>
            <a:ext uri="{FF2B5EF4-FFF2-40B4-BE49-F238E27FC236}">
              <a16:creationId xmlns:a16="http://schemas.microsoft.com/office/drawing/2014/main" id="{B452881B-4413-448D-8A30-03FAE8C10774}"/>
            </a:ext>
          </a:extLst>
        </xdr:cNvPr>
        <xdr:cNvSpPr txBox="1"/>
      </xdr:nvSpPr>
      <xdr:spPr>
        <a:xfrm>
          <a:off x="21075727" y="1322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53991</xdr:rowOff>
    </xdr:from>
    <xdr:ext cx="469744" cy="259045"/>
    <xdr:sp macro="" textlink="">
      <xdr:nvSpPr>
        <xdr:cNvPr id="842" name="n_2mainValue【消防施設】&#10;一人当たり面積">
          <a:extLst>
            <a:ext uri="{FF2B5EF4-FFF2-40B4-BE49-F238E27FC236}">
              <a16:creationId xmlns:a16="http://schemas.microsoft.com/office/drawing/2014/main" id="{207429F5-4D43-42C8-BC5D-6A4F9FDB6F2D}"/>
            </a:ext>
          </a:extLst>
        </xdr:cNvPr>
        <xdr:cNvSpPr txBox="1"/>
      </xdr:nvSpPr>
      <xdr:spPr>
        <a:xfrm>
          <a:off x="20199427" y="1325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91140</xdr:rowOff>
    </xdr:from>
    <xdr:ext cx="469744" cy="259045"/>
    <xdr:sp macro="" textlink="">
      <xdr:nvSpPr>
        <xdr:cNvPr id="843" name="n_3mainValue【消防施設】&#10;一人当たり面積">
          <a:extLst>
            <a:ext uri="{FF2B5EF4-FFF2-40B4-BE49-F238E27FC236}">
              <a16:creationId xmlns:a16="http://schemas.microsoft.com/office/drawing/2014/main" id="{BCA36F7F-33B8-4CDA-919E-25E8ADD2A679}"/>
            </a:ext>
          </a:extLst>
        </xdr:cNvPr>
        <xdr:cNvSpPr txBox="1"/>
      </xdr:nvSpPr>
      <xdr:spPr>
        <a:xfrm>
          <a:off x="19310427" y="1329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116857</xdr:rowOff>
    </xdr:from>
    <xdr:ext cx="469744" cy="259045"/>
    <xdr:sp macro="" textlink="">
      <xdr:nvSpPr>
        <xdr:cNvPr id="844" name="n_4mainValue【消防施設】&#10;一人当たり面積">
          <a:extLst>
            <a:ext uri="{FF2B5EF4-FFF2-40B4-BE49-F238E27FC236}">
              <a16:creationId xmlns:a16="http://schemas.microsoft.com/office/drawing/2014/main" id="{73FACD72-9B92-435E-AD4F-F84F3A079956}"/>
            </a:ext>
          </a:extLst>
        </xdr:cNvPr>
        <xdr:cNvSpPr txBox="1"/>
      </xdr:nvSpPr>
      <xdr:spPr>
        <a:xfrm>
          <a:off x="18421427" y="133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9BCBFE6A-8F9C-4A2D-8F29-A8AE2A271DA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E004D80E-16D9-402E-9CFA-A5E573E3214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FC79DB52-AB24-4364-B42C-5CA4073489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17BBD156-2122-4DB3-B15B-B48D587C85E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F7EE9246-1B03-44B1-A6F3-ED24A0575D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9DBE76F6-5B71-4CA5-BD11-6E0D6F3076B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E41DDCC3-08A3-4484-AB86-5C2F8EE9E62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204BF001-F462-4045-A2CD-09B0FFEE266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BC0D7059-03B7-464D-A82B-30C9309CC6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AFFE54BB-64A1-4054-A9DF-5A21E608176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537E6AF1-5EC3-464B-9B2C-B2D2A94BCC6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8B1612C3-82EE-4B7B-B731-AFE7159B959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2599A085-3097-4469-BFF5-6A17D1CF804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EBAD5FE2-CA2A-4C03-B816-47051309069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FC0483E6-7656-47D4-88B3-603E2E89F5C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B3471B44-0B87-416F-9413-A8619227B7E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9C492815-CB6F-4332-BA86-05361766ACE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C4009474-124D-4140-A3F5-80B8EA215BE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29E87839-2E73-48E1-BE6D-58925C667FF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742D809C-41B3-478D-B140-7190AF9A1A7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9CE92985-7928-4E7D-AB22-756E82F5327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3FF79F60-FAAB-4AD0-8B30-FD4BE69B385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DB1385A5-E021-4BF3-A67B-F31F9EF8F56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425680BC-05AB-41B6-86C9-5DFD8920351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01C9AB75-9430-4B54-B739-99FCAC2BC0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70" name="直線コネクタ 869">
          <a:extLst>
            <a:ext uri="{FF2B5EF4-FFF2-40B4-BE49-F238E27FC236}">
              <a16:creationId xmlns:a16="http://schemas.microsoft.com/office/drawing/2014/main" id="{59C697F6-0256-495A-89B4-BAA18092DD7F}"/>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71" name="【庁舎】&#10;有形固定資産減価償却率最小値テキスト">
          <a:extLst>
            <a:ext uri="{FF2B5EF4-FFF2-40B4-BE49-F238E27FC236}">
              <a16:creationId xmlns:a16="http://schemas.microsoft.com/office/drawing/2014/main" id="{CBDF805D-A5D7-468C-B7B9-6E1EC11D8702}"/>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72" name="直線コネクタ 871">
          <a:extLst>
            <a:ext uri="{FF2B5EF4-FFF2-40B4-BE49-F238E27FC236}">
              <a16:creationId xmlns:a16="http://schemas.microsoft.com/office/drawing/2014/main" id="{414A82A1-9D6F-4B90-99BD-7F928B55241A}"/>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73" name="【庁舎】&#10;有形固定資産減価償却率最大値テキスト">
          <a:extLst>
            <a:ext uri="{FF2B5EF4-FFF2-40B4-BE49-F238E27FC236}">
              <a16:creationId xmlns:a16="http://schemas.microsoft.com/office/drawing/2014/main" id="{58D751DE-4320-4D18-8F4E-DA87A9A46299}"/>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74" name="直線コネクタ 873">
          <a:extLst>
            <a:ext uri="{FF2B5EF4-FFF2-40B4-BE49-F238E27FC236}">
              <a16:creationId xmlns:a16="http://schemas.microsoft.com/office/drawing/2014/main" id="{BE3E0155-C4FF-4530-B402-B1E5E76FB6F9}"/>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925</xdr:rowOff>
    </xdr:from>
    <xdr:ext cx="405111" cy="259045"/>
    <xdr:sp macro="" textlink="">
      <xdr:nvSpPr>
        <xdr:cNvPr id="875" name="【庁舎】&#10;有形固定資産減価償却率平均値テキスト">
          <a:extLst>
            <a:ext uri="{FF2B5EF4-FFF2-40B4-BE49-F238E27FC236}">
              <a16:creationId xmlns:a16="http://schemas.microsoft.com/office/drawing/2014/main" id="{098B6866-EFDD-4157-84EA-E8A8CF22919E}"/>
            </a:ext>
          </a:extLst>
        </xdr:cNvPr>
        <xdr:cNvSpPr txBox="1"/>
      </xdr:nvSpPr>
      <xdr:spPr>
        <a:xfrm>
          <a:off x="16357600" y="17660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6" name="フローチャート: 判断 875">
          <a:extLst>
            <a:ext uri="{FF2B5EF4-FFF2-40B4-BE49-F238E27FC236}">
              <a16:creationId xmlns:a16="http://schemas.microsoft.com/office/drawing/2014/main" id="{DE74A711-F895-4D2E-9EB6-18539F828E53}"/>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7" name="フローチャート: 判断 876">
          <a:extLst>
            <a:ext uri="{FF2B5EF4-FFF2-40B4-BE49-F238E27FC236}">
              <a16:creationId xmlns:a16="http://schemas.microsoft.com/office/drawing/2014/main" id="{AF739891-B138-4A25-9E9B-FAED2C91BB95}"/>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8" name="フローチャート: 判断 877">
          <a:extLst>
            <a:ext uri="{FF2B5EF4-FFF2-40B4-BE49-F238E27FC236}">
              <a16:creationId xmlns:a16="http://schemas.microsoft.com/office/drawing/2014/main" id="{EE384E9B-C2A9-44D0-AC53-56FF27B66DB6}"/>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879" name="フローチャート: 判断 878">
          <a:extLst>
            <a:ext uri="{FF2B5EF4-FFF2-40B4-BE49-F238E27FC236}">
              <a16:creationId xmlns:a16="http://schemas.microsoft.com/office/drawing/2014/main" id="{8B9B11E4-A950-44F6-A493-B629205FA03F}"/>
            </a:ext>
          </a:extLst>
        </xdr:cNvPr>
        <xdr:cNvSpPr/>
      </xdr:nvSpPr>
      <xdr:spPr>
        <a:xfrm>
          <a:off x="13652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880" name="フローチャート: 判断 879">
          <a:extLst>
            <a:ext uri="{FF2B5EF4-FFF2-40B4-BE49-F238E27FC236}">
              <a16:creationId xmlns:a16="http://schemas.microsoft.com/office/drawing/2014/main" id="{34E66242-0AD4-4275-B8AE-4CA4781E7CDE}"/>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71C0152F-85CF-47A0-B10F-A62E00569A6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8DCF29BD-6614-431B-BE47-431B67EBF2C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A3AE526C-31EC-4213-B433-6901A7DFDBA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7C13EB91-8C9F-47BB-88A9-A69620DA41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1689CB10-AF74-4BE0-8A13-C66D1254D4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36830</xdr:rowOff>
    </xdr:from>
    <xdr:to>
      <xdr:col>85</xdr:col>
      <xdr:colOff>177800</xdr:colOff>
      <xdr:row>107</xdr:row>
      <xdr:rowOff>138430</xdr:rowOff>
    </xdr:to>
    <xdr:sp macro="" textlink="">
      <xdr:nvSpPr>
        <xdr:cNvPr id="886" name="楕円 885">
          <a:extLst>
            <a:ext uri="{FF2B5EF4-FFF2-40B4-BE49-F238E27FC236}">
              <a16:creationId xmlns:a16="http://schemas.microsoft.com/office/drawing/2014/main" id="{C1BBC734-B75A-4041-88D8-73DDA15C0BE8}"/>
            </a:ext>
          </a:extLst>
        </xdr:cNvPr>
        <xdr:cNvSpPr/>
      </xdr:nvSpPr>
      <xdr:spPr>
        <a:xfrm>
          <a:off x="16268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123207</xdr:rowOff>
    </xdr:from>
    <xdr:ext cx="405111" cy="259045"/>
    <xdr:sp macro="" textlink="">
      <xdr:nvSpPr>
        <xdr:cNvPr id="887" name="【庁舎】&#10;有形固定資産減価償却率該当値テキスト">
          <a:extLst>
            <a:ext uri="{FF2B5EF4-FFF2-40B4-BE49-F238E27FC236}">
              <a16:creationId xmlns:a16="http://schemas.microsoft.com/office/drawing/2014/main" id="{C5DF26A9-F32C-4E24-8CE3-5A7949D936E3}"/>
            </a:ext>
          </a:extLst>
        </xdr:cNvPr>
        <xdr:cNvSpPr txBox="1"/>
      </xdr:nvSpPr>
      <xdr:spPr>
        <a:xfrm>
          <a:off x="16357600" y="182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49893</xdr:rowOff>
    </xdr:from>
    <xdr:to>
      <xdr:col>81</xdr:col>
      <xdr:colOff>101600</xdr:colOff>
      <xdr:row>107</xdr:row>
      <xdr:rowOff>151493</xdr:rowOff>
    </xdr:to>
    <xdr:sp macro="" textlink="">
      <xdr:nvSpPr>
        <xdr:cNvPr id="888" name="楕円 887">
          <a:extLst>
            <a:ext uri="{FF2B5EF4-FFF2-40B4-BE49-F238E27FC236}">
              <a16:creationId xmlns:a16="http://schemas.microsoft.com/office/drawing/2014/main" id="{B71EB8B9-1599-4BB2-BDDB-C6612386CF8E}"/>
            </a:ext>
          </a:extLst>
        </xdr:cNvPr>
        <xdr:cNvSpPr/>
      </xdr:nvSpPr>
      <xdr:spPr>
        <a:xfrm>
          <a:off x="15430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87630</xdr:rowOff>
    </xdr:from>
    <xdr:to>
      <xdr:col>85</xdr:col>
      <xdr:colOff>127000</xdr:colOff>
      <xdr:row>107</xdr:row>
      <xdr:rowOff>100693</xdr:rowOff>
    </xdr:to>
    <xdr:cxnSp macro="">
      <xdr:nvCxnSpPr>
        <xdr:cNvPr id="889" name="直線コネクタ 888">
          <a:extLst>
            <a:ext uri="{FF2B5EF4-FFF2-40B4-BE49-F238E27FC236}">
              <a16:creationId xmlns:a16="http://schemas.microsoft.com/office/drawing/2014/main" id="{A12190AF-1D1A-497D-9AA7-22F9214D9F19}"/>
            </a:ext>
          </a:extLst>
        </xdr:cNvPr>
        <xdr:cNvCxnSpPr/>
      </xdr:nvCxnSpPr>
      <xdr:spPr>
        <a:xfrm flipV="1">
          <a:off x="15481300" y="184327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31931</xdr:rowOff>
    </xdr:from>
    <xdr:to>
      <xdr:col>76</xdr:col>
      <xdr:colOff>165100</xdr:colOff>
      <xdr:row>107</xdr:row>
      <xdr:rowOff>133531</xdr:rowOff>
    </xdr:to>
    <xdr:sp macro="" textlink="">
      <xdr:nvSpPr>
        <xdr:cNvPr id="890" name="楕円 889">
          <a:extLst>
            <a:ext uri="{FF2B5EF4-FFF2-40B4-BE49-F238E27FC236}">
              <a16:creationId xmlns:a16="http://schemas.microsoft.com/office/drawing/2014/main" id="{EF2EBF2F-3B49-42BF-A028-A329C2865EE7}"/>
            </a:ext>
          </a:extLst>
        </xdr:cNvPr>
        <xdr:cNvSpPr/>
      </xdr:nvSpPr>
      <xdr:spPr>
        <a:xfrm>
          <a:off x="14541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82731</xdr:rowOff>
    </xdr:from>
    <xdr:to>
      <xdr:col>81</xdr:col>
      <xdr:colOff>50800</xdr:colOff>
      <xdr:row>107</xdr:row>
      <xdr:rowOff>100693</xdr:rowOff>
    </xdr:to>
    <xdr:cxnSp macro="">
      <xdr:nvCxnSpPr>
        <xdr:cNvPr id="891" name="直線コネクタ 890">
          <a:extLst>
            <a:ext uri="{FF2B5EF4-FFF2-40B4-BE49-F238E27FC236}">
              <a16:creationId xmlns:a16="http://schemas.microsoft.com/office/drawing/2014/main" id="{FF4FD90D-952D-45DA-8905-0E485C551871}"/>
            </a:ext>
          </a:extLst>
        </xdr:cNvPr>
        <xdr:cNvCxnSpPr/>
      </xdr:nvCxnSpPr>
      <xdr:spPr>
        <a:xfrm>
          <a:off x="14592300" y="1842788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35198</xdr:rowOff>
    </xdr:from>
    <xdr:to>
      <xdr:col>72</xdr:col>
      <xdr:colOff>38100</xdr:colOff>
      <xdr:row>107</xdr:row>
      <xdr:rowOff>136798</xdr:rowOff>
    </xdr:to>
    <xdr:sp macro="" textlink="">
      <xdr:nvSpPr>
        <xdr:cNvPr id="892" name="楕円 891">
          <a:extLst>
            <a:ext uri="{FF2B5EF4-FFF2-40B4-BE49-F238E27FC236}">
              <a16:creationId xmlns:a16="http://schemas.microsoft.com/office/drawing/2014/main" id="{A4A07752-3177-4EE7-9ED7-87D9383868C8}"/>
            </a:ext>
          </a:extLst>
        </xdr:cNvPr>
        <xdr:cNvSpPr/>
      </xdr:nvSpPr>
      <xdr:spPr>
        <a:xfrm>
          <a:off x="13652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82731</xdr:rowOff>
    </xdr:from>
    <xdr:to>
      <xdr:col>76</xdr:col>
      <xdr:colOff>114300</xdr:colOff>
      <xdr:row>107</xdr:row>
      <xdr:rowOff>85998</xdr:rowOff>
    </xdr:to>
    <xdr:cxnSp macro="">
      <xdr:nvCxnSpPr>
        <xdr:cNvPr id="893" name="直線コネクタ 892">
          <a:extLst>
            <a:ext uri="{FF2B5EF4-FFF2-40B4-BE49-F238E27FC236}">
              <a16:creationId xmlns:a16="http://schemas.microsoft.com/office/drawing/2014/main" id="{734C2305-9767-46AB-B6AE-AAB7E1BD070F}"/>
            </a:ext>
          </a:extLst>
        </xdr:cNvPr>
        <xdr:cNvCxnSpPr/>
      </xdr:nvCxnSpPr>
      <xdr:spPr>
        <a:xfrm flipV="1">
          <a:off x="13703300" y="184278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10705</xdr:rowOff>
    </xdr:from>
    <xdr:to>
      <xdr:col>67</xdr:col>
      <xdr:colOff>101600</xdr:colOff>
      <xdr:row>107</xdr:row>
      <xdr:rowOff>112305</xdr:rowOff>
    </xdr:to>
    <xdr:sp macro="" textlink="">
      <xdr:nvSpPr>
        <xdr:cNvPr id="894" name="楕円 893">
          <a:extLst>
            <a:ext uri="{FF2B5EF4-FFF2-40B4-BE49-F238E27FC236}">
              <a16:creationId xmlns:a16="http://schemas.microsoft.com/office/drawing/2014/main" id="{B206CBA5-2413-4E54-AE4D-E5BA84F3443C}"/>
            </a:ext>
          </a:extLst>
        </xdr:cNvPr>
        <xdr:cNvSpPr/>
      </xdr:nvSpPr>
      <xdr:spPr>
        <a:xfrm>
          <a:off x="12763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61505</xdr:rowOff>
    </xdr:from>
    <xdr:to>
      <xdr:col>71</xdr:col>
      <xdr:colOff>177800</xdr:colOff>
      <xdr:row>107</xdr:row>
      <xdr:rowOff>85998</xdr:rowOff>
    </xdr:to>
    <xdr:cxnSp macro="">
      <xdr:nvCxnSpPr>
        <xdr:cNvPr id="895" name="直線コネクタ 894">
          <a:extLst>
            <a:ext uri="{FF2B5EF4-FFF2-40B4-BE49-F238E27FC236}">
              <a16:creationId xmlns:a16="http://schemas.microsoft.com/office/drawing/2014/main" id="{924C33C8-0E9F-4F07-ABBC-B885C9829F15}"/>
            </a:ext>
          </a:extLst>
        </xdr:cNvPr>
        <xdr:cNvCxnSpPr/>
      </xdr:nvCxnSpPr>
      <xdr:spPr>
        <a:xfrm>
          <a:off x="12814300" y="1840665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84745</xdr:rowOff>
    </xdr:from>
    <xdr:ext cx="405111" cy="259045"/>
    <xdr:sp macro="" textlink="">
      <xdr:nvSpPr>
        <xdr:cNvPr id="896" name="n_1aveValue【庁舎】&#10;有形固定資産減価償却率">
          <a:extLst>
            <a:ext uri="{FF2B5EF4-FFF2-40B4-BE49-F238E27FC236}">
              <a16:creationId xmlns:a16="http://schemas.microsoft.com/office/drawing/2014/main" id="{A29801CD-A8D0-44F5-9DF3-EE7C8A191377}"/>
            </a:ext>
          </a:extLst>
        </xdr:cNvPr>
        <xdr:cNvSpPr txBox="1"/>
      </xdr:nvSpPr>
      <xdr:spPr>
        <a:xfrm>
          <a:off x="15266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88009</xdr:rowOff>
    </xdr:from>
    <xdr:ext cx="405111" cy="259045"/>
    <xdr:sp macro="" textlink="">
      <xdr:nvSpPr>
        <xdr:cNvPr id="897" name="n_2aveValue【庁舎】&#10;有形固定資産減価償却率">
          <a:extLst>
            <a:ext uri="{FF2B5EF4-FFF2-40B4-BE49-F238E27FC236}">
              <a16:creationId xmlns:a16="http://schemas.microsoft.com/office/drawing/2014/main" id="{D7BD92DB-B083-401A-A334-266B144B93C9}"/>
            </a:ext>
          </a:extLst>
        </xdr:cNvPr>
        <xdr:cNvSpPr txBox="1"/>
      </xdr:nvSpPr>
      <xdr:spPr>
        <a:xfrm>
          <a:off x="14389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898" name="n_3aveValue【庁舎】&#10;有形固定資産減価償却率">
          <a:extLst>
            <a:ext uri="{FF2B5EF4-FFF2-40B4-BE49-F238E27FC236}">
              <a16:creationId xmlns:a16="http://schemas.microsoft.com/office/drawing/2014/main" id="{BE9C29FC-8A0F-490F-AD7B-4899A87BBA54}"/>
            </a:ext>
          </a:extLst>
        </xdr:cNvPr>
        <xdr:cNvSpPr txBox="1"/>
      </xdr:nvSpPr>
      <xdr:spPr>
        <a:xfrm>
          <a:off x="13500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899" name="n_4aveValue【庁舎】&#10;有形固定資産減価償却率">
          <a:extLst>
            <a:ext uri="{FF2B5EF4-FFF2-40B4-BE49-F238E27FC236}">
              <a16:creationId xmlns:a16="http://schemas.microsoft.com/office/drawing/2014/main" id="{B5567799-A678-4F49-B80C-F476A085E1E1}"/>
            </a:ext>
          </a:extLst>
        </xdr:cNvPr>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142620</xdr:rowOff>
    </xdr:from>
    <xdr:ext cx="405111" cy="259045"/>
    <xdr:sp macro="" textlink="">
      <xdr:nvSpPr>
        <xdr:cNvPr id="900" name="n_1mainValue【庁舎】&#10;有形固定資産減価償却率">
          <a:extLst>
            <a:ext uri="{FF2B5EF4-FFF2-40B4-BE49-F238E27FC236}">
              <a16:creationId xmlns:a16="http://schemas.microsoft.com/office/drawing/2014/main" id="{75E56D75-F90E-4929-946A-B1EA34FD5057}"/>
            </a:ext>
          </a:extLst>
        </xdr:cNvPr>
        <xdr:cNvSpPr txBox="1"/>
      </xdr:nvSpPr>
      <xdr:spPr>
        <a:xfrm>
          <a:off x="152660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124658</xdr:rowOff>
    </xdr:from>
    <xdr:ext cx="405111" cy="259045"/>
    <xdr:sp macro="" textlink="">
      <xdr:nvSpPr>
        <xdr:cNvPr id="901" name="n_2mainValue【庁舎】&#10;有形固定資産減価償却率">
          <a:extLst>
            <a:ext uri="{FF2B5EF4-FFF2-40B4-BE49-F238E27FC236}">
              <a16:creationId xmlns:a16="http://schemas.microsoft.com/office/drawing/2014/main" id="{A9CC72D6-DCF5-4853-806F-45A64FEF3A1F}"/>
            </a:ext>
          </a:extLst>
        </xdr:cNvPr>
        <xdr:cNvSpPr txBox="1"/>
      </xdr:nvSpPr>
      <xdr:spPr>
        <a:xfrm>
          <a:off x="143897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127925</xdr:rowOff>
    </xdr:from>
    <xdr:ext cx="405111" cy="259045"/>
    <xdr:sp macro="" textlink="">
      <xdr:nvSpPr>
        <xdr:cNvPr id="902" name="n_3mainValue【庁舎】&#10;有形固定資産減価償却率">
          <a:extLst>
            <a:ext uri="{FF2B5EF4-FFF2-40B4-BE49-F238E27FC236}">
              <a16:creationId xmlns:a16="http://schemas.microsoft.com/office/drawing/2014/main" id="{645D7C94-A200-47BC-9A8F-107586AD1E2E}"/>
            </a:ext>
          </a:extLst>
        </xdr:cNvPr>
        <xdr:cNvSpPr txBox="1"/>
      </xdr:nvSpPr>
      <xdr:spPr>
        <a:xfrm>
          <a:off x="13500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103432</xdr:rowOff>
    </xdr:from>
    <xdr:ext cx="405111" cy="259045"/>
    <xdr:sp macro="" textlink="">
      <xdr:nvSpPr>
        <xdr:cNvPr id="903" name="n_4mainValue【庁舎】&#10;有形固定資産減価償却率">
          <a:extLst>
            <a:ext uri="{FF2B5EF4-FFF2-40B4-BE49-F238E27FC236}">
              <a16:creationId xmlns:a16="http://schemas.microsoft.com/office/drawing/2014/main" id="{6363BF09-587C-4EC8-8B7C-E15E4A8EF721}"/>
            </a:ext>
          </a:extLst>
        </xdr:cNvPr>
        <xdr:cNvSpPr txBox="1"/>
      </xdr:nvSpPr>
      <xdr:spPr>
        <a:xfrm>
          <a:off x="126117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408A3EE4-8F0F-4615-9AD5-F6382BB4701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F2182F9B-B42E-4BF1-B8FE-4D44A845FD8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B9F3CAB5-F943-472A-BF21-AF8ECC9F553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C169AEB2-59D8-46A0-86C6-2C6D03D0826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F8784759-8CE1-4C30-9B9D-5EAA258C08F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A93672AF-A23E-4C04-AFF2-CB636950AEE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44967744-01F0-4607-8702-5B536E92B3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951099F4-9368-448D-AAD4-ADB6569C44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A70EEBEC-D6EB-46D4-AD89-F40A03D216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910E46F4-0C49-4F1B-9F08-4DCC4A07B49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a:extLst>
            <a:ext uri="{FF2B5EF4-FFF2-40B4-BE49-F238E27FC236}">
              <a16:creationId xmlns:a16="http://schemas.microsoft.com/office/drawing/2014/main" id="{4A21DF72-3572-4B5F-9CCA-F945BA49EAB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a:extLst>
            <a:ext uri="{FF2B5EF4-FFF2-40B4-BE49-F238E27FC236}">
              <a16:creationId xmlns:a16="http://schemas.microsoft.com/office/drawing/2014/main" id="{9B8E237C-0863-4EDF-8ABE-ED6BE5E57C7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a:extLst>
            <a:ext uri="{FF2B5EF4-FFF2-40B4-BE49-F238E27FC236}">
              <a16:creationId xmlns:a16="http://schemas.microsoft.com/office/drawing/2014/main" id="{6E1E56F2-5771-43E1-A2F2-ED6D794B27C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a:extLst>
            <a:ext uri="{FF2B5EF4-FFF2-40B4-BE49-F238E27FC236}">
              <a16:creationId xmlns:a16="http://schemas.microsoft.com/office/drawing/2014/main" id="{CCA0C487-B67B-4E5D-95C8-04CDF9FC2E4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a:extLst>
            <a:ext uri="{FF2B5EF4-FFF2-40B4-BE49-F238E27FC236}">
              <a16:creationId xmlns:a16="http://schemas.microsoft.com/office/drawing/2014/main" id="{9C1E2F5D-CACB-4083-944D-6DBDB7BE233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a:extLst>
            <a:ext uri="{FF2B5EF4-FFF2-40B4-BE49-F238E27FC236}">
              <a16:creationId xmlns:a16="http://schemas.microsoft.com/office/drawing/2014/main" id="{46CE4518-573C-4453-8CE4-67CC7E221C4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a:extLst>
            <a:ext uri="{FF2B5EF4-FFF2-40B4-BE49-F238E27FC236}">
              <a16:creationId xmlns:a16="http://schemas.microsoft.com/office/drawing/2014/main" id="{AE08A504-70D9-4D0D-99A2-EC94A99A4AC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a:extLst>
            <a:ext uri="{FF2B5EF4-FFF2-40B4-BE49-F238E27FC236}">
              <a16:creationId xmlns:a16="http://schemas.microsoft.com/office/drawing/2014/main" id="{1B0D4014-AD7A-40F9-8DC1-5D4867419D4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a:extLst>
            <a:ext uri="{FF2B5EF4-FFF2-40B4-BE49-F238E27FC236}">
              <a16:creationId xmlns:a16="http://schemas.microsoft.com/office/drawing/2014/main" id="{4DCC118F-22EE-4AF8-BFB0-E8983E81210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a:extLst>
            <a:ext uri="{FF2B5EF4-FFF2-40B4-BE49-F238E27FC236}">
              <a16:creationId xmlns:a16="http://schemas.microsoft.com/office/drawing/2014/main" id="{8173D041-18BB-46C9-A713-38974C321F1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D2887DEA-4D1B-417D-9C3A-15408811542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A6F0273C-FA03-487E-971C-EB444BF886A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994A3F44-E07B-46B6-969B-47D2AB60C21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7" name="直線コネクタ 926">
          <a:extLst>
            <a:ext uri="{FF2B5EF4-FFF2-40B4-BE49-F238E27FC236}">
              <a16:creationId xmlns:a16="http://schemas.microsoft.com/office/drawing/2014/main" id="{69996DDF-12CE-4D31-95DC-6BF0A95EB630}"/>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8" name="【庁舎】&#10;一人当たり面積最小値テキスト">
          <a:extLst>
            <a:ext uri="{FF2B5EF4-FFF2-40B4-BE49-F238E27FC236}">
              <a16:creationId xmlns:a16="http://schemas.microsoft.com/office/drawing/2014/main" id="{BBA23FCF-E813-4544-A6B3-F185DBA3F920}"/>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9" name="直線コネクタ 928">
          <a:extLst>
            <a:ext uri="{FF2B5EF4-FFF2-40B4-BE49-F238E27FC236}">
              <a16:creationId xmlns:a16="http://schemas.microsoft.com/office/drawing/2014/main" id="{1722E560-0ED3-4E07-85C5-99AA2B08988D}"/>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30" name="【庁舎】&#10;一人当たり面積最大値テキスト">
          <a:extLst>
            <a:ext uri="{FF2B5EF4-FFF2-40B4-BE49-F238E27FC236}">
              <a16:creationId xmlns:a16="http://schemas.microsoft.com/office/drawing/2014/main" id="{A618A1AC-A7DD-445D-97F0-4F2A6530248C}"/>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31" name="直線コネクタ 930">
          <a:extLst>
            <a:ext uri="{FF2B5EF4-FFF2-40B4-BE49-F238E27FC236}">
              <a16:creationId xmlns:a16="http://schemas.microsoft.com/office/drawing/2014/main" id="{74D7FF3A-FA46-4EB0-BEBC-61329026D392}"/>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932" name="【庁舎】&#10;一人当たり面積平均値テキスト">
          <a:extLst>
            <a:ext uri="{FF2B5EF4-FFF2-40B4-BE49-F238E27FC236}">
              <a16:creationId xmlns:a16="http://schemas.microsoft.com/office/drawing/2014/main" id="{41994EB0-01EB-4058-AACF-C824ED878B2C}"/>
            </a:ext>
          </a:extLst>
        </xdr:cNvPr>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33" name="フローチャート: 判断 932">
          <a:extLst>
            <a:ext uri="{FF2B5EF4-FFF2-40B4-BE49-F238E27FC236}">
              <a16:creationId xmlns:a16="http://schemas.microsoft.com/office/drawing/2014/main" id="{B3AE8F55-D61D-47D0-A988-4422FE46D9ED}"/>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4" name="フローチャート: 判断 933">
          <a:extLst>
            <a:ext uri="{FF2B5EF4-FFF2-40B4-BE49-F238E27FC236}">
              <a16:creationId xmlns:a16="http://schemas.microsoft.com/office/drawing/2014/main" id="{65246359-F78D-46D2-888E-6037FBD2A503}"/>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35" name="フローチャート: 判断 934">
          <a:extLst>
            <a:ext uri="{FF2B5EF4-FFF2-40B4-BE49-F238E27FC236}">
              <a16:creationId xmlns:a16="http://schemas.microsoft.com/office/drawing/2014/main" id="{D72A163C-DF64-4119-A7E8-7FEE4CF876AD}"/>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936" name="フローチャート: 判断 935">
          <a:extLst>
            <a:ext uri="{FF2B5EF4-FFF2-40B4-BE49-F238E27FC236}">
              <a16:creationId xmlns:a16="http://schemas.microsoft.com/office/drawing/2014/main" id="{F80D2C05-DE71-46D6-8681-6B09E12EEE2F}"/>
            </a:ext>
          </a:extLst>
        </xdr:cNvPr>
        <xdr:cNvSpPr/>
      </xdr:nvSpPr>
      <xdr:spPr>
        <a:xfrm>
          <a:off x="194945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937" name="フローチャート: 判断 936">
          <a:extLst>
            <a:ext uri="{FF2B5EF4-FFF2-40B4-BE49-F238E27FC236}">
              <a16:creationId xmlns:a16="http://schemas.microsoft.com/office/drawing/2014/main" id="{AA754E7A-738F-4EDA-B4CB-1A4DE7017655}"/>
            </a:ext>
          </a:extLst>
        </xdr:cNvPr>
        <xdr:cNvSpPr/>
      </xdr:nvSpPr>
      <xdr:spPr>
        <a:xfrm>
          <a:off x="18605500" y="1832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953F4C60-B67F-4FCA-BDCC-7E130A8D1E4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DC28C458-C4EA-4109-8300-54ACB0EFB71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5E559691-5818-4B0D-847A-81208819082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FFDAAAA-9879-4662-836A-6DC5FBA188F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78F9D03B-BA81-442D-AED5-13960BB8F8D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167894</xdr:rowOff>
    </xdr:from>
    <xdr:to>
      <xdr:col>116</xdr:col>
      <xdr:colOff>114300</xdr:colOff>
      <xdr:row>106</xdr:row>
      <xdr:rowOff>98044</xdr:rowOff>
    </xdr:to>
    <xdr:sp macro="" textlink="">
      <xdr:nvSpPr>
        <xdr:cNvPr id="943" name="楕円 942">
          <a:extLst>
            <a:ext uri="{FF2B5EF4-FFF2-40B4-BE49-F238E27FC236}">
              <a16:creationId xmlns:a16="http://schemas.microsoft.com/office/drawing/2014/main" id="{FCABF75E-2BE4-4552-ACD3-3B96DAE21F69}"/>
            </a:ext>
          </a:extLst>
        </xdr:cNvPr>
        <xdr:cNvSpPr/>
      </xdr:nvSpPr>
      <xdr:spPr>
        <a:xfrm>
          <a:off x="22110700" y="181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19321</xdr:rowOff>
    </xdr:from>
    <xdr:ext cx="469744" cy="259045"/>
    <xdr:sp macro="" textlink="">
      <xdr:nvSpPr>
        <xdr:cNvPr id="944" name="【庁舎】&#10;一人当たり面積該当値テキスト">
          <a:extLst>
            <a:ext uri="{FF2B5EF4-FFF2-40B4-BE49-F238E27FC236}">
              <a16:creationId xmlns:a16="http://schemas.microsoft.com/office/drawing/2014/main" id="{B86B8B2B-78E1-4FBC-BD1F-0BE4D646D98E}"/>
            </a:ext>
          </a:extLst>
        </xdr:cNvPr>
        <xdr:cNvSpPr txBox="1"/>
      </xdr:nvSpPr>
      <xdr:spPr>
        <a:xfrm>
          <a:off x="22199600" y="1802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157987</xdr:rowOff>
    </xdr:from>
    <xdr:to>
      <xdr:col>112</xdr:col>
      <xdr:colOff>38100</xdr:colOff>
      <xdr:row>106</xdr:row>
      <xdr:rowOff>88137</xdr:rowOff>
    </xdr:to>
    <xdr:sp macro="" textlink="">
      <xdr:nvSpPr>
        <xdr:cNvPr id="945" name="楕円 944">
          <a:extLst>
            <a:ext uri="{FF2B5EF4-FFF2-40B4-BE49-F238E27FC236}">
              <a16:creationId xmlns:a16="http://schemas.microsoft.com/office/drawing/2014/main" id="{913A4B5E-BF23-4F1C-90D4-C0AB0BEECE9F}"/>
            </a:ext>
          </a:extLst>
        </xdr:cNvPr>
        <xdr:cNvSpPr/>
      </xdr:nvSpPr>
      <xdr:spPr>
        <a:xfrm>
          <a:off x="21272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37337</xdr:rowOff>
    </xdr:from>
    <xdr:to>
      <xdr:col>116</xdr:col>
      <xdr:colOff>63500</xdr:colOff>
      <xdr:row>106</xdr:row>
      <xdr:rowOff>47244</xdr:rowOff>
    </xdr:to>
    <xdr:cxnSp macro="">
      <xdr:nvCxnSpPr>
        <xdr:cNvPr id="946" name="直線コネクタ 945">
          <a:extLst>
            <a:ext uri="{FF2B5EF4-FFF2-40B4-BE49-F238E27FC236}">
              <a16:creationId xmlns:a16="http://schemas.microsoft.com/office/drawing/2014/main" id="{6AAEDE8B-D8CA-45B2-9C1C-E09E0C85E587}"/>
            </a:ext>
          </a:extLst>
        </xdr:cNvPr>
        <xdr:cNvCxnSpPr/>
      </xdr:nvCxnSpPr>
      <xdr:spPr>
        <a:xfrm>
          <a:off x="21323300" y="18211037"/>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167894</xdr:rowOff>
    </xdr:from>
    <xdr:to>
      <xdr:col>107</xdr:col>
      <xdr:colOff>101600</xdr:colOff>
      <xdr:row>106</xdr:row>
      <xdr:rowOff>98044</xdr:rowOff>
    </xdr:to>
    <xdr:sp macro="" textlink="">
      <xdr:nvSpPr>
        <xdr:cNvPr id="947" name="楕円 946">
          <a:extLst>
            <a:ext uri="{FF2B5EF4-FFF2-40B4-BE49-F238E27FC236}">
              <a16:creationId xmlns:a16="http://schemas.microsoft.com/office/drawing/2014/main" id="{22384852-E4EC-4AEF-834C-8E88649BCCCF}"/>
            </a:ext>
          </a:extLst>
        </xdr:cNvPr>
        <xdr:cNvSpPr/>
      </xdr:nvSpPr>
      <xdr:spPr>
        <a:xfrm>
          <a:off x="20383500" y="181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37337</xdr:rowOff>
    </xdr:from>
    <xdr:to>
      <xdr:col>111</xdr:col>
      <xdr:colOff>177800</xdr:colOff>
      <xdr:row>106</xdr:row>
      <xdr:rowOff>47244</xdr:rowOff>
    </xdr:to>
    <xdr:cxnSp macro="">
      <xdr:nvCxnSpPr>
        <xdr:cNvPr id="948" name="直線コネクタ 947">
          <a:extLst>
            <a:ext uri="{FF2B5EF4-FFF2-40B4-BE49-F238E27FC236}">
              <a16:creationId xmlns:a16="http://schemas.microsoft.com/office/drawing/2014/main" id="{0BBE1B21-4BF4-4888-8B46-1997A746A905}"/>
            </a:ext>
          </a:extLst>
        </xdr:cNvPr>
        <xdr:cNvCxnSpPr/>
      </xdr:nvCxnSpPr>
      <xdr:spPr>
        <a:xfrm flipV="1">
          <a:off x="20434300" y="18211037"/>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21589</xdr:rowOff>
    </xdr:from>
    <xdr:to>
      <xdr:col>102</xdr:col>
      <xdr:colOff>165100</xdr:colOff>
      <xdr:row>106</xdr:row>
      <xdr:rowOff>123189</xdr:rowOff>
    </xdr:to>
    <xdr:sp macro="" textlink="">
      <xdr:nvSpPr>
        <xdr:cNvPr id="949" name="楕円 948">
          <a:extLst>
            <a:ext uri="{FF2B5EF4-FFF2-40B4-BE49-F238E27FC236}">
              <a16:creationId xmlns:a16="http://schemas.microsoft.com/office/drawing/2014/main" id="{F727812C-7EB6-4959-89F8-88C39CB51691}"/>
            </a:ext>
          </a:extLst>
        </xdr:cNvPr>
        <xdr:cNvSpPr/>
      </xdr:nvSpPr>
      <xdr:spPr>
        <a:xfrm>
          <a:off x="19494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47244</xdr:rowOff>
    </xdr:from>
    <xdr:to>
      <xdr:col>107</xdr:col>
      <xdr:colOff>50800</xdr:colOff>
      <xdr:row>106</xdr:row>
      <xdr:rowOff>72389</xdr:rowOff>
    </xdr:to>
    <xdr:cxnSp macro="">
      <xdr:nvCxnSpPr>
        <xdr:cNvPr id="950" name="直線コネクタ 949">
          <a:extLst>
            <a:ext uri="{FF2B5EF4-FFF2-40B4-BE49-F238E27FC236}">
              <a16:creationId xmlns:a16="http://schemas.microsoft.com/office/drawing/2014/main" id="{E3F7273E-796F-4FF7-A183-21898358DE82}"/>
            </a:ext>
          </a:extLst>
        </xdr:cNvPr>
        <xdr:cNvCxnSpPr/>
      </xdr:nvCxnSpPr>
      <xdr:spPr>
        <a:xfrm flipV="1">
          <a:off x="19545300" y="1822094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29211</xdr:rowOff>
    </xdr:from>
    <xdr:to>
      <xdr:col>98</xdr:col>
      <xdr:colOff>38100</xdr:colOff>
      <xdr:row>106</xdr:row>
      <xdr:rowOff>130811</xdr:rowOff>
    </xdr:to>
    <xdr:sp macro="" textlink="">
      <xdr:nvSpPr>
        <xdr:cNvPr id="951" name="楕円 950">
          <a:extLst>
            <a:ext uri="{FF2B5EF4-FFF2-40B4-BE49-F238E27FC236}">
              <a16:creationId xmlns:a16="http://schemas.microsoft.com/office/drawing/2014/main" id="{3017403C-D62A-4133-B8C8-F2E661C91E1C}"/>
            </a:ext>
          </a:extLst>
        </xdr:cNvPr>
        <xdr:cNvSpPr/>
      </xdr:nvSpPr>
      <xdr:spPr>
        <a:xfrm>
          <a:off x="18605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72389</xdr:rowOff>
    </xdr:from>
    <xdr:to>
      <xdr:col>102</xdr:col>
      <xdr:colOff>114300</xdr:colOff>
      <xdr:row>106</xdr:row>
      <xdr:rowOff>80011</xdr:rowOff>
    </xdr:to>
    <xdr:cxnSp macro="">
      <xdr:nvCxnSpPr>
        <xdr:cNvPr id="952" name="直線コネクタ 951">
          <a:extLst>
            <a:ext uri="{FF2B5EF4-FFF2-40B4-BE49-F238E27FC236}">
              <a16:creationId xmlns:a16="http://schemas.microsoft.com/office/drawing/2014/main" id="{98167CCB-4658-498E-8A60-05D088ABC78F}"/>
            </a:ext>
          </a:extLst>
        </xdr:cNvPr>
        <xdr:cNvCxnSpPr/>
      </xdr:nvCxnSpPr>
      <xdr:spPr>
        <a:xfrm flipV="1">
          <a:off x="18656300" y="182460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953" name="n_1aveValue【庁舎】&#10;一人当たり面積">
          <a:extLst>
            <a:ext uri="{FF2B5EF4-FFF2-40B4-BE49-F238E27FC236}">
              <a16:creationId xmlns:a16="http://schemas.microsoft.com/office/drawing/2014/main" id="{B2B82601-5672-412D-B41D-FBB62C2A76ED}"/>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56405</xdr:rowOff>
    </xdr:from>
    <xdr:ext cx="469744" cy="259045"/>
    <xdr:sp macro="" textlink="">
      <xdr:nvSpPr>
        <xdr:cNvPr id="954" name="n_2aveValue【庁舎】&#10;一人当たり面積">
          <a:extLst>
            <a:ext uri="{FF2B5EF4-FFF2-40B4-BE49-F238E27FC236}">
              <a16:creationId xmlns:a16="http://schemas.microsoft.com/office/drawing/2014/main" id="{F3DDE5FE-00D9-43B9-B0B9-749635B69BDF}"/>
            </a:ext>
          </a:extLst>
        </xdr:cNvPr>
        <xdr:cNvSpPr txBox="1"/>
      </xdr:nvSpPr>
      <xdr:spPr>
        <a:xfrm>
          <a:off x="20199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61740</xdr:rowOff>
    </xdr:from>
    <xdr:ext cx="469744" cy="259045"/>
    <xdr:sp macro="" textlink="">
      <xdr:nvSpPr>
        <xdr:cNvPr id="955" name="n_3aveValue【庁舎】&#10;一人当たり面積">
          <a:extLst>
            <a:ext uri="{FF2B5EF4-FFF2-40B4-BE49-F238E27FC236}">
              <a16:creationId xmlns:a16="http://schemas.microsoft.com/office/drawing/2014/main" id="{B46E30CB-D2F7-4D2C-8502-D969CB98030A}"/>
            </a:ext>
          </a:extLst>
        </xdr:cNvPr>
        <xdr:cNvSpPr txBox="1"/>
      </xdr:nvSpPr>
      <xdr:spPr>
        <a:xfrm>
          <a:off x="19310427" y="1840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71645</xdr:rowOff>
    </xdr:from>
    <xdr:ext cx="469744" cy="259045"/>
    <xdr:sp macro="" textlink="">
      <xdr:nvSpPr>
        <xdr:cNvPr id="956" name="n_4aveValue【庁舎】&#10;一人当たり面積">
          <a:extLst>
            <a:ext uri="{FF2B5EF4-FFF2-40B4-BE49-F238E27FC236}">
              <a16:creationId xmlns:a16="http://schemas.microsoft.com/office/drawing/2014/main" id="{3587859F-95A0-4A82-8BC1-312F99BA2641}"/>
            </a:ext>
          </a:extLst>
        </xdr:cNvPr>
        <xdr:cNvSpPr txBox="1"/>
      </xdr:nvSpPr>
      <xdr:spPr>
        <a:xfrm>
          <a:off x="18421427" y="1841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104664</xdr:rowOff>
    </xdr:from>
    <xdr:ext cx="469744" cy="259045"/>
    <xdr:sp macro="" textlink="">
      <xdr:nvSpPr>
        <xdr:cNvPr id="957" name="n_1mainValue【庁舎】&#10;一人当たり面積">
          <a:extLst>
            <a:ext uri="{FF2B5EF4-FFF2-40B4-BE49-F238E27FC236}">
              <a16:creationId xmlns:a16="http://schemas.microsoft.com/office/drawing/2014/main" id="{FAFD5FE5-2AA9-4BAA-9016-62C3E7B89FCA}"/>
            </a:ext>
          </a:extLst>
        </xdr:cNvPr>
        <xdr:cNvSpPr txBox="1"/>
      </xdr:nvSpPr>
      <xdr:spPr>
        <a:xfrm>
          <a:off x="210757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114571</xdr:rowOff>
    </xdr:from>
    <xdr:ext cx="469744" cy="259045"/>
    <xdr:sp macro="" textlink="">
      <xdr:nvSpPr>
        <xdr:cNvPr id="958" name="n_2mainValue【庁舎】&#10;一人当たり面積">
          <a:extLst>
            <a:ext uri="{FF2B5EF4-FFF2-40B4-BE49-F238E27FC236}">
              <a16:creationId xmlns:a16="http://schemas.microsoft.com/office/drawing/2014/main" id="{DC839A7F-1ED1-4E4B-91A3-3861F59AD36A}"/>
            </a:ext>
          </a:extLst>
        </xdr:cNvPr>
        <xdr:cNvSpPr txBox="1"/>
      </xdr:nvSpPr>
      <xdr:spPr>
        <a:xfrm>
          <a:off x="20199427" y="179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139716</xdr:rowOff>
    </xdr:from>
    <xdr:ext cx="469744" cy="259045"/>
    <xdr:sp macro="" textlink="">
      <xdr:nvSpPr>
        <xdr:cNvPr id="959" name="n_3mainValue【庁舎】&#10;一人当たり面積">
          <a:extLst>
            <a:ext uri="{FF2B5EF4-FFF2-40B4-BE49-F238E27FC236}">
              <a16:creationId xmlns:a16="http://schemas.microsoft.com/office/drawing/2014/main" id="{C1B5E292-78D1-4576-8C7E-0F30089EEF07}"/>
            </a:ext>
          </a:extLst>
        </xdr:cNvPr>
        <xdr:cNvSpPr txBox="1"/>
      </xdr:nvSpPr>
      <xdr:spPr>
        <a:xfrm>
          <a:off x="19310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147338</xdr:rowOff>
    </xdr:from>
    <xdr:ext cx="469744" cy="259045"/>
    <xdr:sp macro="" textlink="">
      <xdr:nvSpPr>
        <xdr:cNvPr id="960" name="n_4mainValue【庁舎】&#10;一人当たり面積">
          <a:extLst>
            <a:ext uri="{FF2B5EF4-FFF2-40B4-BE49-F238E27FC236}">
              <a16:creationId xmlns:a16="http://schemas.microsoft.com/office/drawing/2014/main" id="{83ED26C9-E180-4981-BDF0-158FC8C5EC17}"/>
            </a:ext>
          </a:extLst>
        </xdr:cNvPr>
        <xdr:cNvSpPr txBox="1"/>
      </xdr:nvSpPr>
      <xdr:spPr>
        <a:xfrm>
          <a:off x="184214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4995AB86-C26A-40A3-B166-58531B18CD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66620DD8-3209-4D03-83D4-C13ED86CAB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9B42BF9C-36D8-43CB-80C6-7337DB9E59E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学校施設、児童館、図書館、庁舎であり、特に低くなっている施設は、橋りょう・トンネル、認定こども園・幼稚園・保育所、一般廃棄物処理施設であ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学校施設、児童館、庁舎については、比率が８０％を超えてきており、非常に老朽化が進んでいる状況である。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令和３年４月に大島総合支所が建替えられ、また、令和７年度までに２支所の旧庁舎解体が進められる予定のため、有形固定資産減価償却率は低くなり、今後の維持管理費用の減少を見込んでい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また、前年度に比して減少した福祉施設については、旧蛎浦保育所を社会福祉協議会へ無償譲渡したことによるものである。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一方、消防施設については詰所の建て替えが進められており、有形固定資産減価償却率は低減していくものと推測される。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年度の基準財政収入額で、市町村民税法人税割や地方消費税交付金が増加したものの、前年度から財政力指数の増減はなかった。</a:t>
          </a:r>
        </a:p>
        <a:p>
          <a:r>
            <a:rPr kumimoji="1" lang="ja-JP" altLang="en-US" sz="1300">
              <a:latin typeface="ＭＳ Ｐゴシック" panose="020B0600070205080204" pitchFamily="50" charset="-128"/>
              <a:ea typeface="ＭＳ Ｐゴシック" panose="020B0600070205080204" pitchFamily="50" charset="-128"/>
            </a:rPr>
            <a:t>　類似団体平均値を下回っており、産業基盤の整備や企業誘致対策などの税収増につながる施策を推進し、財政基盤の強化に努める。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経常経費における公債費や人件費の増等により、経常収支比率は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今後も経常経費の増が見込まれることから、継続事業の見直しや公共施設の統廃合を行う等、経常経費の抑制に努める。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84790"/>
          <a:ext cx="0" cy="936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8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54356</xdr:rowOff>
    </xdr:from>
    <xdr:to>
      <xdr:col>23</xdr:col>
      <xdr:colOff>133350</xdr:colOff>
      <xdr:row>60</xdr:row>
      <xdr:rowOff>160528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4135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88917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143764</xdr:rowOff>
    </xdr:from>
    <xdr:to>
      <xdr:col>19</xdr:col>
      <xdr:colOff>133350</xdr:colOff>
      <xdr:row>60</xdr:row>
      <xdr:rowOff>54356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5931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129286</xdr:rowOff>
    </xdr:from>
    <xdr:to>
      <xdr:col>15</xdr:col>
      <xdr:colOff>82550</xdr:colOff>
      <xdr:row>59</xdr:row>
      <xdr:rowOff>143764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4483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71120</xdr:rowOff>
    </xdr:from>
    <xdr:to>
      <xdr:col>15</xdr:col>
      <xdr:colOff>133350</xdr:colOff>
      <xdr:row>61</xdr:row>
      <xdr:rowOff>1270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129286</xdr:rowOff>
    </xdr:from>
    <xdr:to>
      <xdr:col>11</xdr:col>
      <xdr:colOff>31750</xdr:colOff>
      <xdr:row>60</xdr:row>
      <xdr:rowOff>155702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44836"/>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109728</xdr:rowOff>
    </xdr:from>
    <xdr:to>
      <xdr:col>23</xdr:col>
      <xdr:colOff>184150</xdr:colOff>
      <xdr:row>61</xdr:row>
      <xdr:rowOff>39878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31005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1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3556</xdr:rowOff>
    </xdr:from>
    <xdr:to>
      <xdr:col>19</xdr:col>
      <xdr:colOff>184150</xdr:colOff>
      <xdr:row>60</xdr:row>
      <xdr:rowOff>105156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115333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92964</xdr:rowOff>
    </xdr:from>
    <xdr:to>
      <xdr:col>15</xdr:col>
      <xdr:colOff>133350</xdr:colOff>
      <xdr:row>60</xdr:row>
      <xdr:rowOff>23114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33291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78486</xdr:rowOff>
    </xdr:from>
    <xdr:to>
      <xdr:col>11</xdr:col>
      <xdr:colOff>82550</xdr:colOff>
      <xdr:row>60</xdr:row>
      <xdr:rowOff>8636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18813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104902</xdr:rowOff>
    </xdr:from>
    <xdr:to>
      <xdr:col>7</xdr:col>
      <xdr:colOff>31750</xdr:colOff>
      <xdr:row>61</xdr:row>
      <xdr:rowOff>35052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45229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人事院勧告に伴う人件費の増に加え、人口減少が影響し、人口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人当たりの決算額が増加しており、類似団体平均値も上回っている。</a:t>
          </a:r>
        </a:p>
        <a:p>
          <a:r>
            <a:rPr kumimoji="1" lang="ja-JP" altLang="en-US" sz="1300">
              <a:latin typeface="ＭＳ Ｐゴシック" panose="020B0600070205080204" pitchFamily="50" charset="-128"/>
              <a:ea typeface="ＭＳ Ｐゴシック" panose="020B0600070205080204" pitchFamily="50" charset="-128"/>
            </a:rPr>
            <a:t>　当市は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つの有人離島をはじめとした広大な行政範囲を有し、人口減少も著しいことから、類似団体平均値を上回る一因となっている。</a:t>
          </a:r>
        </a:p>
        <a:p>
          <a:r>
            <a:rPr kumimoji="1" lang="ja-JP" altLang="en-US" sz="1300">
              <a:latin typeface="ＭＳ Ｐゴシック" panose="020B0600070205080204" pitchFamily="50" charset="-128"/>
              <a:ea typeface="ＭＳ Ｐゴシック" panose="020B0600070205080204" pitchFamily="50" charset="-128"/>
            </a:rPr>
            <a:t>　今後も人口減少対策の推進、人員の適正配置による人件費の抑制、公共施設の統廃合による物件費・維持補修費の抑制に努める。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113426</xdr:rowOff>
    </xdr:from>
    <xdr:to>
      <xdr:col>23</xdr:col>
      <xdr:colOff>133350</xdr:colOff>
      <xdr:row>87</xdr:row>
      <xdr:rowOff>166866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029576"/>
          <a:ext cx="838200" cy="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10313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12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45926</xdr:rowOff>
    </xdr:from>
    <xdr:to>
      <xdr:col>19</xdr:col>
      <xdr:colOff>133350</xdr:colOff>
      <xdr:row>87</xdr:row>
      <xdr:rowOff>113426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962076"/>
          <a:ext cx="889000" cy="6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2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82924</xdr:rowOff>
    </xdr:from>
    <xdr:to>
      <xdr:col>15</xdr:col>
      <xdr:colOff>82550</xdr:colOff>
      <xdr:row>87</xdr:row>
      <xdr:rowOff>45926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827624"/>
          <a:ext cx="889000" cy="1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108299</xdr:rowOff>
    </xdr:from>
    <xdr:to>
      <xdr:col>11</xdr:col>
      <xdr:colOff>31750</xdr:colOff>
      <xdr:row>86</xdr:row>
      <xdr:rowOff>82924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681549"/>
          <a:ext cx="889000" cy="1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161923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59667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116066</xdr:rowOff>
    </xdr:from>
    <xdr:to>
      <xdr:col>23</xdr:col>
      <xdr:colOff>184150</xdr:colOff>
      <xdr:row>88</xdr:row>
      <xdr:rowOff>46216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03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88143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0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62626</xdr:rowOff>
    </xdr:from>
    <xdr:to>
      <xdr:col>19</xdr:col>
      <xdr:colOff>184150</xdr:colOff>
      <xdr:row>87</xdr:row>
      <xdr:rowOff>164226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97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149003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06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166576</xdr:rowOff>
    </xdr:from>
    <xdr:to>
      <xdr:col>15</xdr:col>
      <xdr:colOff>133350</xdr:colOff>
      <xdr:row>87</xdr:row>
      <xdr:rowOff>96726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9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81503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99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32124</xdr:rowOff>
    </xdr:from>
    <xdr:to>
      <xdr:col>11</xdr:col>
      <xdr:colOff>82550</xdr:colOff>
      <xdr:row>86</xdr:row>
      <xdr:rowOff>133724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7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118501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8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57499</xdr:rowOff>
    </xdr:from>
    <xdr:to>
      <xdr:col>7</xdr:col>
      <xdr:colOff>31750</xdr:colOff>
      <xdr:row>85</xdr:row>
      <xdr:rowOff>159099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63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143876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71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前年度と比較して増減はなかったが、依然として類似団体平均値を上回る数値で推移していることから、国や県の基準に沿った給与制度の確立や昇給昇格基準の見直し等、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100541</xdr:rowOff>
    </xdr:from>
    <xdr:to>
      <xdr:col>81</xdr:col>
      <xdr:colOff>44450</xdr:colOff>
      <xdr:row>88</xdr:row>
      <xdr:rowOff>100541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1881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89</xdr:row>
      <xdr:rowOff>89959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8814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49741</xdr:rowOff>
    </xdr:from>
    <xdr:to>
      <xdr:col>72</xdr:col>
      <xdr:colOff>203200</xdr:colOff>
      <xdr:row>89</xdr:row>
      <xdr:rowOff>89959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3087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49741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0825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49741</xdr:rowOff>
    </xdr:from>
    <xdr:to>
      <xdr:col>81</xdr:col>
      <xdr:colOff>95250</xdr:colOff>
      <xdr:row>88</xdr:row>
      <xdr:rowOff>151341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21818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49741</xdr:rowOff>
    </xdr:from>
    <xdr:to>
      <xdr:col>77</xdr:col>
      <xdr:colOff>95250</xdr:colOff>
      <xdr:row>88</xdr:row>
      <xdr:rowOff>151341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136118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2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39159</xdr:rowOff>
    </xdr:from>
    <xdr:to>
      <xdr:col>73</xdr:col>
      <xdr:colOff>44450</xdr:colOff>
      <xdr:row>89</xdr:row>
      <xdr:rowOff>140759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125536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170391</xdr:rowOff>
    </xdr:from>
    <xdr:to>
      <xdr:col>68</xdr:col>
      <xdr:colOff>203200</xdr:colOff>
      <xdr:row>89</xdr:row>
      <xdr:rowOff>100541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85318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町合併後は事務事業の見直しや組織の再編整理、民間移譲などにより職員数の削減を図ってきた。近年の普通会計職員数は横ばいであったが、新たな行政ニーズによる組織改編等に対応するため、定員適正化計画に基づく採用を実施したこと等により、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人当たり職員数が増加している。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は集落が散在していることや離島も含め広大な行政区域を有しているため類似団体平均値を上回っているが、業務の複雑化や多様化する行政ニーズに対応するため、定年引上げ等の状況も踏まえながら今後も適正な職員数の確保に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119471</xdr:rowOff>
    </xdr:from>
    <xdr:to>
      <xdr:col>81</xdr:col>
      <xdr:colOff>44450</xdr:colOff>
      <xdr:row>64</xdr:row>
      <xdr:rowOff>46265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20821"/>
          <a:ext cx="838200" cy="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159221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4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62593</xdr:rowOff>
    </xdr:from>
    <xdr:to>
      <xdr:col>77</xdr:col>
      <xdr:colOff>44450</xdr:colOff>
      <xdr:row>63</xdr:row>
      <xdr:rowOff>119471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63943"/>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12609</xdr:rowOff>
    </xdr:from>
    <xdr:to>
      <xdr:col>72</xdr:col>
      <xdr:colOff>203200</xdr:colOff>
      <xdr:row>63</xdr:row>
      <xdr:rowOff>62593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13959"/>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50273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146141</xdr:rowOff>
    </xdr:from>
    <xdr:to>
      <xdr:col>68</xdr:col>
      <xdr:colOff>152400</xdr:colOff>
      <xdr:row>63</xdr:row>
      <xdr:rowOff>12609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76041"/>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26143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166915</xdr:rowOff>
    </xdr:from>
    <xdr:to>
      <xdr:col>81</xdr:col>
      <xdr:colOff>95250</xdr:colOff>
      <xdr:row>64</xdr:row>
      <xdr:rowOff>97065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138992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4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68671</xdr:rowOff>
    </xdr:from>
    <xdr:to>
      <xdr:col>77</xdr:col>
      <xdr:colOff>95250</xdr:colOff>
      <xdr:row>63</xdr:row>
      <xdr:rowOff>170271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155048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56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11793</xdr:rowOff>
    </xdr:from>
    <xdr:to>
      <xdr:col>73</xdr:col>
      <xdr:colOff>44450</xdr:colOff>
      <xdr:row>63</xdr:row>
      <xdr:rowOff>113393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98170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133259</xdr:rowOff>
    </xdr:from>
    <xdr:to>
      <xdr:col>68</xdr:col>
      <xdr:colOff>203200</xdr:colOff>
      <xdr:row>63</xdr:row>
      <xdr:rowOff>63409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48186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4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95341</xdr:rowOff>
    </xdr:from>
    <xdr:to>
      <xdr:col>64</xdr:col>
      <xdr:colOff>152400</xdr:colOff>
      <xdr:row>63</xdr:row>
      <xdr:rowOff>25491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10268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1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過疎債の元利償還金の増や、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合併特例債（県道路建設事業地元負担金）の算定終了による災害復旧費等に係る基準財政需要額の減少等によって前年度から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ポイント増加したものの、類似団体平均値は大きく下回っている。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これまでの大型事業の元金償還の開始や繰上償還した起債の交付税措置終了により、実質公債費比率の上昇が見込まれることから、新規地方債発行額の抑制や計画的な起債元金の繰上償還など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124037</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639137"/>
          <a:ext cx="0" cy="11904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38964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38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124037</xdr:rowOff>
    </xdr:from>
    <xdr:to>
      <xdr:col>81</xdr:col>
      <xdr:colOff>133350</xdr:colOff>
      <xdr:row>38</xdr:row>
      <xdr:rowOff>124037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63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166794</xdr:rowOff>
    </xdr:from>
    <xdr:to>
      <xdr:col>81</xdr:col>
      <xdr:colOff>44450</xdr:colOff>
      <xdr:row>38</xdr:row>
      <xdr:rowOff>124037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10444"/>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166387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94403</xdr:rowOff>
    </xdr:from>
    <xdr:to>
      <xdr:col>77</xdr:col>
      <xdr:colOff>44450</xdr:colOff>
      <xdr:row>37</xdr:row>
      <xdr:rowOff>166794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3805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6773</xdr:rowOff>
    </xdr:from>
    <xdr:to>
      <xdr:col>77</xdr:col>
      <xdr:colOff>95250</xdr:colOff>
      <xdr:row>42</xdr:row>
      <xdr:rowOff>108373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94403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5762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6773</xdr:rowOff>
    </xdr:from>
    <xdr:to>
      <xdr:col>73</xdr:col>
      <xdr:colOff>44450</xdr:colOff>
      <xdr:row>42</xdr:row>
      <xdr:rowOff>108373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70273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576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6773</xdr:rowOff>
    </xdr:from>
    <xdr:to>
      <xdr:col>68</xdr:col>
      <xdr:colOff>203200</xdr:colOff>
      <xdr:row>42</xdr:row>
      <xdr:rowOff>108373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73237</xdr:rowOff>
    </xdr:from>
    <xdr:to>
      <xdr:col>81</xdr:col>
      <xdr:colOff>95250</xdr:colOff>
      <xdr:row>39</xdr:row>
      <xdr:rowOff>3387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165964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0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115993</xdr:rowOff>
    </xdr:from>
    <xdr:to>
      <xdr:col>77</xdr:col>
      <xdr:colOff>95250</xdr:colOff>
      <xdr:row>38</xdr:row>
      <xdr:rowOff>46143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56320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2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43603</xdr:rowOff>
    </xdr:from>
    <xdr:to>
      <xdr:col>73</xdr:col>
      <xdr:colOff>44450</xdr:colOff>
      <xdr:row>37</xdr:row>
      <xdr:rowOff>145203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155380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19473</xdr:rowOff>
    </xdr:from>
    <xdr:to>
      <xdr:col>64</xdr:col>
      <xdr:colOff>152400</xdr:colOff>
      <xdr:row>37</xdr:row>
      <xdr:rowOff>121073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131250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13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工業団地の満期一括償還や売却による繰上償還により公営企業債等繰入見込額が減少し、将来負担額が減少したことで、充当可能財源等が将来負担額を上回り、将来負担比率は無しとなっている。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今後は一般会計の地方債残高が増加する見込みなので、新規地方債発行の抑制を図る必要がある。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113947</xdr:rowOff>
    </xdr:from>
    <xdr:to>
      <xdr:col>68</xdr:col>
      <xdr:colOff>203200</xdr:colOff>
      <xdr:row>15</xdr:row>
      <xdr:rowOff>44097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人事院勧告に伴う給与改定により人件費が増加し、前年度比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ポイント上昇したが、類似団体平均値は下回っている。</a:t>
          </a:r>
        </a:p>
        <a:p>
          <a:r>
            <a:rPr kumimoji="1" lang="ja-JP" altLang="en-US" sz="1300">
              <a:latin typeface="ＭＳ Ｐゴシック" panose="020B0600070205080204" pitchFamily="50" charset="-128"/>
              <a:ea typeface="ＭＳ Ｐゴシック" panose="020B0600070205080204" pitchFamily="50" charset="-128"/>
            </a:rPr>
            <a:t>　今後も国や県の基準に沿った給与制度の確立や人員の適正配置等を継続して行っていく。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129722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32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94343</xdr:rowOff>
    </xdr:from>
    <xdr:to>
      <xdr:col>19</xdr:col>
      <xdr:colOff>187325</xdr:colOff>
      <xdr:row>35</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23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61686</xdr:rowOff>
    </xdr:from>
    <xdr:to>
      <xdr:col>15</xdr:col>
      <xdr:colOff>98425</xdr:colOff>
      <xdr:row>34</xdr:row>
      <xdr:rowOff>94343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90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61686</xdr:rowOff>
    </xdr:from>
    <xdr:to>
      <xdr:col>11</xdr:col>
      <xdr:colOff>9525</xdr:colOff>
      <xdr:row>34</xdr:row>
      <xdr:rowOff>148772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909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18341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78922</xdr:rowOff>
    </xdr:from>
    <xdr:to>
      <xdr:col>24</xdr:col>
      <xdr:colOff>76200</xdr:colOff>
      <xdr:row>36</xdr:row>
      <xdr:rowOff>9072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95449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43543</xdr:rowOff>
    </xdr:from>
    <xdr:to>
      <xdr:col>15</xdr:col>
      <xdr:colOff>149225</xdr:colOff>
      <xdr:row>34</xdr:row>
      <xdr:rowOff>145143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155320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10886</xdr:rowOff>
    </xdr:from>
    <xdr:to>
      <xdr:col>11</xdr:col>
      <xdr:colOff>60325</xdr:colOff>
      <xdr:row>34</xdr:row>
      <xdr:rowOff>112486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122663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97972</xdr:rowOff>
    </xdr:from>
    <xdr:to>
      <xdr:col>6</xdr:col>
      <xdr:colOff>171450</xdr:colOff>
      <xdr:row>35</xdr:row>
      <xdr:rowOff>28122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大島こども園との統合による蠣浦保育所の指定管理委託料の減が主要因となり、前年度から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市町合併に伴い、類似団体より多くの施設を有していることも要因となっているため、施設の統廃合を推進し、物件費の抑制に努める。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48079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9518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17</xdr:row>
      <xdr:rowOff>48079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627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48079</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083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16</xdr:row>
      <xdr:rowOff>165100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8974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129920</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障害福祉サービス利用者の増加により給付費が増加したことで、前年度比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類似団体平均値は下回っているが、今後も被生活保護者自立に向けた支援等を行い、扶助費の抑制に努める。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90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10177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3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09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54</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離島診療所の代理診療医師経費の減により、国保直診勘定事業繰出金が減少し、前年度比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　</a:t>
          </a:r>
        </a:p>
        <a:p>
          <a:r>
            <a:rPr kumimoji="1" lang="ja-JP" altLang="en-US" sz="1300">
              <a:latin typeface="ＭＳ Ｐゴシック" panose="020B0600070205080204" pitchFamily="50" charset="-128"/>
              <a:ea typeface="ＭＳ Ｐゴシック" panose="020B0600070205080204" pitchFamily="50" charset="-128"/>
            </a:rPr>
            <a:t>　国保会計等における赤字補填的繰出金が多額になっていることから、各特別会計において経費節減を図るなど、繰出金の縮減に努める。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57150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66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6350</xdr:rowOff>
    </xdr:from>
    <xdr:to>
      <xdr:col>78</xdr:col>
      <xdr:colOff>69850</xdr:colOff>
      <xdr:row>57</xdr:row>
      <xdr:rowOff>57150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7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6350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2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60</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820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6350</xdr:rowOff>
    </xdr:from>
    <xdr:to>
      <xdr:col>78</xdr:col>
      <xdr:colOff>120650</xdr:colOff>
      <xdr:row>57</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127000</xdr:rowOff>
    </xdr:from>
    <xdr:to>
      <xdr:col>74</xdr:col>
      <xdr:colOff>31750</xdr:colOff>
      <xdr:row>57</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114300</xdr:rowOff>
    </xdr:from>
    <xdr:to>
      <xdr:col>65</xdr:col>
      <xdr:colOff>53975</xdr:colOff>
      <xdr:row>61</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繰出基準分の減により、上水道事業補助金が減少しているが、前年度同数値となっている。</a:t>
          </a:r>
        </a:p>
        <a:p>
          <a:r>
            <a:rPr kumimoji="1" lang="ja-JP" altLang="en-US" sz="1300">
              <a:latin typeface="ＭＳ Ｐゴシック" panose="020B0600070205080204" pitchFamily="50" charset="-128"/>
              <a:ea typeface="ＭＳ Ｐゴシック" panose="020B0600070205080204" pitchFamily="50" charset="-128"/>
            </a:rPr>
            <a:t>　類似団体平均値を下回っているが、補助事業の見直しを進めるとともに、公営企業会計においても独立採算の原則に立ち返った使用料等の見直しによる財政健全化を図るなど、補助費等の縮減に努める。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27940</xdr:rowOff>
    </xdr:from>
    <xdr:to>
      <xdr:col>82</xdr:col>
      <xdr:colOff>107950</xdr:colOff>
      <xdr:row>36</xdr:row>
      <xdr:rowOff>27940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00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27940</xdr:rowOff>
    </xdr:from>
    <xdr:to>
      <xdr:col>78</xdr:col>
      <xdr:colOff>69850</xdr:colOff>
      <xdr:row>36</xdr:row>
      <xdr:rowOff>66040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200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66040</xdr:rowOff>
    </xdr:from>
    <xdr:to>
      <xdr:col>73</xdr:col>
      <xdr:colOff>180975</xdr:colOff>
      <xdr:row>36</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23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36</xdr:row>
      <xdr:rowOff>104140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477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148590</xdr:rowOff>
    </xdr:from>
    <xdr:to>
      <xdr:col>82</xdr:col>
      <xdr:colOff>158750</xdr:colOff>
      <xdr:row>36</xdr:row>
      <xdr:rowOff>78740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165117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88917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xdr:rowOff>
    </xdr:from>
    <xdr:to>
      <xdr:col>74</xdr:col>
      <xdr:colOff>31750</xdr:colOff>
      <xdr:row>36</xdr:row>
      <xdr:rowOff>116840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127017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年度借入の過疎対策事業等の大型事業の元金償還開始による増が主要因となり、前年度から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類似団体平均値を下回っているが、今後も大型事業の元金償還開始が控えていることから、新規地方債発行額の抑制や計画的な起債元金の繰上償還を行い、公債費の抑制に努める。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77</xdr:row>
      <xdr:rowOff>78994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143485"/>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30987</xdr:rowOff>
    </xdr:from>
    <xdr:to>
      <xdr:col>19</xdr:col>
      <xdr:colOff>187325</xdr:colOff>
      <xdr:row>76</xdr:row>
      <xdr:rowOff>113285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0611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30987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0520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76708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052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44721</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151637</xdr:rowOff>
    </xdr:from>
    <xdr:to>
      <xdr:col>15</xdr:col>
      <xdr:colOff>149225</xdr:colOff>
      <xdr:row>76</xdr:row>
      <xdr:rowOff>81787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91965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人件費の比率上昇が要因となり前年度比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市町合併に伴い類似団体より多くの施設を有しており、また、それらの施設が老朽化している。今後は、物件費や維持補修費、公営企業会計への補助金が増加し、比率上昇が見込まれる。施設の統廃合を推進し、経常経費の抑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21844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20039"/>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75</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83464"/>
          <a:ext cx="889000" cy="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75</xdr:row>
      <xdr:rowOff>124714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74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104139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743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159021</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168024</xdr:rowOff>
    </xdr:from>
    <xdr:to>
      <xdr:col>29</xdr:col>
      <xdr:colOff>127000</xdr:colOff>
      <xdr:row>15</xdr:row>
      <xdr:rowOff>98987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15949"/>
          <a:ext cx="647700" cy="10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74899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6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98987</xdr:rowOff>
    </xdr:from>
    <xdr:to>
      <xdr:col>26</xdr:col>
      <xdr:colOff>50800</xdr:colOff>
      <xdr:row>15</xdr:row>
      <xdr:rowOff>158409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18362"/>
          <a:ext cx="698500" cy="59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20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158409</xdr:rowOff>
    </xdr:from>
    <xdr:to>
      <xdr:col>22</xdr:col>
      <xdr:colOff>114300</xdr:colOff>
      <xdr:row>16</xdr:row>
      <xdr:rowOff>72555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77784"/>
          <a:ext cx="698500" cy="85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79043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70012</xdr:rowOff>
    </xdr:from>
    <xdr:to>
      <xdr:col>18</xdr:col>
      <xdr:colOff>177800</xdr:colOff>
      <xdr:row>16</xdr:row>
      <xdr:rowOff>72555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860837"/>
          <a:ext cx="698500" cy="2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133235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9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117224</xdr:rowOff>
    </xdr:from>
    <xdr:to>
      <xdr:col>29</xdr:col>
      <xdr:colOff>177800</xdr:colOff>
      <xdr:row>15</xdr:row>
      <xdr:rowOff>47374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65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133751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10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48187</xdr:rowOff>
    </xdr:from>
    <xdr:to>
      <xdr:col>26</xdr:col>
      <xdr:colOff>101600</xdr:colOff>
      <xdr:row>15</xdr:row>
      <xdr:rowOff>149787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6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159964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3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107609</xdr:rowOff>
    </xdr:from>
    <xdr:to>
      <xdr:col>22</xdr:col>
      <xdr:colOff>165100</xdr:colOff>
      <xdr:row>16</xdr:row>
      <xdr:rowOff>37759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26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47936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9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21755</xdr:rowOff>
    </xdr:from>
    <xdr:to>
      <xdr:col>19</xdr:col>
      <xdr:colOff>38100</xdr:colOff>
      <xdr:row>16</xdr:row>
      <xdr:rowOff>123355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12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133532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19212</xdr:rowOff>
    </xdr:from>
    <xdr:to>
      <xdr:col>15</xdr:col>
      <xdr:colOff>101600</xdr:colOff>
      <xdr:row>16</xdr:row>
      <xdr:rowOff>120812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10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130989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7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175920</xdr:rowOff>
    </xdr:from>
    <xdr:to>
      <xdr:col>29</xdr:col>
      <xdr:colOff>127000</xdr:colOff>
      <xdr:row>36</xdr:row>
      <xdr:rowOff>69850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0470"/>
          <a:ext cx="0" cy="9226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80027</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69850</xdr:rowOff>
    </xdr:from>
    <xdr:to>
      <xdr:col>30</xdr:col>
      <xdr:colOff>25400</xdr:colOff>
      <xdr:row>36</xdr:row>
      <xdr:rowOff>69850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0231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90847</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175920</xdr:rowOff>
    </xdr:from>
    <xdr:to>
      <xdr:col>30</xdr:col>
      <xdr:colOff>25400</xdr:colOff>
      <xdr:row>33</xdr:row>
      <xdr:rowOff>175920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0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69850</xdr:rowOff>
    </xdr:from>
    <xdr:to>
      <xdr:col>29</xdr:col>
      <xdr:colOff>127000</xdr:colOff>
      <xdr:row>37</xdr:row>
      <xdr:rowOff>57239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23100"/>
          <a:ext cx="647700" cy="15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208056</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475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20079</xdr:rowOff>
    </xdr:from>
    <xdr:to>
      <xdr:col>29</xdr:col>
      <xdr:colOff>177800</xdr:colOff>
      <xdr:row>35</xdr:row>
      <xdr:rowOff>121679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304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32455</xdr:rowOff>
    </xdr:from>
    <xdr:to>
      <xdr:col>26</xdr:col>
      <xdr:colOff>50800</xdr:colOff>
      <xdr:row>37</xdr:row>
      <xdr:rowOff>57239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157155"/>
          <a:ext cx="698500" cy="24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32689</xdr:rowOff>
    </xdr:from>
    <xdr:to>
      <xdr:col>26</xdr:col>
      <xdr:colOff>101600</xdr:colOff>
      <xdr:row>35</xdr:row>
      <xdr:rowOff>134289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430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144467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32455</xdr:rowOff>
    </xdr:from>
    <xdr:to>
      <xdr:col>22</xdr:col>
      <xdr:colOff>114300</xdr:colOff>
      <xdr:row>37</xdr:row>
      <xdr:rowOff>245072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157155"/>
          <a:ext cx="698500" cy="212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45777</xdr:rowOff>
    </xdr:from>
    <xdr:to>
      <xdr:col>22</xdr:col>
      <xdr:colOff>165100</xdr:colOff>
      <xdr:row>35</xdr:row>
      <xdr:rowOff>147377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656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157554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2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245072</xdr:rowOff>
    </xdr:from>
    <xdr:to>
      <xdr:col>18</xdr:col>
      <xdr:colOff>177800</xdr:colOff>
      <xdr:row>37</xdr:row>
      <xdr:rowOff>245434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369772"/>
          <a:ext cx="698500" cy="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75476</xdr:rowOff>
    </xdr:from>
    <xdr:to>
      <xdr:col>19</xdr:col>
      <xdr:colOff>38100</xdr:colOff>
      <xdr:row>35</xdr:row>
      <xdr:rowOff>177076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8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187253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5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87820</xdr:rowOff>
    </xdr:from>
    <xdr:to>
      <xdr:col>15</xdr:col>
      <xdr:colOff>101600</xdr:colOff>
      <xdr:row>35</xdr:row>
      <xdr:rowOff>189420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199597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19050</xdr:rowOff>
    </xdr:from>
    <xdr:to>
      <xdr:col>29</xdr:col>
      <xdr:colOff>177800</xdr:colOff>
      <xdr:row>36</xdr:row>
      <xdr:rowOff>120650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72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270527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6439</xdr:rowOff>
    </xdr:from>
    <xdr:to>
      <xdr:col>26</xdr:col>
      <xdr:colOff>101600</xdr:colOff>
      <xdr:row>37</xdr:row>
      <xdr:rowOff>108039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31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92816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17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153105</xdr:rowOff>
    </xdr:from>
    <xdr:to>
      <xdr:col>22</xdr:col>
      <xdr:colOff>165100</xdr:colOff>
      <xdr:row>37</xdr:row>
      <xdr:rowOff>83255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0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68032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9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194272</xdr:rowOff>
    </xdr:from>
    <xdr:to>
      <xdr:col>19</xdr:col>
      <xdr:colOff>38100</xdr:colOff>
      <xdr:row>37</xdr:row>
      <xdr:rowOff>295872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31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280649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4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194634</xdr:rowOff>
    </xdr:from>
    <xdr:to>
      <xdr:col>15</xdr:col>
      <xdr:colOff>101600</xdr:colOff>
      <xdr:row>37</xdr:row>
      <xdr:rowOff>296234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319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281011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40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63157</xdr:rowOff>
    </xdr:from>
    <xdr:to>
      <xdr:col>24</xdr:col>
      <xdr:colOff>63500</xdr:colOff>
      <xdr:row>34</xdr:row>
      <xdr:rowOff>148311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92457"/>
          <a:ext cx="838200" cy="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5821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148311</xdr:rowOff>
    </xdr:from>
    <xdr:to>
      <xdr:col>19</xdr:col>
      <xdr:colOff>177800</xdr:colOff>
      <xdr:row>35</xdr:row>
      <xdr:rowOff>20981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7611"/>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139793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20981</xdr:rowOff>
    </xdr:from>
    <xdr:to>
      <xdr:col>15</xdr:col>
      <xdr:colOff>50800</xdr:colOff>
      <xdr:row>35</xdr:row>
      <xdr:rowOff>98146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21731"/>
          <a:ext cx="889000" cy="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98146</xdr:rowOff>
    </xdr:from>
    <xdr:to>
      <xdr:col>10</xdr:col>
      <xdr:colOff>114300</xdr:colOff>
      <xdr:row>35</xdr:row>
      <xdr:rowOff>118783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8896"/>
          <a:ext cx="889000" cy="2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87482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12357</xdr:rowOff>
    </xdr:from>
    <xdr:to>
      <xdr:col>24</xdr:col>
      <xdr:colOff>114300</xdr:colOff>
      <xdr:row>34</xdr:row>
      <xdr:rowOff>113957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35234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9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97511</xdr:rowOff>
    </xdr:from>
    <xdr:to>
      <xdr:col>20</xdr:col>
      <xdr:colOff>38100</xdr:colOff>
      <xdr:row>35</xdr:row>
      <xdr:rowOff>27661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44188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0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141631</xdr:rowOff>
    </xdr:from>
    <xdr:to>
      <xdr:col>15</xdr:col>
      <xdr:colOff>101600</xdr:colOff>
      <xdr:row>35</xdr:row>
      <xdr:rowOff>71781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88308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4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47346</xdr:rowOff>
    </xdr:from>
    <xdr:to>
      <xdr:col>10</xdr:col>
      <xdr:colOff>165100</xdr:colOff>
      <xdr:row>35</xdr:row>
      <xdr:rowOff>148946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165473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2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67983</xdr:rowOff>
    </xdr:from>
    <xdr:to>
      <xdr:col>6</xdr:col>
      <xdr:colOff>38100</xdr:colOff>
      <xdr:row>35</xdr:row>
      <xdr:rowOff>169583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14660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125133</xdr:rowOff>
    </xdr:from>
    <xdr:to>
      <xdr:col>24</xdr:col>
      <xdr:colOff>63500</xdr:colOff>
      <xdr:row>53</xdr:row>
      <xdr:rowOff>142215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211983"/>
          <a:ext cx="838200" cy="1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125133</xdr:rowOff>
    </xdr:from>
    <xdr:to>
      <xdr:col>19</xdr:col>
      <xdr:colOff>177800</xdr:colOff>
      <xdr:row>54</xdr:row>
      <xdr:rowOff>24016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11983"/>
          <a:ext cx="8890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101426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24016</xdr:rowOff>
    </xdr:from>
    <xdr:to>
      <xdr:col>15</xdr:col>
      <xdr:colOff>50800</xdr:colOff>
      <xdr:row>54</xdr:row>
      <xdr:rowOff>164478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82316"/>
          <a:ext cx="889000" cy="1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164478</xdr:rowOff>
    </xdr:from>
    <xdr:to>
      <xdr:col>10</xdr:col>
      <xdr:colOff>114300</xdr:colOff>
      <xdr:row>56</xdr:row>
      <xdr:rowOff>22911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22778"/>
          <a:ext cx="889000" cy="20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63746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84688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91415</xdr:rowOff>
    </xdr:from>
    <xdr:to>
      <xdr:col>24</xdr:col>
      <xdr:colOff>114300</xdr:colOff>
      <xdr:row>54</xdr:row>
      <xdr:rowOff>21565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7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114292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2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74333</xdr:rowOff>
    </xdr:from>
    <xdr:to>
      <xdr:col>20</xdr:col>
      <xdr:colOff>38100</xdr:colOff>
      <xdr:row>54</xdr:row>
      <xdr:rowOff>4483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21010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3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144666</xdr:rowOff>
    </xdr:from>
    <xdr:to>
      <xdr:col>15</xdr:col>
      <xdr:colOff>101600</xdr:colOff>
      <xdr:row>54</xdr:row>
      <xdr:rowOff>74816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3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91343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00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113678</xdr:rowOff>
    </xdr:from>
    <xdr:to>
      <xdr:col>10</xdr:col>
      <xdr:colOff>165100</xdr:colOff>
      <xdr:row>55</xdr:row>
      <xdr:rowOff>43828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60355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14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143561</xdr:rowOff>
    </xdr:from>
    <xdr:to>
      <xdr:col>6</xdr:col>
      <xdr:colOff>38100</xdr:colOff>
      <xdr:row>56</xdr:row>
      <xdr:rowOff>73711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90238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34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102209</xdr:rowOff>
    </xdr:from>
    <xdr:to>
      <xdr:col>24</xdr:col>
      <xdr:colOff>63500</xdr:colOff>
      <xdr:row>77</xdr:row>
      <xdr:rowOff>147740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03859"/>
          <a:ext cx="838200" cy="4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129527</xdr:rowOff>
    </xdr:from>
    <xdr:to>
      <xdr:col>19</xdr:col>
      <xdr:colOff>177800</xdr:colOff>
      <xdr:row>77</xdr:row>
      <xdr:rowOff>147740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31177"/>
          <a:ext cx="8890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129527</xdr:rowOff>
    </xdr:from>
    <xdr:to>
      <xdr:col>15</xdr:col>
      <xdr:colOff>50800</xdr:colOff>
      <xdr:row>77</xdr:row>
      <xdr:rowOff>132575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3117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132575</xdr:rowOff>
    </xdr:from>
    <xdr:to>
      <xdr:col>10</xdr:col>
      <xdr:colOff>114300</xdr:colOff>
      <xdr:row>77</xdr:row>
      <xdr:rowOff>169799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34225"/>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42245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51409</xdr:rowOff>
    </xdr:from>
    <xdr:to>
      <xdr:col>24</xdr:col>
      <xdr:colOff>114300</xdr:colOff>
      <xdr:row>77</xdr:row>
      <xdr:rowOff>153009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29836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3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96940</xdr:rowOff>
    </xdr:from>
    <xdr:to>
      <xdr:col>20</xdr:col>
      <xdr:colOff>38100</xdr:colOff>
      <xdr:row>78</xdr:row>
      <xdr:rowOff>27090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18217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78727</xdr:rowOff>
    </xdr:from>
    <xdr:to>
      <xdr:col>15</xdr:col>
      <xdr:colOff>101600</xdr:colOff>
      <xdr:row>78</xdr:row>
      <xdr:rowOff>8877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7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81775</xdr:rowOff>
    </xdr:from>
    <xdr:to>
      <xdr:col>10</xdr:col>
      <xdr:colOff>165100</xdr:colOff>
      <xdr:row>78</xdr:row>
      <xdr:rowOff>11925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3052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7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118999</xdr:rowOff>
    </xdr:from>
    <xdr:to>
      <xdr:col>6</xdr:col>
      <xdr:colOff>38100</xdr:colOff>
      <xdr:row>78</xdr:row>
      <xdr:rowOff>49149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40276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31432</xdr:rowOff>
    </xdr:from>
    <xdr:to>
      <xdr:col>24</xdr:col>
      <xdr:colOff>63500</xdr:colOff>
      <xdr:row>92</xdr:row>
      <xdr:rowOff>142456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804832"/>
          <a:ext cx="838200" cy="1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7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88633</xdr:rowOff>
    </xdr:from>
    <xdr:to>
      <xdr:col>19</xdr:col>
      <xdr:colOff>177800</xdr:colOff>
      <xdr:row>92</xdr:row>
      <xdr:rowOff>142456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690583"/>
          <a:ext cx="889000" cy="2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88633</xdr:rowOff>
    </xdr:from>
    <xdr:to>
      <xdr:col>15</xdr:col>
      <xdr:colOff>50800</xdr:colOff>
      <xdr:row>93</xdr:row>
      <xdr:rowOff>99352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690583"/>
          <a:ext cx="889000" cy="3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99352</xdr:rowOff>
    </xdr:from>
    <xdr:to>
      <xdr:col>10</xdr:col>
      <xdr:colOff>114300</xdr:colOff>
      <xdr:row>93</xdr:row>
      <xdr:rowOff>136740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44202"/>
          <a:ext cx="889000" cy="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141076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152082</xdr:rowOff>
    </xdr:from>
    <xdr:to>
      <xdr:col>24</xdr:col>
      <xdr:colOff>114300</xdr:colOff>
      <xdr:row>92</xdr:row>
      <xdr:rowOff>82232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5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3509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0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91656</xdr:rowOff>
    </xdr:from>
    <xdr:to>
      <xdr:col>20</xdr:col>
      <xdr:colOff>38100</xdr:colOff>
      <xdr:row>93</xdr:row>
      <xdr:rowOff>21806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8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38333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4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37833</xdr:rowOff>
    </xdr:from>
    <xdr:to>
      <xdr:col>15</xdr:col>
      <xdr:colOff>101600</xdr:colOff>
      <xdr:row>91</xdr:row>
      <xdr:rowOff>139433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63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155960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48552</xdr:rowOff>
    </xdr:from>
    <xdr:to>
      <xdr:col>10</xdr:col>
      <xdr:colOff>165100</xdr:colOff>
      <xdr:row>93</xdr:row>
      <xdr:rowOff>150152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99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166679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6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85940</xdr:rowOff>
    </xdr:from>
    <xdr:to>
      <xdr:col>6</xdr:col>
      <xdr:colOff>38100</xdr:colOff>
      <xdr:row>94</xdr:row>
      <xdr:rowOff>16090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32617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80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169997</xdr:rowOff>
    </xdr:from>
    <xdr:to>
      <xdr:col>54</xdr:col>
      <xdr:colOff>189865</xdr:colOff>
      <xdr:row>39</xdr:row>
      <xdr:rowOff>45182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827847"/>
          <a:ext cx="1270" cy="90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49009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45182</xdr:rowOff>
    </xdr:from>
    <xdr:to>
      <xdr:col>55</xdr:col>
      <xdr:colOff>88900</xdr:colOff>
      <xdr:row>39</xdr:row>
      <xdr:rowOff>45182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3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116674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60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169997</xdr:rowOff>
    </xdr:from>
    <xdr:to>
      <xdr:col>55</xdr:col>
      <xdr:colOff>88900</xdr:colOff>
      <xdr:row>33</xdr:row>
      <xdr:rowOff>169997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82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23015</xdr:rowOff>
    </xdr:from>
    <xdr:to>
      <xdr:col>55</xdr:col>
      <xdr:colOff>0</xdr:colOff>
      <xdr:row>35</xdr:row>
      <xdr:rowOff>127340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23765"/>
          <a:ext cx="838200" cy="10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100840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73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122413</xdr:rowOff>
    </xdr:from>
    <xdr:to>
      <xdr:col>55</xdr:col>
      <xdr:colOff>50800</xdr:colOff>
      <xdr:row>37</xdr:row>
      <xdr:rowOff>52563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23015</xdr:rowOff>
    </xdr:from>
    <xdr:to>
      <xdr:col>50</xdr:col>
      <xdr:colOff>114300</xdr:colOff>
      <xdr:row>35</xdr:row>
      <xdr:rowOff>135242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23765"/>
          <a:ext cx="889000" cy="11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97922</xdr:rowOff>
    </xdr:from>
    <xdr:to>
      <xdr:col>50</xdr:col>
      <xdr:colOff>165100</xdr:colOff>
      <xdr:row>37</xdr:row>
      <xdr:rowOff>28072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19199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163604</xdr:rowOff>
    </xdr:from>
    <xdr:to>
      <xdr:col>45</xdr:col>
      <xdr:colOff>177800</xdr:colOff>
      <xdr:row>35</xdr:row>
      <xdr:rowOff>135242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307104"/>
          <a:ext cx="889000" cy="82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149098</xdr:rowOff>
    </xdr:from>
    <xdr:to>
      <xdr:col>46</xdr:col>
      <xdr:colOff>38100</xdr:colOff>
      <xdr:row>37</xdr:row>
      <xdr:rowOff>79248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70375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163604</xdr:rowOff>
    </xdr:from>
    <xdr:to>
      <xdr:col>41</xdr:col>
      <xdr:colOff>50800</xdr:colOff>
      <xdr:row>38</xdr:row>
      <xdr:rowOff>9352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307104"/>
          <a:ext cx="889000" cy="12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60081</xdr:rowOff>
    </xdr:from>
    <xdr:to>
      <xdr:col>41</xdr:col>
      <xdr:colOff>101600</xdr:colOff>
      <xdr:row>32</xdr:row>
      <xdr:rowOff>161681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152808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153274</xdr:rowOff>
    </xdr:from>
    <xdr:to>
      <xdr:col>36</xdr:col>
      <xdr:colOff>165100</xdr:colOff>
      <xdr:row>38</xdr:row>
      <xdr:rowOff>83424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9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74551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8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76540</xdr:rowOff>
    </xdr:from>
    <xdr:to>
      <xdr:col>55</xdr:col>
      <xdr:colOff>50800</xdr:colOff>
      <xdr:row>36</xdr:row>
      <xdr:rowOff>6690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99417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2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143665</xdr:rowOff>
    </xdr:from>
    <xdr:to>
      <xdr:col>50</xdr:col>
      <xdr:colOff>165100</xdr:colOff>
      <xdr:row>35</xdr:row>
      <xdr:rowOff>73815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90342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4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84442</xdr:rowOff>
    </xdr:from>
    <xdr:to>
      <xdr:col>46</xdr:col>
      <xdr:colOff>38100</xdr:colOff>
      <xdr:row>36</xdr:row>
      <xdr:rowOff>14592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31119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112804</xdr:rowOff>
    </xdr:from>
    <xdr:to>
      <xdr:col>41</xdr:col>
      <xdr:colOff>101600</xdr:colOff>
      <xdr:row>31</xdr:row>
      <xdr:rowOff>42954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2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59481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03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130002</xdr:rowOff>
    </xdr:from>
    <xdr:to>
      <xdr:col>36</xdr:col>
      <xdr:colOff>165100</xdr:colOff>
      <xdr:row>38</xdr:row>
      <xdr:rowOff>60152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76679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63069</xdr:rowOff>
    </xdr:from>
    <xdr:to>
      <xdr:col>55</xdr:col>
      <xdr:colOff>0</xdr:colOff>
      <xdr:row>56</xdr:row>
      <xdr:rowOff>111747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64269"/>
          <a:ext cx="838200" cy="4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6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70654</xdr:rowOff>
    </xdr:from>
    <xdr:to>
      <xdr:col>50</xdr:col>
      <xdr:colOff>114300</xdr:colOff>
      <xdr:row>56</xdr:row>
      <xdr:rowOff>111747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71854"/>
          <a:ext cx="889000" cy="4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14372</xdr:rowOff>
    </xdr:from>
    <xdr:to>
      <xdr:col>45</xdr:col>
      <xdr:colOff>177800</xdr:colOff>
      <xdr:row>56</xdr:row>
      <xdr:rowOff>70654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44122"/>
          <a:ext cx="889000" cy="22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14372</xdr:rowOff>
    </xdr:from>
    <xdr:to>
      <xdr:col>41</xdr:col>
      <xdr:colOff>50800</xdr:colOff>
      <xdr:row>55</xdr:row>
      <xdr:rowOff>36963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44122"/>
          <a:ext cx="889000" cy="2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108370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53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87988</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51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12269</xdr:rowOff>
    </xdr:from>
    <xdr:to>
      <xdr:col>55</xdr:col>
      <xdr:colOff>50800</xdr:colOff>
      <xdr:row>56</xdr:row>
      <xdr:rowOff>113869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1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162146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9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60947</xdr:rowOff>
    </xdr:from>
    <xdr:to>
      <xdr:col>50</xdr:col>
      <xdr:colOff>165100</xdr:colOff>
      <xdr:row>56</xdr:row>
      <xdr:rowOff>162547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153674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19854</xdr:rowOff>
    </xdr:from>
    <xdr:to>
      <xdr:col>46</xdr:col>
      <xdr:colOff>38100</xdr:colOff>
      <xdr:row>56</xdr:row>
      <xdr:rowOff>121454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112581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135022</xdr:rowOff>
    </xdr:from>
    <xdr:to>
      <xdr:col>41</xdr:col>
      <xdr:colOff>101600</xdr:colOff>
      <xdr:row>55</xdr:row>
      <xdr:rowOff>65172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81699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6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157613</xdr:rowOff>
    </xdr:from>
    <xdr:to>
      <xdr:col>36</xdr:col>
      <xdr:colOff>165100</xdr:colOff>
      <xdr:row>55</xdr:row>
      <xdr:rowOff>87763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104290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19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5786</xdr:rowOff>
    </xdr:from>
    <xdr:to>
      <xdr:col>55</xdr:col>
      <xdr:colOff>0</xdr:colOff>
      <xdr:row>79</xdr:row>
      <xdr:rowOff>9672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50336"/>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467</xdr:rowOff>
    </xdr:from>
    <xdr:to>
      <xdr:col>50</xdr:col>
      <xdr:colOff>114300</xdr:colOff>
      <xdr:row>79</xdr:row>
      <xdr:rowOff>9672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45017"/>
          <a:ext cx="889000" cy="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30056</xdr:rowOff>
    </xdr:from>
    <xdr:to>
      <xdr:col>45</xdr:col>
      <xdr:colOff>177800</xdr:colOff>
      <xdr:row>79</xdr:row>
      <xdr:rowOff>467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31706"/>
          <a:ext cx="889000" cy="31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30056</xdr:rowOff>
    </xdr:from>
    <xdr:to>
      <xdr:col>41</xdr:col>
      <xdr:colOff>50800</xdr:colOff>
      <xdr:row>78</xdr:row>
      <xdr:rowOff>26025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31706"/>
          <a:ext cx="889000" cy="16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126436</xdr:rowOff>
    </xdr:from>
    <xdr:to>
      <xdr:col>55</xdr:col>
      <xdr:colOff>50800</xdr:colOff>
      <xdr:row>79</xdr:row>
      <xdr:rowOff>56586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41363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1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130322</xdr:rowOff>
    </xdr:from>
    <xdr:to>
      <xdr:col>50</xdr:col>
      <xdr:colOff>165100</xdr:colOff>
      <xdr:row>79</xdr:row>
      <xdr:rowOff>60472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51599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121117</xdr:rowOff>
    </xdr:from>
    <xdr:to>
      <xdr:col>46</xdr:col>
      <xdr:colOff>38100</xdr:colOff>
      <xdr:row>79</xdr:row>
      <xdr:rowOff>51267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42394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8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150706</xdr:rowOff>
    </xdr:from>
    <xdr:to>
      <xdr:col>41</xdr:col>
      <xdr:colOff>101600</xdr:colOff>
      <xdr:row>77</xdr:row>
      <xdr:rowOff>80856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8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71983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146675</xdr:rowOff>
    </xdr:from>
    <xdr:to>
      <xdr:col>36</xdr:col>
      <xdr:colOff>165100</xdr:colOff>
      <xdr:row>78</xdr:row>
      <xdr:rowOff>76825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67952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4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37190</xdr:rowOff>
    </xdr:from>
    <xdr:to>
      <xdr:col>55</xdr:col>
      <xdr:colOff>0</xdr:colOff>
      <xdr:row>95</xdr:row>
      <xdr:rowOff>56500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324940"/>
          <a:ext cx="838200" cy="1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103424</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56500</xdr:rowOff>
    </xdr:from>
    <xdr:to>
      <xdr:col>50</xdr:col>
      <xdr:colOff>114300</xdr:colOff>
      <xdr:row>95</xdr:row>
      <xdr:rowOff>78969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344250"/>
          <a:ext cx="889000" cy="2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13977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78969</xdr:rowOff>
    </xdr:from>
    <xdr:to>
      <xdr:col>45</xdr:col>
      <xdr:colOff>177800</xdr:colOff>
      <xdr:row>95</xdr:row>
      <xdr:rowOff>83541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3667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55586</xdr:rowOff>
    </xdr:from>
    <xdr:to>
      <xdr:col>41</xdr:col>
      <xdr:colOff>50800</xdr:colOff>
      <xdr:row>95</xdr:row>
      <xdr:rowOff>83541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343336"/>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150700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127264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157840</xdr:rowOff>
    </xdr:from>
    <xdr:to>
      <xdr:col>55</xdr:col>
      <xdr:colOff>50800</xdr:colOff>
      <xdr:row>95</xdr:row>
      <xdr:rowOff>87990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2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9267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1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5700</xdr:rowOff>
    </xdr:from>
    <xdr:to>
      <xdr:col>50</xdr:col>
      <xdr:colOff>165100</xdr:colOff>
      <xdr:row>95</xdr:row>
      <xdr:rowOff>107300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29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123827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06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28169</xdr:rowOff>
    </xdr:from>
    <xdr:to>
      <xdr:col>46</xdr:col>
      <xdr:colOff>38100</xdr:colOff>
      <xdr:row>95</xdr:row>
      <xdr:rowOff>129769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3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146296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0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32741</xdr:rowOff>
    </xdr:from>
    <xdr:to>
      <xdr:col>41</xdr:col>
      <xdr:colOff>101600</xdr:colOff>
      <xdr:row>95</xdr:row>
      <xdr:rowOff>134341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3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150868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4786</xdr:rowOff>
    </xdr:from>
    <xdr:to>
      <xdr:col>36</xdr:col>
      <xdr:colOff>165100</xdr:colOff>
      <xdr:row>95</xdr:row>
      <xdr:rowOff>106386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2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122913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0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117640</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946940"/>
          <a:ext cx="1269" cy="78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64317</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7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117640</xdr:rowOff>
    </xdr:from>
    <xdr:to>
      <xdr:col>86</xdr:col>
      <xdr:colOff>25400</xdr:colOff>
      <xdr:row>34</xdr:row>
      <xdr:rowOff>117640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94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166256</xdr:rowOff>
    </xdr:from>
    <xdr:to>
      <xdr:col>85</xdr:col>
      <xdr:colOff>127000</xdr:colOff>
      <xdr:row>36</xdr:row>
      <xdr:rowOff>20714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5309756"/>
          <a:ext cx="838200" cy="88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95064</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38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116637</xdr:rowOff>
    </xdr:from>
    <xdr:to>
      <xdr:col>85</xdr:col>
      <xdr:colOff>177800</xdr:colOff>
      <xdr:row>38</xdr:row>
      <xdr:rowOff>46786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460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166256</xdr:rowOff>
    </xdr:from>
    <xdr:to>
      <xdr:col>81</xdr:col>
      <xdr:colOff>50800</xdr:colOff>
      <xdr:row>36</xdr:row>
      <xdr:rowOff>121031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5309756"/>
          <a:ext cx="889000" cy="98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143154</xdr:rowOff>
    </xdr:from>
    <xdr:to>
      <xdr:col>81</xdr:col>
      <xdr:colOff>101600</xdr:colOff>
      <xdr:row>38</xdr:row>
      <xdr:rowOff>73304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4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64431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5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121031</xdr:rowOff>
    </xdr:from>
    <xdr:to>
      <xdr:col>76</xdr:col>
      <xdr:colOff>114300</xdr:colOff>
      <xdr:row>38</xdr:row>
      <xdr:rowOff>82474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293231"/>
          <a:ext cx="889000" cy="30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138392</xdr:rowOff>
    </xdr:from>
    <xdr:to>
      <xdr:col>76</xdr:col>
      <xdr:colOff>165100</xdr:colOff>
      <xdr:row>38</xdr:row>
      <xdr:rowOff>68542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48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59669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57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82474</xdr:rowOff>
    </xdr:from>
    <xdr:to>
      <xdr:col>71</xdr:col>
      <xdr:colOff>177800</xdr:colOff>
      <xdr:row>38</xdr:row>
      <xdr:rowOff>136423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597574"/>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105893</xdr:rowOff>
    </xdr:from>
    <xdr:to>
      <xdr:col>72</xdr:col>
      <xdr:colOff>38100</xdr:colOff>
      <xdr:row>35</xdr:row>
      <xdr:rowOff>36043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593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52570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71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60249</xdr:rowOff>
    </xdr:from>
    <xdr:to>
      <xdr:col>67</xdr:col>
      <xdr:colOff>101600</xdr:colOff>
      <xdr:row>35</xdr:row>
      <xdr:rowOff>161849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06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6926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8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141364</xdr:rowOff>
    </xdr:from>
    <xdr:to>
      <xdr:col>85</xdr:col>
      <xdr:colOff>177800</xdr:colOff>
      <xdr:row>36</xdr:row>
      <xdr:rowOff>71514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14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164241</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9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115456</xdr:rowOff>
    </xdr:from>
    <xdr:to>
      <xdr:col>81</xdr:col>
      <xdr:colOff>101600</xdr:colOff>
      <xdr:row>31</xdr:row>
      <xdr:rowOff>45606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525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62133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503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70231</xdr:rowOff>
    </xdr:from>
    <xdr:to>
      <xdr:col>76</xdr:col>
      <xdr:colOff>165100</xdr:colOff>
      <xdr:row>37</xdr:row>
      <xdr:rowOff>381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2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16908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01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31674</xdr:rowOff>
    </xdr:from>
    <xdr:to>
      <xdr:col>72</xdr:col>
      <xdr:colOff>38100</xdr:colOff>
      <xdr:row>38</xdr:row>
      <xdr:rowOff>133274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124401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6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85623</xdr:rowOff>
    </xdr:from>
    <xdr:to>
      <xdr:col>67</xdr:col>
      <xdr:colOff>101600</xdr:colOff>
      <xdr:row>39</xdr:row>
      <xdr:rowOff>15773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6900</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69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12056</xdr:rowOff>
    </xdr:from>
    <xdr:to>
      <xdr:col>85</xdr:col>
      <xdr:colOff>127000</xdr:colOff>
      <xdr:row>74</xdr:row>
      <xdr:rowOff>129984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699356"/>
          <a:ext cx="838200" cy="11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17678</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7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15913</xdr:rowOff>
    </xdr:from>
    <xdr:to>
      <xdr:col>81</xdr:col>
      <xdr:colOff>50800</xdr:colOff>
      <xdr:row>74</xdr:row>
      <xdr:rowOff>129984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360313"/>
          <a:ext cx="889000" cy="45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155438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0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15913</xdr:rowOff>
    </xdr:from>
    <xdr:to>
      <xdr:col>76</xdr:col>
      <xdr:colOff>114300</xdr:colOff>
      <xdr:row>72</xdr:row>
      <xdr:rowOff>47731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360313"/>
          <a:ext cx="889000" cy="3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163868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32215</xdr:rowOff>
    </xdr:from>
    <xdr:to>
      <xdr:col>71</xdr:col>
      <xdr:colOff>177800</xdr:colOff>
      <xdr:row>72</xdr:row>
      <xdr:rowOff>47731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376615"/>
          <a:ext cx="889000" cy="1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115862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5849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3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132706</xdr:rowOff>
    </xdr:from>
    <xdr:to>
      <xdr:col>85</xdr:col>
      <xdr:colOff>177800</xdr:colOff>
      <xdr:row>74</xdr:row>
      <xdr:rowOff>62856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64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155583</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49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79184</xdr:rowOff>
    </xdr:from>
    <xdr:to>
      <xdr:col>81</xdr:col>
      <xdr:colOff>101600</xdr:colOff>
      <xdr:row>75</xdr:row>
      <xdr:rowOff>9334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7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25861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5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136563</xdr:rowOff>
    </xdr:from>
    <xdr:to>
      <xdr:col>76</xdr:col>
      <xdr:colOff>165100</xdr:colOff>
      <xdr:row>72</xdr:row>
      <xdr:rowOff>66713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3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83240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08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168381</xdr:rowOff>
    </xdr:from>
    <xdr:to>
      <xdr:col>72</xdr:col>
      <xdr:colOff>38100</xdr:colOff>
      <xdr:row>72</xdr:row>
      <xdr:rowOff>98531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34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115058</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11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152865</xdr:rowOff>
    </xdr:from>
    <xdr:to>
      <xdr:col>67</xdr:col>
      <xdr:colOff>101600</xdr:colOff>
      <xdr:row>72</xdr:row>
      <xdr:rowOff>83015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3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99542</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10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78022</xdr:rowOff>
    </xdr:from>
    <xdr:to>
      <xdr:col>85</xdr:col>
      <xdr:colOff>127000</xdr:colOff>
      <xdr:row>96</xdr:row>
      <xdr:rowOff>101338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365772"/>
          <a:ext cx="838200" cy="1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140631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99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30962</xdr:rowOff>
    </xdr:from>
    <xdr:to>
      <xdr:col>81</xdr:col>
      <xdr:colOff>50800</xdr:colOff>
      <xdr:row>95</xdr:row>
      <xdr:rowOff>78022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5975812"/>
          <a:ext cx="889000" cy="38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47722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30962</xdr:rowOff>
    </xdr:from>
    <xdr:to>
      <xdr:col>76</xdr:col>
      <xdr:colOff>114300</xdr:colOff>
      <xdr:row>94</xdr:row>
      <xdr:rowOff>135564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5975812"/>
          <a:ext cx="889000" cy="27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6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135564</xdr:rowOff>
    </xdr:from>
    <xdr:to>
      <xdr:col>71</xdr:col>
      <xdr:colOff>177800</xdr:colOff>
      <xdr:row>96</xdr:row>
      <xdr:rowOff>38680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251864"/>
          <a:ext cx="889000" cy="24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107027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33734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50538</xdr:rowOff>
    </xdr:from>
    <xdr:to>
      <xdr:col>85</xdr:col>
      <xdr:colOff>177800</xdr:colOff>
      <xdr:row>96</xdr:row>
      <xdr:rowOff>152138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5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73415</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36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27222</xdr:rowOff>
    </xdr:from>
    <xdr:to>
      <xdr:col>81</xdr:col>
      <xdr:colOff>101600</xdr:colOff>
      <xdr:row>95</xdr:row>
      <xdr:rowOff>128822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3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145349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0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151612</xdr:rowOff>
    </xdr:from>
    <xdr:to>
      <xdr:col>76</xdr:col>
      <xdr:colOff>165100</xdr:colOff>
      <xdr:row>93</xdr:row>
      <xdr:rowOff>81762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592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98289</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292795" y="15700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84764</xdr:rowOff>
    </xdr:from>
    <xdr:to>
      <xdr:col>72</xdr:col>
      <xdr:colOff>38100</xdr:colOff>
      <xdr:row>95</xdr:row>
      <xdr:rowOff>14914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2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31441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597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159330</xdr:rowOff>
    </xdr:from>
    <xdr:to>
      <xdr:col>67</xdr:col>
      <xdr:colOff>101600</xdr:colOff>
      <xdr:row>96</xdr:row>
      <xdr:rowOff>89480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4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106007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22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3317</xdr:rowOff>
    </xdr:from>
    <xdr:to>
      <xdr:col>116</xdr:col>
      <xdr:colOff>63500</xdr:colOff>
      <xdr:row>36</xdr:row>
      <xdr:rowOff>14564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175517"/>
          <a:ext cx="8382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150126</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22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3317</xdr:rowOff>
    </xdr:from>
    <xdr:to>
      <xdr:col>111</xdr:col>
      <xdr:colOff>177800</xdr:colOff>
      <xdr:row>36</xdr:row>
      <xdr:rowOff>106325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175517"/>
          <a:ext cx="889000" cy="10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127861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47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106325</xdr:rowOff>
    </xdr:from>
    <xdr:to>
      <xdr:col>107</xdr:col>
      <xdr:colOff>50800</xdr:colOff>
      <xdr:row>36</xdr:row>
      <xdr:rowOff>152227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278525"/>
          <a:ext cx="889000" cy="4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119768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4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152227</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324427"/>
          <a:ext cx="889000" cy="33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107058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4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169491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135214</xdr:rowOff>
    </xdr:from>
    <xdr:to>
      <xdr:col>116</xdr:col>
      <xdr:colOff>114300</xdr:colOff>
      <xdr:row>36</xdr:row>
      <xdr:rowOff>65364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13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158091</xdr:rowOff>
    </xdr:from>
    <xdr:ext cx="534377"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9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123967</xdr:rowOff>
    </xdr:from>
    <xdr:to>
      <xdr:col>112</xdr:col>
      <xdr:colOff>38100</xdr:colOff>
      <xdr:row>36</xdr:row>
      <xdr:rowOff>54117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1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70644</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56111" y="58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55525</xdr:rowOff>
    </xdr:from>
    <xdr:to>
      <xdr:col>107</xdr:col>
      <xdr:colOff>101600</xdr:colOff>
      <xdr:row>36</xdr:row>
      <xdr:rowOff>157125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2202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00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101427</xdr:rowOff>
    </xdr:from>
    <xdr:to>
      <xdr:col>102</xdr:col>
      <xdr:colOff>165100</xdr:colOff>
      <xdr:row>37</xdr:row>
      <xdr:rowOff>31577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27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48104</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04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50002</xdr:rowOff>
    </xdr:from>
    <xdr:to>
      <xdr:col>116</xdr:col>
      <xdr:colOff>63500</xdr:colOff>
      <xdr:row>57</xdr:row>
      <xdr:rowOff>54901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82265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851</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0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54901</xdr:rowOff>
    </xdr:from>
    <xdr:to>
      <xdr:col>111</xdr:col>
      <xdr:colOff>177800</xdr:colOff>
      <xdr:row>57</xdr:row>
      <xdr:rowOff>63282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827551"/>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107858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63282</xdr:rowOff>
    </xdr:from>
    <xdr:to>
      <xdr:col>107</xdr:col>
      <xdr:colOff>50800</xdr:colOff>
      <xdr:row>57</xdr:row>
      <xdr:rowOff>111289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835932"/>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90005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111289</xdr:rowOff>
    </xdr:from>
    <xdr:to>
      <xdr:col>102</xdr:col>
      <xdr:colOff>114300</xdr:colOff>
      <xdr:row>58</xdr:row>
      <xdr:rowOff>64480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883939"/>
          <a:ext cx="889000" cy="12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4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163811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2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23276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45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170652</xdr:rowOff>
    </xdr:from>
    <xdr:to>
      <xdr:col>116</xdr:col>
      <xdr:colOff>114300</xdr:colOff>
      <xdr:row>57</xdr:row>
      <xdr:rowOff>100802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77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149079</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75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4101</xdr:rowOff>
    </xdr:from>
    <xdr:to>
      <xdr:col>112</xdr:col>
      <xdr:colOff>38100</xdr:colOff>
      <xdr:row>57</xdr:row>
      <xdr:rowOff>105701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7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96828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86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12482</xdr:rowOff>
    </xdr:from>
    <xdr:to>
      <xdr:col>107</xdr:col>
      <xdr:colOff>101600</xdr:colOff>
      <xdr:row>57</xdr:row>
      <xdr:rowOff>114082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7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105209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87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60489</xdr:rowOff>
    </xdr:from>
    <xdr:to>
      <xdr:col>102</xdr:col>
      <xdr:colOff>165100</xdr:colOff>
      <xdr:row>57</xdr:row>
      <xdr:rowOff>162089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83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153216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92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13680</xdr:rowOff>
    </xdr:from>
    <xdr:to>
      <xdr:col>98</xdr:col>
      <xdr:colOff>38100</xdr:colOff>
      <xdr:row>58</xdr:row>
      <xdr:rowOff>115280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5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106407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5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61347</xdr:rowOff>
    </xdr:from>
    <xdr:to>
      <xdr:col>116</xdr:col>
      <xdr:colOff>63500</xdr:colOff>
      <xdr:row>73</xdr:row>
      <xdr:rowOff>166694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234297"/>
          <a:ext cx="838200" cy="4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166694</xdr:rowOff>
    </xdr:from>
    <xdr:to>
      <xdr:col>111</xdr:col>
      <xdr:colOff>177800</xdr:colOff>
      <xdr:row>74</xdr:row>
      <xdr:rowOff>7683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82544"/>
          <a:ext cx="8890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136157</xdr:rowOff>
    </xdr:from>
    <xdr:to>
      <xdr:col>107</xdr:col>
      <xdr:colOff>50800</xdr:colOff>
      <xdr:row>74</xdr:row>
      <xdr:rowOff>7683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652007"/>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80873</xdr:rowOff>
    </xdr:from>
    <xdr:to>
      <xdr:col>102</xdr:col>
      <xdr:colOff>114300</xdr:colOff>
      <xdr:row>73</xdr:row>
      <xdr:rowOff>136157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082373"/>
          <a:ext cx="889000" cy="56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47192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113809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10547</xdr:rowOff>
    </xdr:from>
    <xdr:to>
      <xdr:col>116</xdr:col>
      <xdr:colOff>114300</xdr:colOff>
      <xdr:row>71</xdr:row>
      <xdr:rowOff>112147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1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135024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13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115894</xdr:rowOff>
    </xdr:from>
    <xdr:to>
      <xdr:col>112</xdr:col>
      <xdr:colOff>38100</xdr:colOff>
      <xdr:row>74</xdr:row>
      <xdr:rowOff>46044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3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62571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0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128333</xdr:rowOff>
    </xdr:from>
    <xdr:to>
      <xdr:col>107</xdr:col>
      <xdr:colOff>101600</xdr:colOff>
      <xdr:row>74</xdr:row>
      <xdr:rowOff>58483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6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75010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1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85357</xdr:rowOff>
    </xdr:from>
    <xdr:to>
      <xdr:col>102</xdr:col>
      <xdr:colOff>165100</xdr:colOff>
      <xdr:row>74</xdr:row>
      <xdr:rowOff>15507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32034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3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30073</xdr:rowOff>
    </xdr:from>
    <xdr:to>
      <xdr:col>98</xdr:col>
      <xdr:colOff>38100</xdr:colOff>
      <xdr:row>70</xdr:row>
      <xdr:rowOff>131673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03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148200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180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898,251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684,129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繰出金では、地方債の繰上償還分繰出金の増額により、前年度比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23,530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普通建設事業費では、学校施設整備費の増額により、前年度比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災害復旧事業費では、令和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年度に発生した災害にかかる工事費等の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積立金では、庁舎建設にかかる基金積立の減額により、前年度比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17,892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その他、当市は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つの有人離島をはじめとした広大な行政範囲を有するため管理すべき公共施設も多く、また、人口減少も著しいことが、類似団体平均値を上回る要因として挙げられる。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25,437
24,817
241.98
23,990,938
22,848,808
989,120
12,156,390
19,229,203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152083</xdr:rowOff>
    </xdr:from>
    <xdr:to>
      <xdr:col>24</xdr:col>
      <xdr:colOff>63500</xdr:colOff>
      <xdr:row>34</xdr:row>
      <xdr:rowOff>59880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09933"/>
          <a:ext cx="838200" cy="7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59880</xdr:rowOff>
    </xdr:from>
    <xdr:to>
      <xdr:col>19</xdr:col>
      <xdr:colOff>177800</xdr:colOff>
      <xdr:row>34</xdr:row>
      <xdr:rowOff>128651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89180"/>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21036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93409</xdr:rowOff>
    </xdr:from>
    <xdr:to>
      <xdr:col>15</xdr:col>
      <xdr:colOff>50800</xdr:colOff>
      <xdr:row>34</xdr:row>
      <xdr:rowOff>128651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22709"/>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45038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58547</xdr:rowOff>
    </xdr:from>
    <xdr:to>
      <xdr:col>10</xdr:col>
      <xdr:colOff>114300</xdr:colOff>
      <xdr:row>34</xdr:row>
      <xdr:rowOff>93409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87847"/>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101283</xdr:rowOff>
    </xdr:from>
    <xdr:to>
      <xdr:col>24</xdr:col>
      <xdr:colOff>114300</xdr:colOff>
      <xdr:row>34</xdr:row>
      <xdr:rowOff>31433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5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124160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9080</xdr:rowOff>
    </xdr:from>
    <xdr:to>
      <xdr:col>20</xdr:col>
      <xdr:colOff>38100</xdr:colOff>
      <xdr:row>34</xdr:row>
      <xdr:rowOff>110680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127207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77851</xdr:rowOff>
    </xdr:from>
    <xdr:to>
      <xdr:col>15</xdr:col>
      <xdr:colOff>101600</xdr:colOff>
      <xdr:row>35</xdr:row>
      <xdr:rowOff>8001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24528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8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42609</xdr:rowOff>
    </xdr:from>
    <xdr:to>
      <xdr:col>10</xdr:col>
      <xdr:colOff>165100</xdr:colOff>
      <xdr:row>34</xdr:row>
      <xdr:rowOff>144209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160736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4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7747</xdr:rowOff>
    </xdr:from>
    <xdr:to>
      <xdr:col>6</xdr:col>
      <xdr:colOff>38100</xdr:colOff>
      <xdr:row>34</xdr:row>
      <xdr:rowOff>109347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125874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137506</xdr:rowOff>
    </xdr:from>
    <xdr:to>
      <xdr:col>24</xdr:col>
      <xdr:colOff>63500</xdr:colOff>
      <xdr:row>53</xdr:row>
      <xdr:rowOff>146247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24356"/>
          <a:ext cx="8382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59006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88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18263</xdr:rowOff>
    </xdr:from>
    <xdr:to>
      <xdr:col>19</xdr:col>
      <xdr:colOff>177800</xdr:colOff>
      <xdr:row>53</xdr:row>
      <xdr:rowOff>146247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05113"/>
          <a:ext cx="889000" cy="12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159215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29506</xdr:rowOff>
    </xdr:from>
    <xdr:to>
      <xdr:col>15</xdr:col>
      <xdr:colOff>50800</xdr:colOff>
      <xdr:row>53</xdr:row>
      <xdr:rowOff>18263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773456"/>
          <a:ext cx="889000" cy="33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130178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29506</xdr:rowOff>
    </xdr:from>
    <xdr:to>
      <xdr:col>10</xdr:col>
      <xdr:colOff>114300</xdr:colOff>
      <xdr:row>54</xdr:row>
      <xdr:rowOff>71801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773456"/>
          <a:ext cx="889000" cy="55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89899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20647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2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86706</xdr:rowOff>
    </xdr:from>
    <xdr:to>
      <xdr:col>24</xdr:col>
      <xdr:colOff>114300</xdr:colOff>
      <xdr:row>54</xdr:row>
      <xdr:rowOff>16856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7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109583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2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95447</xdr:rowOff>
    </xdr:from>
    <xdr:to>
      <xdr:col>20</xdr:col>
      <xdr:colOff>38100</xdr:colOff>
      <xdr:row>54</xdr:row>
      <xdr:rowOff>25597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8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42124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5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138913</xdr:rowOff>
    </xdr:from>
    <xdr:to>
      <xdr:col>15</xdr:col>
      <xdr:colOff>101600</xdr:colOff>
      <xdr:row>53</xdr:row>
      <xdr:rowOff>69063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5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85590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82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150156</xdr:rowOff>
    </xdr:from>
    <xdr:to>
      <xdr:col>10</xdr:col>
      <xdr:colOff>165100</xdr:colOff>
      <xdr:row>51</xdr:row>
      <xdr:rowOff>80306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7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96833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49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21001</xdr:rowOff>
    </xdr:from>
    <xdr:to>
      <xdr:col>6</xdr:col>
      <xdr:colOff>38100</xdr:colOff>
      <xdr:row>54</xdr:row>
      <xdr:rowOff>122601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7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139128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5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145165</xdr:rowOff>
    </xdr:from>
    <xdr:to>
      <xdr:col>24</xdr:col>
      <xdr:colOff>63500</xdr:colOff>
      <xdr:row>70</xdr:row>
      <xdr:rowOff>89506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1975215"/>
          <a:ext cx="838200" cy="11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1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104300</xdr:rowOff>
    </xdr:from>
    <xdr:to>
      <xdr:col>19</xdr:col>
      <xdr:colOff>177800</xdr:colOff>
      <xdr:row>70</xdr:row>
      <xdr:rowOff>89506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1934350"/>
          <a:ext cx="889000" cy="15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69</xdr:row>
      <xdr:rowOff>104300</xdr:rowOff>
    </xdr:from>
    <xdr:to>
      <xdr:col>15</xdr:col>
      <xdr:colOff>50800</xdr:colOff>
      <xdr:row>70</xdr:row>
      <xdr:rowOff>157835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1934350"/>
          <a:ext cx="889000" cy="22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5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157835</xdr:rowOff>
    </xdr:from>
    <xdr:to>
      <xdr:col>10</xdr:col>
      <xdr:colOff>114300</xdr:colOff>
      <xdr:row>71</xdr:row>
      <xdr:rowOff>123219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159335"/>
          <a:ext cx="889000" cy="13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170894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71747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0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94365</xdr:rowOff>
    </xdr:from>
    <xdr:to>
      <xdr:col>24</xdr:col>
      <xdr:colOff>114300</xdr:colOff>
      <xdr:row>70</xdr:row>
      <xdr:rowOff>24515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1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47392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187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38706</xdr:rowOff>
    </xdr:from>
    <xdr:to>
      <xdr:col>20</xdr:col>
      <xdr:colOff>38100</xdr:colOff>
      <xdr:row>70</xdr:row>
      <xdr:rowOff>140306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04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156833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181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53500</xdr:rowOff>
    </xdr:from>
    <xdr:to>
      <xdr:col>15</xdr:col>
      <xdr:colOff>101600</xdr:colOff>
      <xdr:row>69</xdr:row>
      <xdr:rowOff>155100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188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165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107035</xdr:rowOff>
    </xdr:from>
    <xdr:to>
      <xdr:col>10</xdr:col>
      <xdr:colOff>165100</xdr:colOff>
      <xdr:row>71</xdr:row>
      <xdr:rowOff>37185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10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53712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188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72419</xdr:rowOff>
    </xdr:from>
    <xdr:to>
      <xdr:col>6</xdr:col>
      <xdr:colOff>38100</xdr:colOff>
      <xdr:row>72</xdr:row>
      <xdr:rowOff>2569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2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19096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02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23800</xdr:rowOff>
    </xdr:from>
    <xdr:to>
      <xdr:col>24</xdr:col>
      <xdr:colOff>63500</xdr:colOff>
      <xdr:row>92</xdr:row>
      <xdr:rowOff>48374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797200"/>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72510</xdr:rowOff>
    </xdr:from>
    <xdr:to>
      <xdr:col>19</xdr:col>
      <xdr:colOff>177800</xdr:colOff>
      <xdr:row>92</xdr:row>
      <xdr:rowOff>23800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674460"/>
          <a:ext cx="889000" cy="12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72510</xdr:rowOff>
    </xdr:from>
    <xdr:to>
      <xdr:col>15</xdr:col>
      <xdr:colOff>50800</xdr:colOff>
      <xdr:row>93</xdr:row>
      <xdr:rowOff>85083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674460"/>
          <a:ext cx="889000" cy="3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158100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85083</xdr:rowOff>
    </xdr:from>
    <xdr:to>
      <xdr:col>10</xdr:col>
      <xdr:colOff>114300</xdr:colOff>
      <xdr:row>93</xdr:row>
      <xdr:rowOff>155493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029933"/>
          <a:ext cx="889000" cy="7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116437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22693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169024</xdr:rowOff>
    </xdr:from>
    <xdr:to>
      <xdr:col>24</xdr:col>
      <xdr:colOff>114300</xdr:colOff>
      <xdr:row>92</xdr:row>
      <xdr:rowOff>99174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7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20451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62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144450</xdr:rowOff>
    </xdr:from>
    <xdr:to>
      <xdr:col>20</xdr:col>
      <xdr:colOff>38100</xdr:colOff>
      <xdr:row>92</xdr:row>
      <xdr:rowOff>74600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7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91127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52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21710</xdr:rowOff>
    </xdr:from>
    <xdr:to>
      <xdr:col>15</xdr:col>
      <xdr:colOff>101600</xdr:colOff>
      <xdr:row>91</xdr:row>
      <xdr:rowOff>123310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6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139837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3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34283</xdr:rowOff>
    </xdr:from>
    <xdr:to>
      <xdr:col>10</xdr:col>
      <xdr:colOff>165100</xdr:colOff>
      <xdr:row>93</xdr:row>
      <xdr:rowOff>135883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9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152410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75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104693</xdr:rowOff>
    </xdr:from>
    <xdr:to>
      <xdr:col>6</xdr:col>
      <xdr:colOff>38100</xdr:colOff>
      <xdr:row>94</xdr:row>
      <xdr:rowOff>34843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0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51370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82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169145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116973</xdr:rowOff>
    </xdr:from>
    <xdr:to>
      <xdr:col>55</xdr:col>
      <xdr:colOff>0</xdr:colOff>
      <xdr:row>53</xdr:row>
      <xdr:rowOff>149644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203823"/>
          <a:ext cx="8382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36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149644</xdr:rowOff>
    </xdr:from>
    <xdr:to>
      <xdr:col>50</xdr:col>
      <xdr:colOff>114300</xdr:colOff>
      <xdr:row>54</xdr:row>
      <xdr:rowOff>105714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236494"/>
          <a:ext cx="889000" cy="12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156007</xdr:rowOff>
    </xdr:from>
    <xdr:to>
      <xdr:col>45</xdr:col>
      <xdr:colOff>177800</xdr:colOff>
      <xdr:row>54</xdr:row>
      <xdr:rowOff>105714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071407"/>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165740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156007</xdr:rowOff>
    </xdr:from>
    <xdr:to>
      <xdr:col>41</xdr:col>
      <xdr:colOff>50800</xdr:colOff>
      <xdr:row>54</xdr:row>
      <xdr:rowOff>131432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071407"/>
          <a:ext cx="889000" cy="31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155453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4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66173</xdr:rowOff>
    </xdr:from>
    <xdr:to>
      <xdr:col>55</xdr:col>
      <xdr:colOff>50800</xdr:colOff>
      <xdr:row>53</xdr:row>
      <xdr:rowOff>167773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15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89050</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00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98844</xdr:rowOff>
    </xdr:from>
    <xdr:to>
      <xdr:col>50</xdr:col>
      <xdr:colOff>165100</xdr:colOff>
      <xdr:row>54</xdr:row>
      <xdr:rowOff>28994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1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45521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896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54914</xdr:rowOff>
    </xdr:from>
    <xdr:to>
      <xdr:col>46</xdr:col>
      <xdr:colOff>38100</xdr:colOff>
      <xdr:row>54</xdr:row>
      <xdr:rowOff>156514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1591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0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105207</xdr:rowOff>
    </xdr:from>
    <xdr:to>
      <xdr:col>41</xdr:col>
      <xdr:colOff>101600</xdr:colOff>
      <xdr:row>53</xdr:row>
      <xdr:rowOff>35357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0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51884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7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80632</xdr:rowOff>
    </xdr:from>
    <xdr:to>
      <xdr:col>36</xdr:col>
      <xdr:colOff>165100</xdr:colOff>
      <xdr:row>55</xdr:row>
      <xdr:rowOff>10782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3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27309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5626</xdr:rowOff>
    </xdr:from>
    <xdr:to>
      <xdr:col>55</xdr:col>
      <xdr:colOff>0</xdr:colOff>
      <xdr:row>78</xdr:row>
      <xdr:rowOff>93249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78726"/>
          <a:ext cx="838200" cy="8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6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5626</xdr:rowOff>
    </xdr:from>
    <xdr:to>
      <xdr:col>50</xdr:col>
      <xdr:colOff>114300</xdr:colOff>
      <xdr:row>78</xdr:row>
      <xdr:rowOff>20836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78726"/>
          <a:ext cx="889000" cy="1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105021</xdr:rowOff>
    </xdr:from>
    <xdr:to>
      <xdr:col>45</xdr:col>
      <xdr:colOff>177800</xdr:colOff>
      <xdr:row>78</xdr:row>
      <xdr:rowOff>20836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06671"/>
          <a:ext cx="889000" cy="8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105021</xdr:rowOff>
    </xdr:from>
    <xdr:to>
      <xdr:col>41</xdr:col>
      <xdr:colOff>50800</xdr:colOff>
      <xdr:row>78</xdr:row>
      <xdr:rowOff>66349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06671"/>
          <a:ext cx="8890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130644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42449</xdr:rowOff>
    </xdr:from>
    <xdr:to>
      <xdr:col>55</xdr:col>
      <xdr:colOff>50800</xdr:colOff>
      <xdr:row>78</xdr:row>
      <xdr:rowOff>144049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1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128826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3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126276</xdr:rowOff>
    </xdr:from>
    <xdr:to>
      <xdr:col>50</xdr:col>
      <xdr:colOff>165100</xdr:colOff>
      <xdr:row>78</xdr:row>
      <xdr:rowOff>56426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47553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2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141486</xdr:rowOff>
    </xdr:from>
    <xdr:to>
      <xdr:col>46</xdr:col>
      <xdr:colOff>38100</xdr:colOff>
      <xdr:row>78</xdr:row>
      <xdr:rowOff>71636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4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88163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54221</xdr:rowOff>
    </xdr:from>
    <xdr:to>
      <xdr:col>41</xdr:col>
      <xdr:colOff>101600</xdr:colOff>
      <xdr:row>77</xdr:row>
      <xdr:rowOff>155821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03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15549</xdr:rowOff>
    </xdr:from>
    <xdr:to>
      <xdr:col>36</xdr:col>
      <xdr:colOff>165100</xdr:colOff>
      <xdr:row>78</xdr:row>
      <xdr:rowOff>117149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8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108276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48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68197</xdr:rowOff>
    </xdr:from>
    <xdr:to>
      <xdr:col>55</xdr:col>
      <xdr:colOff>0</xdr:colOff>
      <xdr:row>98</xdr:row>
      <xdr:rowOff>152060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70297"/>
          <a:ext cx="838200" cy="8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9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65275</xdr:rowOff>
    </xdr:from>
    <xdr:to>
      <xdr:col>50</xdr:col>
      <xdr:colOff>114300</xdr:colOff>
      <xdr:row>98</xdr:row>
      <xdr:rowOff>152060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67375"/>
          <a:ext cx="889000" cy="8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121824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0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42332</xdr:rowOff>
    </xdr:from>
    <xdr:to>
      <xdr:col>45</xdr:col>
      <xdr:colOff>177800</xdr:colOff>
      <xdr:row>98</xdr:row>
      <xdr:rowOff>65275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01532"/>
          <a:ext cx="889000" cy="36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2560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6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42332</xdr:rowOff>
    </xdr:from>
    <xdr:to>
      <xdr:col>41</xdr:col>
      <xdr:colOff>50800</xdr:colOff>
      <xdr:row>97</xdr:row>
      <xdr:rowOff>45811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01532"/>
          <a:ext cx="889000" cy="17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19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59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3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17397</xdr:rowOff>
    </xdr:from>
    <xdr:to>
      <xdr:col>55</xdr:col>
      <xdr:colOff>50800</xdr:colOff>
      <xdr:row>98</xdr:row>
      <xdr:rowOff>118997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1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167274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9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101260</xdr:rowOff>
    </xdr:from>
    <xdr:to>
      <xdr:col>50</xdr:col>
      <xdr:colOff>165100</xdr:colOff>
      <xdr:row>99</xdr:row>
      <xdr:rowOff>31410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9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22537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9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14475</xdr:rowOff>
    </xdr:from>
    <xdr:to>
      <xdr:col>46</xdr:col>
      <xdr:colOff>38100</xdr:colOff>
      <xdr:row>98</xdr:row>
      <xdr:rowOff>116075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107202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0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162982</xdr:rowOff>
    </xdr:from>
    <xdr:to>
      <xdr:col>41</xdr:col>
      <xdr:colOff>101600</xdr:colOff>
      <xdr:row>96</xdr:row>
      <xdr:rowOff>93132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5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84259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54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166461</xdr:rowOff>
    </xdr:from>
    <xdr:to>
      <xdr:col>36</xdr:col>
      <xdr:colOff>165100</xdr:colOff>
      <xdr:row>97</xdr:row>
      <xdr:rowOff>96611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2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87738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1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166675</xdr:rowOff>
    </xdr:from>
    <xdr:to>
      <xdr:col>85</xdr:col>
      <xdr:colOff>127000</xdr:colOff>
      <xdr:row>35</xdr:row>
      <xdr:rowOff>6312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995975"/>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13339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14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6312</xdr:rowOff>
    </xdr:from>
    <xdr:to>
      <xdr:col>81</xdr:col>
      <xdr:colOff>50800</xdr:colOff>
      <xdr:row>35</xdr:row>
      <xdr:rowOff>135966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007062"/>
          <a:ext cx="889000" cy="1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18445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1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155207</xdr:rowOff>
    </xdr:from>
    <xdr:to>
      <xdr:col>76</xdr:col>
      <xdr:colOff>114300</xdr:colOff>
      <xdr:row>35</xdr:row>
      <xdr:rowOff>135966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813057"/>
          <a:ext cx="889000" cy="3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11227</xdr:rowOff>
    </xdr:from>
    <xdr:to>
      <xdr:col>71</xdr:col>
      <xdr:colOff>177800</xdr:colOff>
      <xdr:row>33</xdr:row>
      <xdr:rowOff>155207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669077"/>
          <a:ext cx="889000" cy="1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74642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115875</xdr:rowOff>
    </xdr:from>
    <xdr:to>
      <xdr:col>85</xdr:col>
      <xdr:colOff>177800</xdr:colOff>
      <xdr:row>35</xdr:row>
      <xdr:rowOff>46025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9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138752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79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126962</xdr:rowOff>
    </xdr:from>
    <xdr:to>
      <xdr:col>81</xdr:col>
      <xdr:colOff>101600</xdr:colOff>
      <xdr:row>35</xdr:row>
      <xdr:rowOff>57112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9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73639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73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85166</xdr:rowOff>
    </xdr:from>
    <xdr:to>
      <xdr:col>76</xdr:col>
      <xdr:colOff>165100</xdr:colOff>
      <xdr:row>36</xdr:row>
      <xdr:rowOff>15316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6443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1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104407</xdr:rowOff>
    </xdr:from>
    <xdr:to>
      <xdr:col>72</xdr:col>
      <xdr:colOff>38100</xdr:colOff>
      <xdr:row>34</xdr:row>
      <xdr:rowOff>34557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7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51084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5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131877</xdr:rowOff>
    </xdr:from>
    <xdr:to>
      <xdr:col>67</xdr:col>
      <xdr:colOff>101600</xdr:colOff>
      <xdr:row>33</xdr:row>
      <xdr:rowOff>62027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6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78554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39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74451</xdr:rowOff>
    </xdr:from>
    <xdr:to>
      <xdr:col>85</xdr:col>
      <xdr:colOff>127000</xdr:colOff>
      <xdr:row>55</xdr:row>
      <xdr:rowOff>73063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332751"/>
          <a:ext cx="838200" cy="17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18097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1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73063</xdr:rowOff>
    </xdr:from>
    <xdr:to>
      <xdr:col>81</xdr:col>
      <xdr:colOff>50800</xdr:colOff>
      <xdr:row>55</xdr:row>
      <xdr:rowOff>161140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502813"/>
          <a:ext cx="889000" cy="8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60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161140</xdr:rowOff>
    </xdr:from>
    <xdr:to>
      <xdr:col>76</xdr:col>
      <xdr:colOff>114300</xdr:colOff>
      <xdr:row>56</xdr:row>
      <xdr:rowOff>8320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590890"/>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52827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8320</xdr:rowOff>
    </xdr:from>
    <xdr:to>
      <xdr:col>71</xdr:col>
      <xdr:colOff>177800</xdr:colOff>
      <xdr:row>56</xdr:row>
      <xdr:rowOff>145970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609520"/>
          <a:ext cx="889000" cy="1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137279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3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3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23651</xdr:rowOff>
    </xdr:from>
    <xdr:to>
      <xdr:col>85</xdr:col>
      <xdr:colOff>177800</xdr:colOff>
      <xdr:row>54</xdr:row>
      <xdr:rowOff>125251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28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46528</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1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22263</xdr:rowOff>
    </xdr:from>
    <xdr:to>
      <xdr:col>81</xdr:col>
      <xdr:colOff>101600</xdr:colOff>
      <xdr:row>55</xdr:row>
      <xdr:rowOff>123863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140390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22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110340</xdr:rowOff>
    </xdr:from>
    <xdr:to>
      <xdr:col>76</xdr:col>
      <xdr:colOff>165100</xdr:colOff>
      <xdr:row>56</xdr:row>
      <xdr:rowOff>40490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54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57017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31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128970</xdr:rowOff>
    </xdr:from>
    <xdr:to>
      <xdr:col>72</xdr:col>
      <xdr:colOff>38100</xdr:colOff>
      <xdr:row>56</xdr:row>
      <xdr:rowOff>59120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5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75647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33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95170</xdr:rowOff>
    </xdr:from>
    <xdr:to>
      <xdr:col>67</xdr:col>
      <xdr:colOff>101600</xdr:colOff>
      <xdr:row>57</xdr:row>
      <xdr:rowOff>25320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6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16447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7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117640</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804940"/>
          <a:ext cx="1269" cy="78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64317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58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117640</xdr:rowOff>
    </xdr:from>
    <xdr:to>
      <xdr:col>86</xdr:col>
      <xdr:colOff>25400</xdr:colOff>
      <xdr:row>74</xdr:row>
      <xdr:rowOff>117640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80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166256</xdr:rowOff>
    </xdr:from>
    <xdr:to>
      <xdr:col>85</xdr:col>
      <xdr:colOff>127000</xdr:colOff>
      <xdr:row>76</xdr:row>
      <xdr:rowOff>20713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2167756"/>
          <a:ext cx="838200" cy="88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95063</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96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116636</xdr:rowOff>
    </xdr:from>
    <xdr:to>
      <xdr:col>85</xdr:col>
      <xdr:colOff>177800</xdr:colOff>
      <xdr:row>78</xdr:row>
      <xdr:rowOff>46786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166256</xdr:rowOff>
    </xdr:from>
    <xdr:to>
      <xdr:col>81</xdr:col>
      <xdr:colOff>50800</xdr:colOff>
      <xdr:row>76</xdr:row>
      <xdr:rowOff>121031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2167756"/>
          <a:ext cx="889000" cy="98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143154</xdr:rowOff>
    </xdr:from>
    <xdr:to>
      <xdr:col>81</xdr:col>
      <xdr:colOff>101600</xdr:colOff>
      <xdr:row>78</xdr:row>
      <xdr:rowOff>73304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64431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3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121031</xdr:rowOff>
    </xdr:from>
    <xdr:to>
      <xdr:col>76</xdr:col>
      <xdr:colOff>114300</xdr:colOff>
      <xdr:row>78</xdr:row>
      <xdr:rowOff>82474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151231"/>
          <a:ext cx="889000" cy="30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138392</xdr:rowOff>
    </xdr:from>
    <xdr:to>
      <xdr:col>76</xdr:col>
      <xdr:colOff>165100</xdr:colOff>
      <xdr:row>78</xdr:row>
      <xdr:rowOff>68542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34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59669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3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82474</xdr:rowOff>
    </xdr:from>
    <xdr:to>
      <xdr:col>71</xdr:col>
      <xdr:colOff>177800</xdr:colOff>
      <xdr:row>78</xdr:row>
      <xdr:rowOff>136423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455574"/>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105893</xdr:rowOff>
    </xdr:from>
    <xdr:to>
      <xdr:col>72</xdr:col>
      <xdr:colOff>38100</xdr:colOff>
      <xdr:row>75</xdr:row>
      <xdr:rowOff>36043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279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52570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5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60249</xdr:rowOff>
    </xdr:from>
    <xdr:to>
      <xdr:col>67</xdr:col>
      <xdr:colOff>101600</xdr:colOff>
      <xdr:row>75</xdr:row>
      <xdr:rowOff>161849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291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6926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26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141363</xdr:rowOff>
    </xdr:from>
    <xdr:to>
      <xdr:col>85</xdr:col>
      <xdr:colOff>177800</xdr:colOff>
      <xdr:row>76</xdr:row>
      <xdr:rowOff>71513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0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164240</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8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115456</xdr:rowOff>
    </xdr:from>
    <xdr:to>
      <xdr:col>81</xdr:col>
      <xdr:colOff>101600</xdr:colOff>
      <xdr:row>71</xdr:row>
      <xdr:rowOff>45606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21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62133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189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70231</xdr:rowOff>
    </xdr:from>
    <xdr:to>
      <xdr:col>76</xdr:col>
      <xdr:colOff>165100</xdr:colOff>
      <xdr:row>77</xdr:row>
      <xdr:rowOff>381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1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16908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87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31674</xdr:rowOff>
    </xdr:from>
    <xdr:to>
      <xdr:col>72</xdr:col>
      <xdr:colOff>38100</xdr:colOff>
      <xdr:row>78</xdr:row>
      <xdr:rowOff>133274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124401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49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85623</xdr:rowOff>
    </xdr:from>
    <xdr:to>
      <xdr:col>67</xdr:col>
      <xdr:colOff>101600</xdr:colOff>
      <xdr:row>79</xdr:row>
      <xdr:rowOff>15773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6900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5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12055</xdr:rowOff>
    </xdr:from>
    <xdr:to>
      <xdr:col>85</xdr:col>
      <xdr:colOff>127000</xdr:colOff>
      <xdr:row>94</xdr:row>
      <xdr:rowOff>129984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5481300" y="16128355"/>
          <a:ext cx="838200" cy="1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17649</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305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15914</xdr:rowOff>
    </xdr:from>
    <xdr:to>
      <xdr:col>81</xdr:col>
      <xdr:colOff>50800</xdr:colOff>
      <xdr:row>94</xdr:row>
      <xdr:rowOff>129984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4592300" y="15789314"/>
          <a:ext cx="889000" cy="45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155367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15914</xdr:rowOff>
    </xdr:from>
    <xdr:to>
      <xdr:col>76</xdr:col>
      <xdr:colOff>114300</xdr:colOff>
      <xdr:row>92</xdr:row>
      <xdr:rowOff>47732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5789314"/>
          <a:ext cx="889000" cy="3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163825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32215</xdr:rowOff>
    </xdr:from>
    <xdr:to>
      <xdr:col>71</xdr:col>
      <xdr:colOff>177800</xdr:colOff>
      <xdr:row>92</xdr:row>
      <xdr:rowOff>47732</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2814300" y="15805615"/>
          <a:ext cx="889000" cy="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115805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5833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132705</xdr:rowOff>
    </xdr:from>
    <xdr:to>
      <xdr:col>85</xdr:col>
      <xdr:colOff>177800</xdr:colOff>
      <xdr:row>94</xdr:row>
      <xdr:rowOff>62855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07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155582</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59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79184</xdr:rowOff>
    </xdr:from>
    <xdr:to>
      <xdr:col>81</xdr:col>
      <xdr:colOff>101600</xdr:colOff>
      <xdr:row>95</xdr:row>
      <xdr:rowOff>9334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1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25861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597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136564</xdr:rowOff>
    </xdr:from>
    <xdr:to>
      <xdr:col>76</xdr:col>
      <xdr:colOff>165100</xdr:colOff>
      <xdr:row>92</xdr:row>
      <xdr:rowOff>66714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573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83241</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292795" y="1551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168382</xdr:rowOff>
    </xdr:from>
    <xdr:to>
      <xdr:col>72</xdr:col>
      <xdr:colOff>38100</xdr:colOff>
      <xdr:row>92</xdr:row>
      <xdr:rowOff>98532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57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115059</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03795" y="1554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152865</xdr:rowOff>
    </xdr:from>
    <xdr:to>
      <xdr:col>67</xdr:col>
      <xdr:colOff>101600</xdr:colOff>
      <xdr:row>92</xdr:row>
      <xdr:rowOff>83015</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575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99542</xdr:rowOff>
    </xdr:from>
    <xdr:ext cx="599010"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14795" y="1553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59690</xdr:rowOff>
    </xdr:from>
    <xdr:to>
      <xdr:col>116</xdr:col>
      <xdr:colOff>63500</xdr:colOff>
      <xdr:row>32</xdr:row>
      <xdr:rowOff>79349</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5546090"/>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31666</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67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55575</xdr:rowOff>
    </xdr:from>
    <xdr:to>
      <xdr:col>111</xdr:col>
      <xdr:colOff>177800</xdr:colOff>
      <xdr:row>32</xdr:row>
      <xdr:rowOff>59690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5541975"/>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146423</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6615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55575</xdr:rowOff>
    </xdr:from>
    <xdr:to>
      <xdr:col>107</xdr:col>
      <xdr:colOff>50800</xdr:colOff>
      <xdr:row>34</xdr:row>
      <xdr:rowOff>164389</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9545300" y="5541975"/>
          <a:ext cx="889000" cy="45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135907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5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88951</xdr:rowOff>
    </xdr:from>
    <xdr:to>
      <xdr:col>102</xdr:col>
      <xdr:colOff>114300</xdr:colOff>
      <xdr:row>34</xdr:row>
      <xdr:rowOff>164389</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5918251"/>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165168</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680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96588</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4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28549</xdr:rowOff>
    </xdr:from>
    <xdr:to>
      <xdr:col>116</xdr:col>
      <xdr:colOff>114300</xdr:colOff>
      <xdr:row>32</xdr:row>
      <xdr:rowOff>130149</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55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153026</xdr:rowOff>
    </xdr:from>
    <xdr:ext cx="469744"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546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8890</xdr:rowOff>
    </xdr:from>
    <xdr:to>
      <xdr:col>112</xdr:col>
      <xdr:colOff>38100</xdr:colOff>
      <xdr:row>32</xdr:row>
      <xdr:rowOff>110490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127017</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088428"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4775</xdr:rowOff>
    </xdr:from>
    <xdr:to>
      <xdr:col>107</xdr:col>
      <xdr:colOff>101600</xdr:colOff>
      <xdr:row>32</xdr:row>
      <xdr:rowOff>106375</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54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122902</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199428" y="526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113589</xdr:rowOff>
    </xdr:from>
    <xdr:to>
      <xdr:col>102</xdr:col>
      <xdr:colOff>165100</xdr:colOff>
      <xdr:row>35</xdr:row>
      <xdr:rowOff>43739</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59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60266</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310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38151</xdr:rowOff>
    </xdr:from>
    <xdr:to>
      <xdr:col>98</xdr:col>
      <xdr:colOff>38100</xdr:colOff>
      <xdr:row>34</xdr:row>
      <xdr:rowOff>139751</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58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156278</xdr:rowOff>
    </xdr:from>
    <xdr:ext cx="469744"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21428" y="56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電力・ガス・食料品等価格高騰支援のための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住民税非課税世帯への給付金等の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では、学校施設整備費の増額により、前年度比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災害復旧事業費では、令和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年度に発生した災害にかかる工事費等の減額により、前年度比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プレミアム付商品券発行支援事業やコロナウイルス感染症対策の営業時間短縮要請協力金の減額により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類似団体平均値と差が大きい費目については、継続事業や補助事業の見直し等を行い、歳出抑制に努める。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財政調整基金は、財源調整のため</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9,144</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千円の取崩しを行ったが、地方財政法に基づく前年度繰越金の</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など</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2,664</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千円を積み立てたことにより、</a:t>
          </a:r>
          <a:r>
            <a:rPr kumimoji="1" lang="en-US" altLang="ja-JP" sz="1300">
              <a:latin typeface="ＭＳ ゴシック" pitchFamily="49" charset="-128"/>
              <a:ea typeface="ＭＳ ゴシック" pitchFamily="49" charset="-128"/>
            </a:rPr>
            <a:t>R5</a:t>
          </a:r>
          <a:r>
            <a:rPr kumimoji="1" lang="ja-JP" altLang="en-US" sz="1300">
              <a:latin typeface="ＭＳ ゴシック" pitchFamily="49" charset="-128"/>
              <a:ea typeface="ＭＳ ゴシック" pitchFamily="49" charset="-128"/>
            </a:rPr>
            <a:t>年度末残高は</a:t>
          </a:r>
          <a:r>
            <a:rPr kumimoji="1" lang="en-US" altLang="ja-JP" sz="1300">
              <a:latin typeface="ＭＳ ゴシック" pitchFamily="49" charset="-128"/>
              <a:ea typeface="ＭＳ ゴシック" pitchFamily="49" charset="-128"/>
            </a:rPr>
            <a:t>32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2,748</a:t>
          </a:r>
          <a:r>
            <a:rPr kumimoji="1" lang="ja-JP" altLang="en-US" sz="1300">
              <a:latin typeface="ＭＳ ゴシック" pitchFamily="49" charset="-128"/>
              <a:ea typeface="ＭＳ ゴシック" pitchFamily="49" charset="-128"/>
            </a:rPr>
            <a:t>万</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千円となったことで、標準財政規模比で</a:t>
          </a:r>
          <a:r>
            <a:rPr kumimoji="1" lang="en-US" altLang="ja-JP" sz="1300">
              <a:latin typeface="ＭＳ ゴシック" pitchFamily="49" charset="-128"/>
              <a:ea typeface="ＭＳ ゴシック" pitchFamily="49" charset="-128"/>
            </a:rPr>
            <a:t>0.08</a:t>
          </a:r>
          <a:r>
            <a:rPr kumimoji="1" lang="ja-JP" altLang="en-US" sz="1300">
              <a:latin typeface="ＭＳ ゴシック" pitchFamily="49" charset="-128"/>
              <a:ea typeface="ＭＳ ゴシック" pitchFamily="49" charset="-128"/>
            </a:rPr>
            <a:t>ポイント上昇した。</a:t>
          </a:r>
        </a:p>
        <a:p>
          <a:r>
            <a:rPr kumimoji="1" lang="ja-JP" altLang="en-US" sz="1300">
              <a:latin typeface="ＭＳ ゴシック" pitchFamily="49" charset="-128"/>
              <a:ea typeface="ＭＳ ゴシック" pitchFamily="49" charset="-128"/>
            </a:rPr>
            <a:t>　実質収支額は、災害復旧や新型コロナウイルス感染症対策にかかる国庫支出金の減により、標準財政規模比で</a:t>
          </a:r>
          <a:r>
            <a:rPr kumimoji="1" lang="en-US" altLang="ja-JP" sz="1300">
              <a:latin typeface="ＭＳ ゴシック" pitchFamily="49" charset="-128"/>
              <a:ea typeface="ＭＳ ゴシック" pitchFamily="49" charset="-128"/>
            </a:rPr>
            <a:t>0.59</a:t>
          </a:r>
          <a:r>
            <a:rPr kumimoji="1" lang="ja-JP" altLang="en-US" sz="1300">
              <a:latin typeface="ＭＳ ゴシック" pitchFamily="49" charset="-128"/>
              <a:ea typeface="ＭＳ ゴシック" pitchFamily="49" charset="-128"/>
            </a:rPr>
            <a:t>ポイント低下した。</a:t>
          </a:r>
        </a:p>
        <a:p>
          <a:r>
            <a:rPr kumimoji="1" lang="ja-JP" altLang="en-US" sz="1300">
              <a:latin typeface="ＭＳ ゴシック" pitchFamily="49" charset="-128"/>
              <a:ea typeface="ＭＳ ゴシック" pitchFamily="49" charset="-128"/>
            </a:rPr>
            <a:t>　今後も将来を見据えた計画的な財政運営や財政健全化に努める。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全会計とも黒字で推移している。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一般会計では、国費や地方債の減により前年度比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ポイントの減、国民健康保険特別会計では、保険給付費増等の要因により歳出の増が歳入の増よりも大きいため前年度比</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水道事業会計などのインフラ資産を保有している会計においては今後老朽化等による改修費用が増加していく見込みであり、施設の集約化などによる物件費等支出の抑制や料金収入等の見直しなどを行っ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23990938</v>
      </c>
      <c r="BO4" s="407"/>
      <c r="BP4" s="407"/>
      <c r="BQ4" s="407"/>
      <c r="BR4" s="407"/>
      <c r="BS4" s="407"/>
      <c r="BT4" s="407"/>
      <c r="BU4" s="408"/>
      <c r="BV4" s="406">
        <v>24417795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8.1</v>
      </c>
      <c r="CU4" s="413"/>
      <c r="CV4" s="413"/>
      <c r="CW4" s="413"/>
      <c r="CX4" s="413"/>
      <c r="CY4" s="413"/>
      <c r="CZ4" s="413"/>
      <c r="DA4" s="414"/>
      <c r="DB4" s="412">
        <v>8.6999999999999993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22848808</v>
      </c>
      <c r="BO5" s="444"/>
      <c r="BP5" s="444"/>
      <c r="BQ5" s="444"/>
      <c r="BR5" s="444"/>
      <c r="BS5" s="444"/>
      <c r="BT5" s="444"/>
      <c r="BU5" s="445"/>
      <c r="BV5" s="443">
        <v>23056090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87.8</v>
      </c>
      <c r="CU5" s="441"/>
      <c r="CV5" s="441"/>
      <c r="CW5" s="441"/>
      <c r="CX5" s="441"/>
      <c r="CY5" s="441"/>
      <c r="CZ5" s="441"/>
      <c r="DA5" s="442"/>
      <c r="DB5" s="440">
        <v>85.6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1142130</v>
      </c>
      <c r="BO6" s="444"/>
      <c r="BP6" s="444"/>
      <c r="BQ6" s="444"/>
      <c r="BR6" s="444"/>
      <c r="BS6" s="444"/>
      <c r="BT6" s="444"/>
      <c r="BU6" s="445"/>
      <c r="BV6" s="443">
        <v>1361705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88.2</v>
      </c>
      <c r="CU6" s="481"/>
      <c r="CV6" s="481"/>
      <c r="CW6" s="481"/>
      <c r="CX6" s="481"/>
      <c r="CY6" s="481"/>
      <c r="CZ6" s="481"/>
      <c r="DA6" s="482"/>
      <c r="DB6" s="480">
        <v>86.5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153010</v>
      </c>
      <c r="BO7" s="444"/>
      <c r="BP7" s="444"/>
      <c r="BQ7" s="444"/>
      <c r="BR7" s="444"/>
      <c r="BS7" s="444"/>
      <c r="BT7" s="444"/>
      <c r="BU7" s="445"/>
      <c r="BV7" s="443">
        <v>308506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12156390</v>
      </c>
      <c r="CU7" s="444"/>
      <c r="CV7" s="444"/>
      <c r="CW7" s="444"/>
      <c r="CX7" s="444"/>
      <c r="CY7" s="444"/>
      <c r="CZ7" s="444"/>
      <c r="DA7" s="445"/>
      <c r="DB7" s="443">
        <v>12059917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989120</v>
      </c>
      <c r="BO8" s="444"/>
      <c r="BP8" s="444"/>
      <c r="BQ8" s="444"/>
      <c r="BR8" s="444"/>
      <c r="BS8" s="444"/>
      <c r="BT8" s="444"/>
      <c r="BU8" s="445"/>
      <c r="BV8" s="443">
        <v>1053199</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0.28999999999999998</v>
      </c>
      <c r="CU8" s="484"/>
      <c r="CV8" s="484"/>
      <c r="CW8" s="484"/>
      <c r="CX8" s="484"/>
      <c r="CY8" s="484"/>
      <c r="CZ8" s="484"/>
      <c r="DA8" s="485"/>
      <c r="DB8" s="483">
        <v>0.28999999999999998</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26275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-64079</v>
      </c>
      <c r="BO9" s="444"/>
      <c r="BP9" s="444"/>
      <c r="BQ9" s="444"/>
      <c r="BR9" s="444"/>
      <c r="BS9" s="444"/>
      <c r="BT9" s="444"/>
      <c r="BU9" s="445"/>
      <c r="BV9" s="443">
        <v>-129203</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13.5</v>
      </c>
      <c r="CU9" s="441"/>
      <c r="CV9" s="441"/>
      <c r="CW9" s="441"/>
      <c r="CX9" s="441"/>
      <c r="CY9" s="441"/>
      <c r="CZ9" s="441"/>
      <c r="DA9" s="442"/>
      <c r="DB9" s="440">
        <v>12.6</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28691</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526645</v>
      </c>
      <c r="BO10" s="444"/>
      <c r="BP10" s="444"/>
      <c r="BQ10" s="444"/>
      <c r="BR10" s="444"/>
      <c r="BS10" s="444"/>
      <c r="BT10" s="444"/>
      <c r="BU10" s="445"/>
      <c r="BV10" s="443">
        <v>591245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25437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491448</v>
      </c>
      <c r="BO12" s="444"/>
      <c r="BP12" s="444"/>
      <c r="BQ12" s="444"/>
      <c r="BR12" s="444"/>
      <c r="BS12" s="444"/>
      <c r="BT12" s="444"/>
      <c r="BU12" s="445"/>
      <c r="BV12" s="443">
        <v>337402</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24817</v>
      </c>
      <c r="S13" s="528"/>
      <c r="T13" s="528"/>
      <c r="U13" s="528"/>
      <c r="V13" s="529"/>
      <c r="W13" s="459" t="s">
        <v>131</v>
      </c>
      <c r="X13" s="460"/>
      <c r="Y13" s="460"/>
      <c r="Z13" s="460"/>
      <c r="AA13" s="460"/>
      <c r="AB13" s="450"/>
      <c r="AC13" s="494">
        <v>1989</v>
      </c>
      <c r="AD13" s="495"/>
      <c r="AE13" s="495"/>
      <c r="AF13" s="495"/>
      <c r="AG13" s="537"/>
      <c r="AH13" s="494">
        <v>2353</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-28882</v>
      </c>
      <c r="BO13" s="444"/>
      <c r="BP13" s="444"/>
      <c r="BQ13" s="444"/>
      <c r="BR13" s="444"/>
      <c r="BS13" s="444"/>
      <c r="BT13" s="444"/>
      <c r="BU13" s="445"/>
      <c r="BV13" s="443">
        <v>124640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0.7</v>
      </c>
      <c r="CU13" s="441"/>
      <c r="CV13" s="441"/>
      <c r="CW13" s="441"/>
      <c r="CX13" s="441"/>
      <c r="CY13" s="441"/>
      <c r="CZ13" s="441"/>
      <c r="DA13" s="442"/>
      <c r="DB13" s="440">
        <v>-0.9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25747</v>
      </c>
      <c r="S14" s="528"/>
      <c r="T14" s="528"/>
      <c r="U14" s="528"/>
      <c r="V14" s="529"/>
      <c r="W14" s="433"/>
      <c r="X14" s="434"/>
      <c r="Y14" s="434"/>
      <c r="Z14" s="434"/>
      <c r="AA14" s="434"/>
      <c r="AB14" s="423"/>
      <c r="AC14" s="530">
        <v>15.1</v>
      </c>
      <c r="AD14" s="531"/>
      <c r="AE14" s="531"/>
      <c r="AF14" s="531"/>
      <c r="AG14" s="532"/>
      <c r="AH14" s="530">
        <v>17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25459</v>
      </c>
      <c r="S15" s="528"/>
      <c r="T15" s="528"/>
      <c r="U15" s="528"/>
      <c r="V15" s="529"/>
      <c r="W15" s="459" t="s">
        <v>137</v>
      </c>
      <c r="X15" s="460"/>
      <c r="Y15" s="460"/>
      <c r="Z15" s="460"/>
      <c r="AA15" s="460"/>
      <c r="AB15" s="450"/>
      <c r="AC15" s="494">
        <v>4052</v>
      </c>
      <c r="AD15" s="495"/>
      <c r="AE15" s="495"/>
      <c r="AF15" s="495"/>
      <c r="AG15" s="537"/>
      <c r="AH15" s="494">
        <v>4157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3269323</v>
      </c>
      <c r="BO15" s="407"/>
      <c r="BP15" s="407"/>
      <c r="BQ15" s="407"/>
      <c r="BR15" s="407"/>
      <c r="BS15" s="407"/>
      <c r="BT15" s="407"/>
      <c r="BU15" s="408"/>
      <c r="BV15" s="406">
        <v>3201571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30.8</v>
      </c>
      <c r="AD16" s="531"/>
      <c r="AE16" s="531"/>
      <c r="AF16" s="531"/>
      <c r="AG16" s="532"/>
      <c r="AH16" s="530">
        <v>30</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11299131</v>
      </c>
      <c r="BO16" s="444"/>
      <c r="BP16" s="444"/>
      <c r="BQ16" s="444"/>
      <c r="BR16" s="444"/>
      <c r="BS16" s="444"/>
      <c r="BT16" s="444"/>
      <c r="BU16" s="445"/>
      <c r="BV16" s="443">
        <v>11149297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7126</v>
      </c>
      <c r="AD17" s="495"/>
      <c r="AE17" s="495"/>
      <c r="AF17" s="495"/>
      <c r="AG17" s="537"/>
      <c r="AH17" s="494">
        <v>7340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4069788</v>
      </c>
      <c r="BO17" s="444"/>
      <c r="BP17" s="444"/>
      <c r="BQ17" s="444"/>
      <c r="BR17" s="444"/>
      <c r="BS17" s="444"/>
      <c r="BT17" s="444"/>
      <c r="BU17" s="445"/>
      <c r="BV17" s="443">
        <v>3996869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241.98</v>
      </c>
      <c r="M18" s="567"/>
      <c r="N18" s="567"/>
      <c r="O18" s="567"/>
      <c r="P18" s="567"/>
      <c r="Q18" s="567"/>
      <c r="R18" s="568"/>
      <c r="S18" s="568"/>
      <c r="T18" s="568"/>
      <c r="U18" s="568"/>
      <c r="V18" s="569"/>
      <c r="W18" s="461"/>
      <c r="X18" s="462"/>
      <c r="Y18" s="462"/>
      <c r="Z18" s="462"/>
      <c r="AA18" s="462"/>
      <c r="AB18" s="453"/>
      <c r="AC18" s="570">
        <v>54.1</v>
      </c>
      <c r="AD18" s="571"/>
      <c r="AE18" s="571"/>
      <c r="AF18" s="571"/>
      <c r="AG18" s="572"/>
      <c r="AH18" s="570">
        <v>53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10852116</v>
      </c>
      <c r="BO18" s="444"/>
      <c r="BP18" s="444"/>
      <c r="BQ18" s="444"/>
      <c r="BR18" s="444"/>
      <c r="BS18" s="444"/>
      <c r="BT18" s="444"/>
      <c r="BU18" s="445"/>
      <c r="BV18" s="443">
        <v>10533664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109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16112756</v>
      </c>
      <c r="BO19" s="444"/>
      <c r="BP19" s="444"/>
      <c r="BQ19" s="444"/>
      <c r="BR19" s="444"/>
      <c r="BS19" s="444"/>
      <c r="BT19" s="444"/>
      <c r="BU19" s="445"/>
      <c r="BV19" s="443">
        <v>15825078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11180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19229203</v>
      </c>
      <c r="BO22" s="407"/>
      <c r="BP22" s="407"/>
      <c r="BQ22" s="407"/>
      <c r="BR22" s="407"/>
      <c r="BS22" s="407"/>
      <c r="BT22" s="407"/>
      <c r="BU22" s="408"/>
      <c r="BV22" s="406">
        <v>19719363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12155005</v>
      </c>
      <c r="BO23" s="444"/>
      <c r="BP23" s="444"/>
      <c r="BQ23" s="444"/>
      <c r="BR23" s="444"/>
      <c r="BS23" s="444"/>
      <c r="BT23" s="444"/>
      <c r="BU23" s="445"/>
      <c r="BV23" s="443">
        <v>12194155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8370</v>
      </c>
      <c r="R24" s="495"/>
      <c r="S24" s="495"/>
      <c r="T24" s="495"/>
      <c r="U24" s="495"/>
      <c r="V24" s="537"/>
      <c r="W24" s="589"/>
      <c r="X24" s="590"/>
      <c r="Y24" s="591"/>
      <c r="Z24" s="493" t="s">
        <v>162</v>
      </c>
      <c r="AA24" s="473"/>
      <c r="AB24" s="473"/>
      <c r="AC24" s="473"/>
      <c r="AD24" s="473"/>
      <c r="AE24" s="473"/>
      <c r="AF24" s="473"/>
      <c r="AG24" s="474"/>
      <c r="AH24" s="494">
        <v>306</v>
      </c>
      <c r="AI24" s="495"/>
      <c r="AJ24" s="495"/>
      <c r="AK24" s="495"/>
      <c r="AL24" s="537"/>
      <c r="AM24" s="494">
        <v>954108</v>
      </c>
      <c r="AN24" s="495"/>
      <c r="AO24" s="495"/>
      <c r="AP24" s="495"/>
      <c r="AQ24" s="495"/>
      <c r="AR24" s="537"/>
      <c r="AS24" s="494">
        <v>3118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15054263</v>
      </c>
      <c r="BO24" s="444"/>
      <c r="BP24" s="444"/>
      <c r="BQ24" s="444"/>
      <c r="BR24" s="444"/>
      <c r="BS24" s="444"/>
      <c r="BT24" s="444"/>
      <c r="BU24" s="445"/>
      <c r="BV24" s="443">
        <v>15098005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6680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3822174</v>
      </c>
      <c r="BO25" s="407"/>
      <c r="BP25" s="407"/>
      <c r="BQ25" s="407"/>
      <c r="BR25" s="407"/>
      <c r="BS25" s="407"/>
      <c r="BT25" s="407"/>
      <c r="BU25" s="408"/>
      <c r="BV25" s="406">
        <v>3510161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6170</v>
      </c>
      <c r="R26" s="495"/>
      <c r="S26" s="495"/>
      <c r="T26" s="495"/>
      <c r="U26" s="495"/>
      <c r="V26" s="537"/>
      <c r="W26" s="589"/>
      <c r="X26" s="590"/>
      <c r="Y26" s="591"/>
      <c r="Z26" s="493" t="s">
        <v>168</v>
      </c>
      <c r="AA26" s="595"/>
      <c r="AB26" s="595"/>
      <c r="AC26" s="595"/>
      <c r="AD26" s="595"/>
      <c r="AE26" s="595"/>
      <c r="AF26" s="595"/>
      <c r="AG26" s="596"/>
      <c r="AH26" s="494">
        <v>6</v>
      </c>
      <c r="AI26" s="495"/>
      <c r="AJ26" s="495"/>
      <c r="AK26" s="495"/>
      <c r="AL26" s="537"/>
      <c r="AM26" s="494">
        <v>19116</v>
      </c>
      <c r="AN26" s="495"/>
      <c r="AO26" s="495"/>
      <c r="AP26" s="495"/>
      <c r="AQ26" s="495"/>
      <c r="AR26" s="537"/>
      <c r="AS26" s="494">
        <v>3186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3890</v>
      </c>
      <c r="R27" s="495"/>
      <c r="S27" s="495"/>
      <c r="T27" s="495"/>
      <c r="U27" s="495"/>
      <c r="V27" s="537"/>
      <c r="W27" s="589"/>
      <c r="X27" s="590"/>
      <c r="Y27" s="591"/>
      <c r="Z27" s="493" t="s">
        <v>171</v>
      </c>
      <c r="AA27" s="473"/>
      <c r="AB27" s="473"/>
      <c r="AC27" s="473"/>
      <c r="AD27" s="473"/>
      <c r="AE27" s="473"/>
      <c r="AF27" s="473"/>
      <c r="AG27" s="474"/>
      <c r="AH27" s="494">
        <v>7</v>
      </c>
      <c r="AI27" s="495"/>
      <c r="AJ27" s="495"/>
      <c r="AK27" s="495"/>
      <c r="AL27" s="537"/>
      <c r="AM27" s="494">
        <v>31157</v>
      </c>
      <c r="AN27" s="495"/>
      <c r="AO27" s="495"/>
      <c r="AP27" s="495"/>
      <c r="AQ27" s="495"/>
      <c r="AR27" s="537"/>
      <c r="AS27" s="494">
        <v>4451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683643</v>
      </c>
      <c r="BO27" s="563"/>
      <c r="BP27" s="563"/>
      <c r="BQ27" s="563"/>
      <c r="BR27" s="563"/>
      <c r="BS27" s="563"/>
      <c r="BT27" s="563"/>
      <c r="BU27" s="564"/>
      <c r="BV27" s="562">
        <v>683638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3290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3227487</v>
      </c>
      <c r="BO28" s="407"/>
      <c r="BP28" s="407"/>
      <c r="BQ28" s="407"/>
      <c r="BR28" s="407"/>
      <c r="BS28" s="407"/>
      <c r="BT28" s="407"/>
      <c r="BU28" s="408"/>
      <c r="BV28" s="406">
        <v>3192290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16</v>
      </c>
      <c r="M29" s="495"/>
      <c r="N29" s="495"/>
      <c r="O29" s="495"/>
      <c r="P29" s="537"/>
      <c r="Q29" s="494">
        <v>3100</v>
      </c>
      <c r="R29" s="495"/>
      <c r="S29" s="495"/>
      <c r="T29" s="495"/>
      <c r="U29" s="495"/>
      <c r="V29" s="537"/>
      <c r="W29" s="592"/>
      <c r="X29" s="593"/>
      <c r="Y29" s="594"/>
      <c r="Z29" s="493" t="s">
        <v>177</v>
      </c>
      <c r="AA29" s="473"/>
      <c r="AB29" s="473"/>
      <c r="AC29" s="473"/>
      <c r="AD29" s="473"/>
      <c r="AE29" s="473"/>
      <c r="AF29" s="473"/>
      <c r="AG29" s="474"/>
      <c r="AH29" s="494">
        <v>313</v>
      </c>
      <c r="AI29" s="495"/>
      <c r="AJ29" s="495"/>
      <c r="AK29" s="495"/>
      <c r="AL29" s="537"/>
      <c r="AM29" s="494">
        <v>985265</v>
      </c>
      <c r="AN29" s="495"/>
      <c r="AO29" s="495"/>
      <c r="AP29" s="495"/>
      <c r="AQ29" s="495"/>
      <c r="AR29" s="537"/>
      <c r="AS29" s="494">
        <v>3148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1091841</v>
      </c>
      <c r="BO29" s="444"/>
      <c r="BP29" s="444"/>
      <c r="BQ29" s="444"/>
      <c r="BR29" s="444"/>
      <c r="BS29" s="444"/>
      <c r="BT29" s="444"/>
      <c r="BU29" s="445"/>
      <c r="BV29" s="443">
        <v>1036825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13033522</v>
      </c>
      <c r="BO30" s="563"/>
      <c r="BP30" s="563"/>
      <c r="BQ30" s="563"/>
      <c r="BR30" s="563"/>
      <c r="BS30" s="563"/>
      <c r="BT30" s="563"/>
      <c r="BU30" s="564"/>
      <c r="BV30" s="562">
        <v>13100267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交通船特別会計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長崎県市町村総合事務組合（一般会計）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長崎県林業公社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工業用水道事業会計</v>
      </c>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IF('各会計、関係団体の財政状況及び健全化判断比率'!B35="","",'各会計、関係団体の財政状況及び健全化判断比率'!B35)</f>
        <v>工業団地整備事業特別会計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長崎県市町村総合事務組合（市町村会館管理事業特別会計）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大島酒造　株式会社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長崎県市町村総合事務組合（市町村会館馬町別館管理事業特別会計）</v>
      </c>
      <c r="BZ36" s="634"/>
      <c r="CA36" s="634"/>
      <c r="CB36" s="634"/>
      <c r="CC36" s="634"/>
      <c r="CD36" s="634"/>
      <c r="CE36" s="634"/>
      <c r="CF36" s="634"/>
      <c r="CG36" s="634"/>
      <c r="CH36" s="634"/>
      <c r="CI36" s="634"/>
      <c r="CJ36" s="634"/>
      <c r="CK36" s="634"/>
      <c r="CL36" s="634"/>
      <c r="CM36" s="634"/>
      <c r="CN36" s="181"/>
      <c r="CO36" s="633">
        <f t="shared" si="3"/>
        <v>20</v>
      </c>
      <c r="CP36" s="633"/>
      <c r="CQ36" s="634" t="str">
        <f>IF('各会計、関係団体の財政状況及び健全化判断比率'!BS9="","",'各会計、関係団体の財政状況及び健全化判断比率'!BS9)</f>
        <v>株式会社　大島町中央商店街振興公社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長崎県市町村総合事務組合（公平委員会特別会計）</v>
      </c>
      <c r="BZ37" s="634"/>
      <c r="CA37" s="634"/>
      <c r="CB37" s="634"/>
      <c r="CC37" s="634"/>
      <c r="CD37" s="634"/>
      <c r="CE37" s="634"/>
      <c r="CF37" s="634"/>
      <c r="CG37" s="634"/>
      <c r="CH37" s="634"/>
      <c r="CI37" s="634"/>
      <c r="CJ37" s="634"/>
      <c r="CK37" s="634"/>
      <c r="CL37" s="634"/>
      <c r="CM37" s="634"/>
      <c r="CN37" s="181"/>
      <c r="CO37" s="633">
        <f t="shared" si="3"/>
        <v>21</v>
      </c>
      <c r="CP37" s="633"/>
      <c r="CQ37" s="634" t="str">
        <f>IF('各会計、関係団体の財政状況及び健全化判断比率'!BS10="","",'各会計、関係団体の財政状況及び健全化判断比率'!BS10)</f>
        <v>株式会社　西海クリエイティブカンパニー</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長崎県市町村総合事務組合（行政不服審査会事業特別会計）</v>
      </c>
      <c r="BZ38" s="634"/>
      <c r="CA38" s="634"/>
      <c r="CB38" s="634"/>
      <c r="CC38" s="634"/>
      <c r="CD38" s="634"/>
      <c r="CE38" s="634"/>
      <c r="CF38" s="634"/>
      <c r="CG38" s="634"/>
      <c r="CH38" s="634"/>
      <c r="CI38" s="634"/>
      <c r="CJ38" s="634"/>
      <c r="CK38" s="634"/>
      <c r="CL38" s="634"/>
      <c r="CM38" s="634"/>
      <c r="CN38" s="181"/>
      <c r="CO38" s="633">
        <f t="shared" si="3"/>
        <v>22</v>
      </c>
      <c r="CP38" s="633"/>
      <c r="CQ38" s="634" t="str">
        <f>IF('各会計、関係団体の財政状況及び健全化判断比率'!BS11="","",'各会計、関係団体の財政状況及び健全化判断比率'!BS11)</f>
        <v>一般財団法人　西海市農業振興公社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長崎県市町村総合事務組合（交通災害共済事業特別会計）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長崎県後期高齢者医療広域連合（普通会計）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長崎県後期高齢者医療広域連合（後期高齢者医療事業会計）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Cn8XRd5TGv0V0Ixlc41f0TF5a/pLORHRF3/bvrfUB2y73A95c1TvcpTOunQ1d1B5gM6OeQw4Ltn8J+08Yy/T+w==" saltValue="Boqoeg/9C6rLMrWC5BqR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2"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533</v>
      </c>
      <c r="D34" s="1187"/>
      <c r="E34" s="1188"/>
      <c r="F34" s="32">
        <v>9.26</v>
      </c>
      <c r="G34" s="33">
        <v>9.66</v>
      </c>
      <c r="H34" s="33">
        <v>10.27</v>
      </c>
      <c r="I34" s="33">
        <v>10.83</v>
      </c>
      <c r="J34" s="34">
        <v>10.72</v>
      </c>
      <c r="K34" s="22"/>
      <c r="L34" s="22"/>
      <c r="M34" s="22"/>
      <c r="N34" s="22"/>
      <c r="O34" s="22"/>
      <c r="P34" s="22"/>
    </row>
    <row r="35" spans="1:16" ht="39" customHeight="1" x14ac:dyDescent="0.15">
      <c r="A35" s="22"/>
      <c r="B35" s="35"/>
      <c r="C35" s="1181" t="s">
        <v>534</v>
      </c>
      <c r="D35" s="1182"/>
      <c r="E35" s="1183"/>
      <c r="F35" s="36">
        <v>8.16</v>
      </c>
      <c r="G35" s="37">
        <v>6.78</v>
      </c>
      <c r="H35" s="37">
        <v>9.5399999999999991</v>
      </c>
      <c r="I35" s="37">
        <v>8.73</v>
      </c>
      <c r="J35" s="38">
        <v>8.1300000000000008</v>
      </c>
      <c r="K35" s="22"/>
      <c r="L35" s="22"/>
      <c r="M35" s="22"/>
      <c r="N35" s="22"/>
      <c r="O35" s="22"/>
      <c r="P35" s="22"/>
    </row>
    <row r="36" spans="1:16" ht="39" customHeight="1" x14ac:dyDescent="0.15">
      <c r="A36" s="22"/>
      <c r="B36" s="35"/>
      <c r="C36" s="1181" t="s">
        <v>535</v>
      </c>
      <c r="D36" s="1182"/>
      <c r="E36" s="1183"/>
      <c r="F36" s="36" t="s">
        <v>489</v>
      </c>
      <c r="G36" s="37">
        <v>1.82</v>
      </c>
      <c r="H36" s="37">
        <v>2.77</v>
      </c>
      <c r="I36" s="37">
        <v>4.87</v>
      </c>
      <c r="J36" s="38">
        <v>5.43</v>
      </c>
      <c r="K36" s="22"/>
      <c r="L36" s="22"/>
      <c r="M36" s="22"/>
      <c r="N36" s="22"/>
      <c r="O36" s="22"/>
      <c r="P36" s="22"/>
    </row>
    <row r="37" spans="1:16" ht="39" customHeight="1" x14ac:dyDescent="0.15">
      <c r="A37" s="22"/>
      <c r="B37" s="35"/>
      <c r="C37" s="1181" t="s">
        <v>536</v>
      </c>
      <c r="D37" s="1182"/>
      <c r="E37" s="1183"/>
      <c r="F37" s="36">
        <v>2.33</v>
      </c>
      <c r="G37" s="37">
        <v>2.19</v>
      </c>
      <c r="H37" s="37">
        <v>2.2599999999999998</v>
      </c>
      <c r="I37" s="37">
        <v>2.29</v>
      </c>
      <c r="J37" s="38">
        <v>2.35</v>
      </c>
      <c r="K37" s="22"/>
      <c r="L37" s="22"/>
      <c r="M37" s="22"/>
      <c r="N37" s="22"/>
      <c r="O37" s="22"/>
      <c r="P37" s="22"/>
    </row>
    <row r="38" spans="1:16" ht="39" customHeight="1" x14ac:dyDescent="0.15">
      <c r="A38" s="22"/>
      <c r="B38" s="35"/>
      <c r="C38" s="1181" t="s">
        <v>537</v>
      </c>
      <c r="D38" s="1182"/>
      <c r="E38" s="1183"/>
      <c r="F38" s="36">
        <v>0.53</v>
      </c>
      <c r="G38" s="37">
        <v>0.72</v>
      </c>
      <c r="H38" s="37">
        <v>0.84</v>
      </c>
      <c r="I38" s="37">
        <v>1.21</v>
      </c>
      <c r="J38" s="38">
        <v>0.73</v>
      </c>
      <c r="K38" s="22"/>
      <c r="L38" s="22"/>
      <c r="M38" s="22"/>
      <c r="N38" s="22"/>
      <c r="O38" s="22"/>
      <c r="P38" s="22"/>
    </row>
    <row r="39" spans="1:16" ht="39" customHeight="1" x14ac:dyDescent="0.15">
      <c r="A39" s="22"/>
      <c r="B39" s="35"/>
      <c r="C39" s="1181" t="s">
        <v>538</v>
      </c>
      <c r="D39" s="1182"/>
      <c r="E39" s="1183"/>
      <c r="F39" s="36">
        <v>1.17</v>
      </c>
      <c r="G39" s="37">
        <v>1.1000000000000001</v>
      </c>
      <c r="H39" s="37">
        <v>0.73</v>
      </c>
      <c r="I39" s="37">
        <v>1.1299999999999999</v>
      </c>
      <c r="J39" s="38">
        <v>0.68</v>
      </c>
      <c r="K39" s="22"/>
      <c r="L39" s="22"/>
      <c r="M39" s="22"/>
      <c r="N39" s="22"/>
      <c r="O39" s="22"/>
      <c r="P39" s="22"/>
    </row>
    <row r="40" spans="1:16" ht="39" customHeight="1" x14ac:dyDescent="0.15">
      <c r="A40" s="22"/>
      <c r="B40" s="35"/>
      <c r="C40" s="1181" t="s">
        <v>539</v>
      </c>
      <c r="D40" s="1182"/>
      <c r="E40" s="1183"/>
      <c r="F40" s="36">
        <v>0.08</v>
      </c>
      <c r="G40" s="37">
        <v>0.02</v>
      </c>
      <c r="H40" s="37">
        <v>0.04</v>
      </c>
      <c r="I40" s="37">
        <v>0.06</v>
      </c>
      <c r="J40" s="38">
        <v>0.13</v>
      </c>
      <c r="K40" s="22"/>
      <c r="L40" s="22"/>
      <c r="M40" s="22"/>
      <c r="N40" s="22"/>
      <c r="O40" s="22"/>
      <c r="P40" s="22"/>
    </row>
    <row r="41" spans="1:16" ht="39" customHeight="1" x14ac:dyDescent="0.15">
      <c r="A41" s="22"/>
      <c r="B41" s="35"/>
      <c r="C41" s="1181" t="s">
        <v>540</v>
      </c>
      <c r="D41" s="1182"/>
      <c r="E41" s="1183"/>
      <c r="F41" s="36">
        <v>0</v>
      </c>
      <c r="G41" s="37">
        <v>0</v>
      </c>
      <c r="H41" s="37">
        <v>0.02</v>
      </c>
      <c r="I41" s="37">
        <v>0.03</v>
      </c>
      <c r="J41" s="38">
        <v>0.01</v>
      </c>
      <c r="K41" s="22"/>
      <c r="L41" s="22"/>
      <c r="M41" s="22"/>
      <c r="N41" s="22"/>
      <c r="O41" s="22"/>
      <c r="P41" s="22"/>
    </row>
    <row r="42" spans="1:16" ht="39" customHeight="1" x14ac:dyDescent="0.15">
      <c r="A42" s="22"/>
      <c r="B42" s="39"/>
      <c r="C42" s="1181" t="s">
        <v>541</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542</v>
      </c>
      <c r="D43" s="1185"/>
      <c r="E43" s="1186"/>
      <c r="F43" s="41">
        <v>1.83</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bNNcIQ/J+G9AMCeF87WNOD+YgekP778/YgqQCEMeSvZ6M3quEI9tJF/KedpgPcB1xP98Cb+/GWFhxzpt2sWg==" saltValue="vt+c90D7huQ/PbzHp3+F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4"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2005</v>
      </c>
      <c r="L45" s="60">
        <v>1995</v>
      </c>
      <c r="M45" s="60">
        <v>2006</v>
      </c>
      <c r="N45" s="60">
        <v>2076</v>
      </c>
      <c r="O45" s="61">
        <v>2260</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15">
      <c r="A48" s="48"/>
      <c r="B48" s="1191"/>
      <c r="C48" s="1192"/>
      <c r="D48" s="62"/>
      <c r="E48" s="1197" t="s">
        <v>13</v>
      </c>
      <c r="F48" s="1197"/>
      <c r="G48" s="1197"/>
      <c r="H48" s="1197"/>
      <c r="I48" s="1197"/>
      <c r="J48" s="1198"/>
      <c r="K48" s="63">
        <v>723</v>
      </c>
      <c r="L48" s="64">
        <v>730</v>
      </c>
      <c r="M48" s="64">
        <v>718</v>
      </c>
      <c r="N48" s="64">
        <v>682</v>
      </c>
      <c r="O48" s="65">
        <v>747</v>
      </c>
      <c r="P48" s="48"/>
      <c r="Q48" s="48"/>
      <c r="R48" s="48"/>
      <c r="S48" s="48"/>
      <c r="T48" s="48"/>
      <c r="U48" s="48"/>
    </row>
    <row r="49" spans="1:21" ht="30.75" customHeight="1" x14ac:dyDescent="0.15">
      <c r="A49" s="48"/>
      <c r="B49" s="1191"/>
      <c r="C49" s="1192"/>
      <c r="D49" s="62"/>
      <c r="E49" s="1197" t="s">
        <v>14</v>
      </c>
      <c r="F49" s="1197"/>
      <c r="G49" s="1197"/>
      <c r="H49" s="1197"/>
      <c r="I49" s="1197"/>
      <c r="J49" s="1198"/>
      <c r="K49" s="63" t="s">
        <v>489</v>
      </c>
      <c r="L49" s="64" t="s">
        <v>489</v>
      </c>
      <c r="M49" s="64" t="s">
        <v>489</v>
      </c>
      <c r="N49" s="64" t="s">
        <v>489</v>
      </c>
      <c r="O49" s="65" t="s">
        <v>489</v>
      </c>
      <c r="P49" s="48"/>
      <c r="Q49" s="48"/>
      <c r="R49" s="48"/>
      <c r="S49" s="48"/>
      <c r="T49" s="48"/>
      <c r="U49" s="48"/>
    </row>
    <row r="50" spans="1:21" ht="30.75" customHeight="1" x14ac:dyDescent="0.15">
      <c r="A50" s="48"/>
      <c r="B50" s="1191"/>
      <c r="C50" s="1192"/>
      <c r="D50" s="62"/>
      <c r="E50" s="1197" t="s">
        <v>15</v>
      </c>
      <c r="F50" s="1197"/>
      <c r="G50" s="1197"/>
      <c r="H50" s="1197"/>
      <c r="I50" s="1197"/>
      <c r="J50" s="1198"/>
      <c r="K50" s="63">
        <v>0</v>
      </c>
      <c r="L50" s="64">
        <v>0</v>
      </c>
      <c r="M50" s="64">
        <v>0</v>
      </c>
      <c r="N50" s="64">
        <v>0</v>
      </c>
      <c r="O50" s="65">
        <v>0</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1</v>
      </c>
      <c r="M51" s="64">
        <v>1</v>
      </c>
      <c r="N51" s="64">
        <v>1</v>
      </c>
      <c r="O51" s="65">
        <v>2</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3008</v>
      </c>
      <c r="L52" s="64">
        <v>3002</v>
      </c>
      <c r="M52" s="64">
        <v>2700</v>
      </c>
      <c r="N52" s="64">
        <v>2767</v>
      </c>
      <c r="O52" s="65">
        <v>2806</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-280</v>
      </c>
      <c r="L53" s="69">
        <v>-276</v>
      </c>
      <c r="M53" s="69">
        <v>25</v>
      </c>
      <c r="N53" s="69">
        <v>-8</v>
      </c>
      <c r="O53" s="70">
        <v>203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ZISHiNl5kemieYwKsqZQzsIHwcS2Ih9SGrevHUal7bUEXnQ/SmDX7a1LcDYpLnhNUCR9rXYPNQBgxp3KZSvig==" saltValue="5Ih1Nyg1EAUV7u67hUWsM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3"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0" t="s">
        <v>30</v>
      </c>
      <c r="C41" s="1221"/>
      <c r="D41" s="105"/>
      <c r="E41" s="1226" t="s">
        <v>31</v>
      </c>
      <c r="F41" s="1226"/>
      <c r="G41" s="1226"/>
      <c r="H41" s="1227"/>
      <c r="I41" s="355">
        <v>20292</v>
      </c>
      <c r="J41" s="356">
        <v>20616</v>
      </c>
      <c r="K41" s="356">
        <v>19802</v>
      </c>
      <c r="L41" s="356">
        <v>19719</v>
      </c>
      <c r="M41" s="357">
        <v>19229</v>
      </c>
    </row>
    <row r="42" spans="2:13" ht="27.75" customHeight="1" x14ac:dyDescent="0.15">
      <c r="B42" s="1222"/>
      <c r="C42" s="1223"/>
      <c r="D42" s="106"/>
      <c r="E42" s="1228" t="s">
        <v>32</v>
      </c>
      <c r="F42" s="1228"/>
      <c r="G42" s="1228"/>
      <c r="H42" s="1229"/>
      <c r="I42" s="358" t="s">
        <v>489</v>
      </c>
      <c r="J42" s="359" t="s">
        <v>489</v>
      </c>
      <c r="K42" s="359" t="s">
        <v>489</v>
      </c>
      <c r="L42" s="359" t="s">
        <v>489</v>
      </c>
      <c r="M42" s="360" t="s">
        <v>489</v>
      </c>
    </row>
    <row r="43" spans="2:13" ht="27.75" customHeight="1" x14ac:dyDescent="0.15">
      <c r="B43" s="1222"/>
      <c r="C43" s="1223"/>
      <c r="D43" s="106"/>
      <c r="E43" s="1228" t="s">
        <v>33</v>
      </c>
      <c r="F43" s="1228"/>
      <c r="G43" s="1228"/>
      <c r="H43" s="1229"/>
      <c r="I43" s="358">
        <v>7793</v>
      </c>
      <c r="J43" s="359">
        <v>8897</v>
      </c>
      <c r="K43" s="359">
        <v>9289</v>
      </c>
      <c r="L43" s="359">
        <v>9198</v>
      </c>
      <c r="M43" s="360">
        <v>6305</v>
      </c>
    </row>
    <row r="44" spans="2:13" ht="27.75" customHeight="1" x14ac:dyDescent="0.15">
      <c r="B44" s="1222"/>
      <c r="C44" s="1223"/>
      <c r="D44" s="106"/>
      <c r="E44" s="1228" t="s">
        <v>34</v>
      </c>
      <c r="F44" s="1228"/>
      <c r="G44" s="1228"/>
      <c r="H44" s="1229"/>
      <c r="I44" s="358" t="s">
        <v>489</v>
      </c>
      <c r="J44" s="359" t="s">
        <v>489</v>
      </c>
      <c r="K44" s="359" t="s">
        <v>489</v>
      </c>
      <c r="L44" s="359" t="s">
        <v>489</v>
      </c>
      <c r="M44" s="360" t="s">
        <v>489</v>
      </c>
    </row>
    <row r="45" spans="2:13" ht="27.75" customHeight="1" x14ac:dyDescent="0.15">
      <c r="B45" s="1222"/>
      <c r="C45" s="1223"/>
      <c r="D45" s="106"/>
      <c r="E45" s="1228" t="s">
        <v>35</v>
      </c>
      <c r="F45" s="1228"/>
      <c r="G45" s="1228"/>
      <c r="H45" s="1229"/>
      <c r="I45" s="358">
        <v>3485</v>
      </c>
      <c r="J45" s="359">
        <v>3437</v>
      </c>
      <c r="K45" s="359">
        <v>3375</v>
      </c>
      <c r="L45" s="359">
        <v>3351</v>
      </c>
      <c r="M45" s="360">
        <v>3347</v>
      </c>
    </row>
    <row r="46" spans="2:13" ht="27.75" customHeight="1" x14ac:dyDescent="0.15">
      <c r="B46" s="1222"/>
      <c r="C46" s="1223"/>
      <c r="D46" s="107"/>
      <c r="E46" s="1228" t="s">
        <v>36</v>
      </c>
      <c r="F46" s="1228"/>
      <c r="G46" s="1228"/>
      <c r="H46" s="1229"/>
      <c r="I46" s="358">
        <v>14</v>
      </c>
      <c r="J46" s="359">
        <v>13</v>
      </c>
      <c r="K46" s="359">
        <v>12</v>
      </c>
      <c r="L46" s="359">
        <v>11</v>
      </c>
      <c r="M46" s="360">
        <v>31</v>
      </c>
    </row>
    <row r="47" spans="2:13" ht="27.75" customHeight="1" x14ac:dyDescent="0.15">
      <c r="B47" s="1222"/>
      <c r="C47" s="1223"/>
      <c r="D47" s="108"/>
      <c r="E47" s="1230" t="s">
        <v>37</v>
      </c>
      <c r="F47" s="1231"/>
      <c r="G47" s="1231"/>
      <c r="H47" s="1232"/>
      <c r="I47" s="358" t="s">
        <v>489</v>
      </c>
      <c r="J47" s="359" t="s">
        <v>489</v>
      </c>
      <c r="K47" s="359" t="s">
        <v>489</v>
      </c>
      <c r="L47" s="359" t="s">
        <v>489</v>
      </c>
      <c r="M47" s="360" t="s">
        <v>489</v>
      </c>
    </row>
    <row r="48" spans="2:13" ht="27.75" customHeight="1" x14ac:dyDescent="0.15">
      <c r="B48" s="1222"/>
      <c r="C48" s="1223"/>
      <c r="D48" s="106"/>
      <c r="E48" s="1228" t="s">
        <v>38</v>
      </c>
      <c r="F48" s="1228"/>
      <c r="G48" s="1228"/>
      <c r="H48" s="1229"/>
      <c r="I48" s="358" t="s">
        <v>489</v>
      </c>
      <c r="J48" s="359" t="s">
        <v>489</v>
      </c>
      <c r="K48" s="359" t="s">
        <v>489</v>
      </c>
      <c r="L48" s="359" t="s">
        <v>489</v>
      </c>
      <c r="M48" s="360" t="s">
        <v>489</v>
      </c>
    </row>
    <row r="49" spans="2:13" ht="27.75" customHeight="1" x14ac:dyDescent="0.15">
      <c r="B49" s="1224"/>
      <c r="C49" s="1225"/>
      <c r="D49" s="106"/>
      <c r="E49" s="1228" t="s">
        <v>39</v>
      </c>
      <c r="F49" s="1228"/>
      <c r="G49" s="1228"/>
      <c r="H49" s="1229"/>
      <c r="I49" s="358" t="s">
        <v>489</v>
      </c>
      <c r="J49" s="359" t="s">
        <v>489</v>
      </c>
      <c r="K49" s="359" t="s">
        <v>489</v>
      </c>
      <c r="L49" s="359" t="s">
        <v>489</v>
      </c>
      <c r="M49" s="360" t="s">
        <v>489</v>
      </c>
    </row>
    <row r="50" spans="2:13" ht="27.75" customHeight="1" x14ac:dyDescent="0.15">
      <c r="B50" s="1233" t="s">
        <v>40</v>
      </c>
      <c r="C50" s="1234"/>
      <c r="D50" s="109"/>
      <c r="E50" s="1228" t="s">
        <v>41</v>
      </c>
      <c r="F50" s="1228"/>
      <c r="G50" s="1228"/>
      <c r="H50" s="1229"/>
      <c r="I50" s="358">
        <v>13454</v>
      </c>
      <c r="J50" s="359">
        <v>13612</v>
      </c>
      <c r="K50" s="359">
        <v>14331</v>
      </c>
      <c r="L50" s="359">
        <v>15251</v>
      </c>
      <c r="M50" s="360">
        <v>15408</v>
      </c>
    </row>
    <row r="51" spans="2:13" ht="27.75" customHeight="1" x14ac:dyDescent="0.15">
      <c r="B51" s="1222"/>
      <c r="C51" s="1223"/>
      <c r="D51" s="106"/>
      <c r="E51" s="1228" t="s">
        <v>42</v>
      </c>
      <c r="F51" s="1228"/>
      <c r="G51" s="1228"/>
      <c r="H51" s="1229"/>
      <c r="I51" s="358">
        <v>882</v>
      </c>
      <c r="J51" s="359">
        <v>965</v>
      </c>
      <c r="K51" s="359">
        <v>1010</v>
      </c>
      <c r="L51" s="359">
        <v>951</v>
      </c>
      <c r="M51" s="360">
        <v>922</v>
      </c>
    </row>
    <row r="52" spans="2:13" ht="27.75" customHeight="1" x14ac:dyDescent="0.15">
      <c r="B52" s="1224"/>
      <c r="C52" s="1225"/>
      <c r="D52" s="106"/>
      <c r="E52" s="1228" t="s">
        <v>43</v>
      </c>
      <c r="F52" s="1228"/>
      <c r="G52" s="1228"/>
      <c r="H52" s="1229"/>
      <c r="I52" s="358">
        <v>24724</v>
      </c>
      <c r="J52" s="359">
        <v>24235</v>
      </c>
      <c r="K52" s="359">
        <v>23472</v>
      </c>
      <c r="L52" s="359">
        <v>22201</v>
      </c>
      <c r="M52" s="360">
        <v>21001</v>
      </c>
    </row>
    <row r="53" spans="2:13" ht="27.75" customHeight="1" thickBot="1" x14ac:dyDescent="0.2">
      <c r="B53" s="1235" t="s">
        <v>19</v>
      </c>
      <c r="C53" s="1236"/>
      <c r="D53" s="110"/>
      <c r="E53" s="1237" t="s">
        <v>44</v>
      </c>
      <c r="F53" s="1237"/>
      <c r="G53" s="1237"/>
      <c r="H53" s="1238"/>
      <c r="I53" s="361">
        <v>-7478</v>
      </c>
      <c r="J53" s="362">
        <v>-5848</v>
      </c>
      <c r="K53" s="362">
        <v>-6336</v>
      </c>
      <c r="L53" s="362">
        <v>-6123</v>
      </c>
      <c r="M53" s="363">
        <v>-8420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PRTzJw9FR86TOtkIAtPJIs5quFT0HHEpcb5R14IczlRZqsFFw5fqbFTCZZu+na+76AzRNbBz3C11yFB+UCgKQ==" saltValue="mmJ4ekSuYuWVteVROzt4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12"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2938</v>
      </c>
      <c r="G55" s="122">
        <v>3192</v>
      </c>
      <c r="H55" s="123">
        <v>3227</v>
      </c>
    </row>
    <row r="56" spans="2:8" ht="52.5" customHeight="1" x14ac:dyDescent="0.15">
      <c r="B56" s="124"/>
      <c r="C56" s="1249" t="s">
        <v>47</v>
      </c>
      <c r="D56" s="1249"/>
      <c r="E56" s="1250"/>
      <c r="F56" s="125">
        <v>1037</v>
      </c>
      <c r="G56" s="125">
        <v>1037</v>
      </c>
      <c r="H56" s="126">
        <v>1092</v>
      </c>
    </row>
    <row r="57" spans="2:8" ht="53.25" customHeight="1" x14ac:dyDescent="0.15">
      <c r="B57" s="124"/>
      <c r="C57" s="1251" t="s">
        <v>48</v>
      </c>
      <c r="D57" s="1251"/>
      <c r="E57" s="1252"/>
      <c r="F57" s="127">
        <v>12457</v>
      </c>
      <c r="G57" s="127">
        <v>13100</v>
      </c>
      <c r="H57" s="128">
        <v>13034</v>
      </c>
    </row>
    <row r="58" spans="2:8" ht="45.75" customHeight="1" x14ac:dyDescent="0.15">
      <c r="B58" s="129"/>
      <c r="C58" s="1239" t="s">
        <v>563</v>
      </c>
      <c r="D58" s="1240"/>
      <c r="E58" s="1241"/>
      <c r="F58" s="130">
        <v>5018</v>
      </c>
      <c r="G58" s="130">
        <v>4979</v>
      </c>
      <c r="H58" s="131">
        <v>4770</v>
      </c>
    </row>
    <row r="59" spans="2:8" ht="45.75" customHeight="1" x14ac:dyDescent="0.15">
      <c r="B59" s="129"/>
      <c r="C59" s="1239" t="s">
        <v>564</v>
      </c>
      <c r="D59" s="1240"/>
      <c r="E59" s="1241"/>
      <c r="F59" s="130">
        <v>2890</v>
      </c>
      <c r="G59" s="130">
        <v>2890</v>
      </c>
      <c r="H59" s="131">
        <v>2890</v>
      </c>
    </row>
    <row r="60" spans="2:8" ht="45.75" customHeight="1" x14ac:dyDescent="0.15">
      <c r="B60" s="129"/>
      <c r="C60" s="1239" t="s">
        <v>565</v>
      </c>
      <c r="D60" s="1240"/>
      <c r="E60" s="1241"/>
      <c r="F60" s="130">
        <v>2067</v>
      </c>
      <c r="G60" s="130">
        <v>2050</v>
      </c>
      <c r="H60" s="131">
        <v>2035</v>
      </c>
    </row>
    <row r="61" spans="2:8" ht="45.75" customHeight="1" x14ac:dyDescent="0.15">
      <c r="B61" s="129"/>
      <c r="C61" s="1239" t="s">
        <v>566</v>
      </c>
      <c r="D61" s="1240"/>
      <c r="E61" s="1241"/>
      <c r="F61" s="130">
        <v>542</v>
      </c>
      <c r="G61" s="130">
        <v>719</v>
      </c>
      <c r="H61" s="131">
        <v>878</v>
      </c>
    </row>
    <row r="62" spans="2:8" ht="45.75" customHeight="1" thickBot="1" x14ac:dyDescent="0.2">
      <c r="B62" s="132"/>
      <c r="C62" s="1242" t="s">
        <v>567</v>
      </c>
      <c r="D62" s="1243"/>
      <c r="E62" s="1244"/>
      <c r="F62" s="133" t="s">
        <v>568</v>
      </c>
      <c r="G62" s="133">
        <v>500</v>
      </c>
      <c r="H62" s="134">
        <v>600</v>
      </c>
    </row>
    <row r="63" spans="2:8" ht="52.5" customHeight="1" thickBot="1" x14ac:dyDescent="0.2">
      <c r="B63" s="135"/>
      <c r="C63" s="1245" t="s">
        <v>49</v>
      </c>
      <c r="D63" s="1245"/>
      <c r="E63" s="1246"/>
      <c r="F63" s="136">
        <v>16432</v>
      </c>
      <c r="G63" s="136">
        <v>17329</v>
      </c>
      <c r="H63" s="137">
        <v>17353</v>
      </c>
    </row>
    <row r="64" spans="2:8" x14ac:dyDescent="0.15"/>
  </sheetData>
  <sheetProtection algorithmName="SHA-512" hashValue="fu5u1cdaR+7jhDhByygKesjNlG3NmJeQ/t7zFcSK5Re6H1iHY8l9EUsCS3rLyXxXEKM9FGPyGUbqxZnxkkLrQg==" saltValue="/OTqlxfhVgrhFqESIbdW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1FD88-EC7B-4DC6-AA54-F38CB2833F3A}">
  <sheetPr>
    <pageSetUpPr fitToPage="1"/>
  </sheetPr>
  <dimension ref="A1:DE85"/>
  <sheetViews>
    <sheetView showGridLines="0" topLeftCell="G1" zoomScale="90" zoomScaleNormal="9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580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6" t="s">
        <v>579</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5" x14ac:dyDescent="0.15">
      <c r="B44" s="365"/>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5" x14ac:dyDescent="0.15">
      <c r="B45" s="365"/>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5" x14ac:dyDescent="0.15">
      <c r="B46" s="365"/>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5" x14ac:dyDescent="0.15">
      <c r="B47" s="365"/>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574</v>
      </c>
    </row>
    <row r="50" spans="1:109" ht="13.5" x14ac:dyDescent="0.15">
      <c r="B50" s="365"/>
      <c r="G50" s="1265"/>
      <c r="H50" s="1265"/>
      <c r="I50" s="1265"/>
      <c r="J50" s="1265"/>
      <c r="K50" s="373"/>
      <c r="L50" s="373"/>
      <c r="M50" s="372"/>
      <c r="N50" s="372"/>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53" t="s">
        <v>527</v>
      </c>
      <c r="BQ50" s="1253"/>
      <c r="BR50" s="1253"/>
      <c r="BS50" s="1253"/>
      <c r="BT50" s="1253"/>
      <c r="BU50" s="1253"/>
      <c r="BV50" s="1253"/>
      <c r="BW50" s="1253"/>
      <c r="BX50" s="1253" t="s">
        <v>528</v>
      </c>
      <c r="BY50" s="1253"/>
      <c r="BZ50" s="1253"/>
      <c r="CA50" s="1253"/>
      <c r="CB50" s="1253"/>
      <c r="CC50" s="1253"/>
      <c r="CD50" s="1253"/>
      <c r="CE50" s="1253"/>
      <c r="CF50" s="1253" t="s">
        <v>529</v>
      </c>
      <c r="CG50" s="1253"/>
      <c r="CH50" s="1253"/>
      <c r="CI50" s="1253"/>
      <c r="CJ50" s="1253"/>
      <c r="CK50" s="1253"/>
      <c r="CL50" s="1253"/>
      <c r="CM50" s="1253"/>
      <c r="CN50" s="1253" t="s">
        <v>530</v>
      </c>
      <c r="CO50" s="1253"/>
      <c r="CP50" s="1253"/>
      <c r="CQ50" s="1253"/>
      <c r="CR50" s="1253"/>
      <c r="CS50" s="1253"/>
      <c r="CT50" s="1253"/>
      <c r="CU50" s="1253"/>
      <c r="CV50" s="1253" t="s">
        <v>531</v>
      </c>
      <c r="CW50" s="1253"/>
      <c r="CX50" s="1253"/>
      <c r="CY50" s="1253"/>
      <c r="CZ50" s="1253"/>
      <c r="DA50" s="1253"/>
      <c r="DB50" s="1253"/>
      <c r="DC50" s="1253"/>
    </row>
    <row r="51" spans="1:109" ht="13.5" customHeight="1" x14ac:dyDescent="0.15">
      <c r="B51" s="365"/>
      <c r="G51" s="1255"/>
      <c r="H51" s="1255"/>
      <c r="I51" s="1272"/>
      <c r="J51" s="1272"/>
      <c r="K51" s="1270"/>
      <c r="L51" s="1270"/>
      <c r="M51" s="1270"/>
      <c r="N51" s="1270"/>
      <c r="AM51" s="371"/>
      <c r="AN51" s="1269" t="s">
        <v>573</v>
      </c>
      <c r="AO51" s="1269"/>
      <c r="AP51" s="1269"/>
      <c r="AQ51" s="1269"/>
      <c r="AR51" s="1269"/>
      <c r="AS51" s="1269"/>
      <c r="AT51" s="1269"/>
      <c r="AU51" s="1269"/>
      <c r="AV51" s="1269"/>
      <c r="AW51" s="1269"/>
      <c r="AX51" s="1269"/>
      <c r="AY51" s="1269"/>
      <c r="AZ51" s="1269"/>
      <c r="BA51" s="1269"/>
      <c r="BB51" s="1269" t="s">
        <v>571</v>
      </c>
      <c r="BC51" s="1269"/>
      <c r="BD51" s="1269"/>
      <c r="BE51" s="1269"/>
      <c r="BF51" s="1269"/>
      <c r="BG51" s="1269"/>
      <c r="BH51" s="1269"/>
      <c r="BI51" s="1269"/>
      <c r="BJ51" s="1269"/>
      <c r="BK51" s="1269"/>
      <c r="BL51" s="1269"/>
      <c r="BM51" s="1269"/>
      <c r="BN51" s="1269"/>
      <c r="BO51" s="1269"/>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5" x14ac:dyDescent="0.15">
      <c r="B52" s="365"/>
      <c r="G52" s="1255"/>
      <c r="H52" s="1255"/>
      <c r="I52" s="1272"/>
      <c r="J52" s="1272"/>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5" x14ac:dyDescent="0.15">
      <c r="A53" s="379"/>
      <c r="B53" s="365"/>
      <c r="G53" s="1255"/>
      <c r="H53" s="1255"/>
      <c r="I53" s="1265"/>
      <c r="J53" s="1265"/>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578</v>
      </c>
      <c r="BC53" s="1269"/>
      <c r="BD53" s="1269"/>
      <c r="BE53" s="1269"/>
      <c r="BF53" s="1269"/>
      <c r="BG53" s="1269"/>
      <c r="BH53" s="1269"/>
      <c r="BI53" s="1269"/>
      <c r="BJ53" s="1269"/>
      <c r="BK53" s="1269"/>
      <c r="BL53" s="1269"/>
      <c r="BM53" s="1269"/>
      <c r="BN53" s="1269"/>
      <c r="BO53" s="1269"/>
      <c r="BP53" s="1254">
        <v>56.5</v>
      </c>
      <c r="BQ53" s="1254"/>
      <c r="BR53" s="1254"/>
      <c r="BS53" s="1254"/>
      <c r="BT53" s="1254"/>
      <c r="BU53" s="1254"/>
      <c r="BV53" s="1254"/>
      <c r="BW53" s="1254"/>
      <c r="BX53" s="1254">
        <v>58</v>
      </c>
      <c r="BY53" s="1254"/>
      <c r="BZ53" s="1254"/>
      <c r="CA53" s="1254"/>
      <c r="CB53" s="1254"/>
      <c r="CC53" s="1254"/>
      <c r="CD53" s="1254"/>
      <c r="CE53" s="1254"/>
      <c r="CF53" s="1254">
        <v>59.6</v>
      </c>
      <c r="CG53" s="1254"/>
      <c r="CH53" s="1254"/>
      <c r="CI53" s="1254"/>
      <c r="CJ53" s="1254"/>
      <c r="CK53" s="1254"/>
      <c r="CL53" s="1254"/>
      <c r="CM53" s="1254"/>
      <c r="CN53" s="1254">
        <v>61.2</v>
      </c>
      <c r="CO53" s="1254"/>
      <c r="CP53" s="1254"/>
      <c r="CQ53" s="1254"/>
      <c r="CR53" s="1254"/>
      <c r="CS53" s="1254"/>
      <c r="CT53" s="1254"/>
      <c r="CU53" s="1254"/>
      <c r="CV53" s="1254">
        <v>62.7</v>
      </c>
      <c r="CW53" s="1254"/>
      <c r="CX53" s="1254"/>
      <c r="CY53" s="1254"/>
      <c r="CZ53" s="1254"/>
      <c r="DA53" s="1254"/>
      <c r="DB53" s="1254"/>
      <c r="DC53" s="1254"/>
    </row>
    <row r="54" spans="1:109" ht="13.5" x14ac:dyDescent="0.15">
      <c r="A54" s="379"/>
      <c r="B54" s="365"/>
      <c r="G54" s="1255"/>
      <c r="H54" s="1255"/>
      <c r="I54" s="1265"/>
      <c r="J54" s="1265"/>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5" x14ac:dyDescent="0.15">
      <c r="A55" s="379"/>
      <c r="B55" s="365"/>
      <c r="G55" s="1265"/>
      <c r="H55" s="1265"/>
      <c r="I55" s="1265"/>
      <c r="J55" s="1265"/>
      <c r="K55" s="1270"/>
      <c r="L55" s="1270"/>
      <c r="M55" s="1270"/>
      <c r="N55" s="1270"/>
      <c r="AN55" s="1253" t="s">
        <v>572</v>
      </c>
      <c r="AO55" s="1253"/>
      <c r="AP55" s="1253"/>
      <c r="AQ55" s="1253"/>
      <c r="AR55" s="1253"/>
      <c r="AS55" s="1253"/>
      <c r="AT55" s="1253"/>
      <c r="AU55" s="1253"/>
      <c r="AV55" s="1253"/>
      <c r="AW55" s="1253"/>
      <c r="AX55" s="1253"/>
      <c r="AY55" s="1253"/>
      <c r="AZ55" s="1253"/>
      <c r="BA55" s="1253"/>
      <c r="BB55" s="1269" t="s">
        <v>571</v>
      </c>
      <c r="BC55" s="1269"/>
      <c r="BD55" s="1269"/>
      <c r="BE55" s="1269"/>
      <c r="BF55" s="1269"/>
      <c r="BG55" s="1269"/>
      <c r="BH55" s="1269"/>
      <c r="BI55" s="1269"/>
      <c r="BJ55" s="1269"/>
      <c r="BK55" s="1269"/>
      <c r="BL55" s="1269"/>
      <c r="BM55" s="1269"/>
      <c r="BN55" s="1269"/>
      <c r="BO55" s="1269"/>
      <c r="BP55" s="1254">
        <v>14.9</v>
      </c>
      <c r="BQ55" s="1254"/>
      <c r="BR55" s="1254"/>
      <c r="BS55" s="1254"/>
      <c r="BT55" s="1254"/>
      <c r="BU55" s="1254"/>
      <c r="BV55" s="1254"/>
      <c r="BW55" s="1254"/>
      <c r="BX55" s="1254">
        <v>14.5</v>
      </c>
      <c r="BY55" s="1254"/>
      <c r="BZ55" s="1254"/>
      <c r="CA55" s="1254"/>
      <c r="CB55" s="1254"/>
      <c r="CC55" s="1254"/>
      <c r="CD55" s="1254"/>
      <c r="CE55" s="1254"/>
      <c r="CF55" s="1254">
        <v>13.3</v>
      </c>
      <c r="CG55" s="1254"/>
      <c r="CH55" s="1254"/>
      <c r="CI55" s="1254"/>
      <c r="CJ55" s="1254"/>
      <c r="CK55" s="1254"/>
      <c r="CL55" s="1254"/>
      <c r="CM55" s="1254"/>
      <c r="CN55" s="1254">
        <v>5.4</v>
      </c>
      <c r="CO55" s="1254"/>
      <c r="CP55" s="1254"/>
      <c r="CQ55" s="1254"/>
      <c r="CR55" s="1254"/>
      <c r="CS55" s="1254"/>
      <c r="CT55" s="1254"/>
      <c r="CU55" s="1254"/>
      <c r="CV55" s="1254">
        <v>0</v>
      </c>
      <c r="CW55" s="1254"/>
      <c r="CX55" s="1254"/>
      <c r="CY55" s="1254"/>
      <c r="CZ55" s="1254"/>
      <c r="DA55" s="1254"/>
      <c r="DB55" s="1254"/>
      <c r="DC55" s="1254"/>
    </row>
    <row r="56" spans="1:109" ht="13.5" x14ac:dyDescent="0.15">
      <c r="A56" s="379"/>
      <c r="B56" s="365"/>
      <c r="G56" s="1265"/>
      <c r="H56" s="1265"/>
      <c r="I56" s="1265"/>
      <c r="J56" s="1265"/>
      <c r="K56" s="1270"/>
      <c r="L56" s="1270"/>
      <c r="M56" s="1270"/>
      <c r="N56" s="1270"/>
      <c r="AN56" s="1253"/>
      <c r="AO56" s="1253"/>
      <c r="AP56" s="1253"/>
      <c r="AQ56" s="1253"/>
      <c r="AR56" s="1253"/>
      <c r="AS56" s="1253"/>
      <c r="AT56" s="1253"/>
      <c r="AU56" s="1253"/>
      <c r="AV56" s="1253"/>
      <c r="AW56" s="1253"/>
      <c r="AX56" s="1253"/>
      <c r="AY56" s="1253"/>
      <c r="AZ56" s="1253"/>
      <c r="BA56" s="1253"/>
      <c r="BB56" s="1269"/>
      <c r="BC56" s="1269"/>
      <c r="BD56" s="1269"/>
      <c r="BE56" s="1269"/>
      <c r="BF56" s="1269"/>
      <c r="BG56" s="1269"/>
      <c r="BH56" s="1269"/>
      <c r="BI56" s="1269"/>
      <c r="BJ56" s="1269"/>
      <c r="BK56" s="1269"/>
      <c r="BL56" s="1269"/>
      <c r="BM56" s="1269"/>
      <c r="BN56" s="1269"/>
      <c r="BO56" s="1269"/>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5" x14ac:dyDescent="0.15">
      <c r="B57" s="385"/>
      <c r="G57" s="1265"/>
      <c r="H57" s="1265"/>
      <c r="I57" s="1271"/>
      <c r="J57" s="1271"/>
      <c r="K57" s="1270"/>
      <c r="L57" s="1270"/>
      <c r="M57" s="1270"/>
      <c r="N57" s="1270"/>
      <c r="AM57" s="364"/>
      <c r="AN57" s="1253"/>
      <c r="AO57" s="1253"/>
      <c r="AP57" s="1253"/>
      <c r="AQ57" s="1253"/>
      <c r="AR57" s="1253"/>
      <c r="AS57" s="1253"/>
      <c r="AT57" s="1253"/>
      <c r="AU57" s="1253"/>
      <c r="AV57" s="1253"/>
      <c r="AW57" s="1253"/>
      <c r="AX57" s="1253"/>
      <c r="AY57" s="1253"/>
      <c r="AZ57" s="1253"/>
      <c r="BA57" s="1253"/>
      <c r="BB57" s="1269" t="s">
        <v>578</v>
      </c>
      <c r="BC57" s="1269"/>
      <c r="BD57" s="1269"/>
      <c r="BE57" s="1269"/>
      <c r="BF57" s="1269"/>
      <c r="BG57" s="1269"/>
      <c r="BH57" s="1269"/>
      <c r="BI57" s="1269"/>
      <c r="BJ57" s="1269"/>
      <c r="BK57" s="1269"/>
      <c r="BL57" s="1269"/>
      <c r="BM57" s="1269"/>
      <c r="BN57" s="1269"/>
      <c r="BO57" s="1269"/>
      <c r="BP57" s="1254">
        <v>58.5</v>
      </c>
      <c r="BQ57" s="1254"/>
      <c r="BR57" s="1254"/>
      <c r="BS57" s="1254"/>
      <c r="BT57" s="1254"/>
      <c r="BU57" s="1254"/>
      <c r="BV57" s="1254"/>
      <c r="BW57" s="1254"/>
      <c r="BX57" s="1254">
        <v>58.9</v>
      </c>
      <c r="BY57" s="1254"/>
      <c r="BZ57" s="1254"/>
      <c r="CA57" s="1254"/>
      <c r="CB57" s="1254"/>
      <c r="CC57" s="1254"/>
      <c r="CD57" s="1254"/>
      <c r="CE57" s="1254"/>
      <c r="CF57" s="1254">
        <v>61.5</v>
      </c>
      <c r="CG57" s="1254"/>
      <c r="CH57" s="1254"/>
      <c r="CI57" s="1254"/>
      <c r="CJ57" s="1254"/>
      <c r="CK57" s="1254"/>
      <c r="CL57" s="1254"/>
      <c r="CM57" s="1254"/>
      <c r="CN57" s="1254">
        <v>62.3</v>
      </c>
      <c r="CO57" s="1254"/>
      <c r="CP57" s="1254"/>
      <c r="CQ57" s="1254"/>
      <c r="CR57" s="1254"/>
      <c r="CS57" s="1254"/>
      <c r="CT57" s="1254"/>
      <c r="CU57" s="1254"/>
      <c r="CV57" s="1254">
        <v>63.5</v>
      </c>
      <c r="CW57" s="1254"/>
      <c r="CX57" s="1254"/>
      <c r="CY57" s="1254"/>
      <c r="CZ57" s="1254"/>
      <c r="DA57" s="1254"/>
      <c r="DB57" s="1254"/>
      <c r="DC57" s="1254"/>
      <c r="DD57" s="390"/>
      <c r="DE57" s="385"/>
    </row>
    <row r="58" spans="1:109" s="379" customFormat="1" ht="13.5" x14ac:dyDescent="0.15">
      <c r="A58" s="364"/>
      <c r="B58" s="385"/>
      <c r="G58" s="1265"/>
      <c r="H58" s="1265"/>
      <c r="I58" s="1271"/>
      <c r="J58" s="1271"/>
      <c r="K58" s="1270"/>
      <c r="L58" s="1270"/>
      <c r="M58" s="1270"/>
      <c r="N58" s="1270"/>
      <c r="AM58" s="364"/>
      <c r="AN58" s="1253"/>
      <c r="AO58" s="1253"/>
      <c r="AP58" s="1253"/>
      <c r="AQ58" s="1253"/>
      <c r="AR58" s="1253"/>
      <c r="AS58" s="1253"/>
      <c r="AT58" s="1253"/>
      <c r="AU58" s="1253"/>
      <c r="AV58" s="1253"/>
      <c r="AW58" s="1253"/>
      <c r="AX58" s="1253"/>
      <c r="AY58" s="1253"/>
      <c r="AZ58" s="1253"/>
      <c r="BA58" s="1253"/>
      <c r="BB58" s="1269"/>
      <c r="BC58" s="1269"/>
      <c r="BD58" s="1269"/>
      <c r="BE58" s="1269"/>
      <c r="BF58" s="1269"/>
      <c r="BG58" s="1269"/>
      <c r="BH58" s="1269"/>
      <c r="BI58" s="1269"/>
      <c r="BJ58" s="1269"/>
      <c r="BK58" s="1269"/>
      <c r="BL58" s="1269"/>
      <c r="BM58" s="1269"/>
      <c r="BN58" s="1269"/>
      <c r="BO58" s="1269"/>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577</v>
      </c>
    </row>
    <row r="64" spans="1:109" ht="13.5" x14ac:dyDescent="0.15">
      <c r="B64" s="365"/>
      <c r="G64" s="380"/>
      <c r="I64" s="382"/>
      <c r="J64" s="382"/>
      <c r="K64" s="382"/>
      <c r="L64" s="382"/>
      <c r="M64" s="382"/>
      <c r="N64" s="381"/>
      <c r="AM64" s="380"/>
      <c r="AN64" s="380" t="s">
        <v>576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6" t="s">
        <v>575</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5" x14ac:dyDescent="0.15">
      <c r="B66" s="365"/>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5" x14ac:dyDescent="0.15">
      <c r="B67" s="365"/>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5" x14ac:dyDescent="0.15">
      <c r="B68" s="365"/>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5" x14ac:dyDescent="0.15">
      <c r="B69" s="365"/>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574</v>
      </c>
    </row>
    <row r="72" spans="2:107" ht="13.5" x14ac:dyDescent="0.15">
      <c r="B72" s="365"/>
      <c r="G72" s="1265"/>
      <c r="H72" s="1265"/>
      <c r="I72" s="1265"/>
      <c r="J72" s="1265"/>
      <c r="K72" s="373"/>
      <c r="L72" s="373"/>
      <c r="M72" s="372"/>
      <c r="N72" s="372"/>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53" t="s">
        <v>527</v>
      </c>
      <c r="BQ72" s="1253"/>
      <c r="BR72" s="1253"/>
      <c r="BS72" s="1253"/>
      <c r="BT72" s="1253"/>
      <c r="BU72" s="1253"/>
      <c r="BV72" s="1253"/>
      <c r="BW72" s="1253"/>
      <c r="BX72" s="1253" t="s">
        <v>528</v>
      </c>
      <c r="BY72" s="1253"/>
      <c r="BZ72" s="1253"/>
      <c r="CA72" s="1253"/>
      <c r="CB72" s="1253"/>
      <c r="CC72" s="1253"/>
      <c r="CD72" s="1253"/>
      <c r="CE72" s="1253"/>
      <c r="CF72" s="1253" t="s">
        <v>529</v>
      </c>
      <c r="CG72" s="1253"/>
      <c r="CH72" s="1253"/>
      <c r="CI72" s="1253"/>
      <c r="CJ72" s="1253"/>
      <c r="CK72" s="1253"/>
      <c r="CL72" s="1253"/>
      <c r="CM72" s="1253"/>
      <c r="CN72" s="1253" t="s">
        <v>530</v>
      </c>
      <c r="CO72" s="1253"/>
      <c r="CP72" s="1253"/>
      <c r="CQ72" s="1253"/>
      <c r="CR72" s="1253"/>
      <c r="CS72" s="1253"/>
      <c r="CT72" s="1253"/>
      <c r="CU72" s="1253"/>
      <c r="CV72" s="1253" t="s">
        <v>531</v>
      </c>
      <c r="CW72" s="1253"/>
      <c r="CX72" s="1253"/>
      <c r="CY72" s="1253"/>
      <c r="CZ72" s="1253"/>
      <c r="DA72" s="1253"/>
      <c r="DB72" s="1253"/>
      <c r="DC72" s="1253"/>
    </row>
    <row r="73" spans="2:107" ht="13.5" x14ac:dyDescent="0.15">
      <c r="B73" s="365"/>
      <c r="G73" s="1255"/>
      <c r="H73" s="1255"/>
      <c r="I73" s="1255"/>
      <c r="J73" s="1255"/>
      <c r="K73" s="1273"/>
      <c r="L73" s="1273"/>
      <c r="M73" s="1273"/>
      <c r="N73" s="1273"/>
      <c r="AM73" s="371"/>
      <c r="AN73" s="1269" t="s">
        <v>573</v>
      </c>
      <c r="AO73" s="1269"/>
      <c r="AP73" s="1269"/>
      <c r="AQ73" s="1269"/>
      <c r="AR73" s="1269"/>
      <c r="AS73" s="1269"/>
      <c r="AT73" s="1269"/>
      <c r="AU73" s="1269"/>
      <c r="AV73" s="1269"/>
      <c r="AW73" s="1269"/>
      <c r="AX73" s="1269"/>
      <c r="AY73" s="1269"/>
      <c r="AZ73" s="1269"/>
      <c r="BA73" s="1269"/>
      <c r="BB73" s="1269" t="s">
        <v>571</v>
      </c>
      <c r="BC73" s="1269"/>
      <c r="BD73" s="1269"/>
      <c r="BE73" s="1269"/>
      <c r="BF73" s="1269"/>
      <c r="BG73" s="1269"/>
      <c r="BH73" s="1269"/>
      <c r="BI73" s="1269"/>
      <c r="BJ73" s="1269"/>
      <c r="BK73" s="1269"/>
      <c r="BL73" s="1269"/>
      <c r="BM73" s="1269"/>
      <c r="BN73" s="1269"/>
      <c r="BO73" s="1269"/>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5" x14ac:dyDescent="0.15">
      <c r="B74" s="365"/>
      <c r="G74" s="1255"/>
      <c r="H74" s="1255"/>
      <c r="I74" s="1255"/>
      <c r="J74" s="1255"/>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5" x14ac:dyDescent="0.15">
      <c r="B75" s="365"/>
      <c r="G75" s="1255"/>
      <c r="H75" s="1255"/>
      <c r="I75" s="1265"/>
      <c r="J75" s="1265"/>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570</v>
      </c>
      <c r="BC75" s="1269"/>
      <c r="BD75" s="1269"/>
      <c r="BE75" s="1269"/>
      <c r="BF75" s="1269"/>
      <c r="BG75" s="1269"/>
      <c r="BH75" s="1269"/>
      <c r="BI75" s="1269"/>
      <c r="BJ75" s="1269"/>
      <c r="BK75" s="1269"/>
      <c r="BL75" s="1269"/>
      <c r="BM75" s="1269"/>
      <c r="BN75" s="1269"/>
      <c r="BO75" s="1269"/>
      <c r="BP75" s="1254">
        <v>-2.1</v>
      </c>
      <c r="BQ75" s="1254"/>
      <c r="BR75" s="1254"/>
      <c r="BS75" s="1254"/>
      <c r="BT75" s="1254"/>
      <c r="BU75" s="1254"/>
      <c r="BV75" s="1254"/>
      <c r="BW75" s="1254"/>
      <c r="BX75" s="1254">
        <v>-2.8</v>
      </c>
      <c r="BY75" s="1254"/>
      <c r="BZ75" s="1254"/>
      <c r="CA75" s="1254"/>
      <c r="CB75" s="1254"/>
      <c r="CC75" s="1254"/>
      <c r="CD75" s="1254"/>
      <c r="CE75" s="1254"/>
      <c r="CF75" s="1254">
        <v>-1.8</v>
      </c>
      <c r="CG75" s="1254"/>
      <c r="CH75" s="1254"/>
      <c r="CI75" s="1254"/>
      <c r="CJ75" s="1254"/>
      <c r="CK75" s="1254"/>
      <c r="CL75" s="1254"/>
      <c r="CM75" s="1254"/>
      <c r="CN75" s="1254">
        <v>-0.9</v>
      </c>
      <c r="CO75" s="1254"/>
      <c r="CP75" s="1254"/>
      <c r="CQ75" s="1254"/>
      <c r="CR75" s="1254"/>
      <c r="CS75" s="1254"/>
      <c r="CT75" s="1254"/>
      <c r="CU75" s="1254"/>
      <c r="CV75" s="1254">
        <v>0.7</v>
      </c>
      <c r="CW75" s="1254"/>
      <c r="CX75" s="1254"/>
      <c r="CY75" s="1254"/>
      <c r="CZ75" s="1254"/>
      <c r="DA75" s="1254"/>
      <c r="DB75" s="1254"/>
      <c r="DC75" s="1254"/>
    </row>
    <row r="76" spans="2:107" ht="13.5" x14ac:dyDescent="0.15">
      <c r="B76" s="365"/>
      <c r="G76" s="1255"/>
      <c r="H76" s="1255"/>
      <c r="I76" s="1265"/>
      <c r="J76" s="1265"/>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5" x14ac:dyDescent="0.15">
      <c r="B77" s="365"/>
      <c r="G77" s="1265"/>
      <c r="H77" s="1265"/>
      <c r="I77" s="1265"/>
      <c r="J77" s="1265"/>
      <c r="K77" s="1273"/>
      <c r="L77" s="1273"/>
      <c r="M77" s="1273"/>
      <c r="N77" s="1273"/>
      <c r="AN77" s="1253" t="s">
        <v>572</v>
      </c>
      <c r="AO77" s="1253"/>
      <c r="AP77" s="1253"/>
      <c r="AQ77" s="1253"/>
      <c r="AR77" s="1253"/>
      <c r="AS77" s="1253"/>
      <c r="AT77" s="1253"/>
      <c r="AU77" s="1253"/>
      <c r="AV77" s="1253"/>
      <c r="AW77" s="1253"/>
      <c r="AX77" s="1253"/>
      <c r="AY77" s="1253"/>
      <c r="AZ77" s="1253"/>
      <c r="BA77" s="1253"/>
      <c r="BB77" s="1269" t="s">
        <v>571</v>
      </c>
      <c r="BC77" s="1269"/>
      <c r="BD77" s="1269"/>
      <c r="BE77" s="1269"/>
      <c r="BF77" s="1269"/>
      <c r="BG77" s="1269"/>
      <c r="BH77" s="1269"/>
      <c r="BI77" s="1269"/>
      <c r="BJ77" s="1269"/>
      <c r="BK77" s="1269"/>
      <c r="BL77" s="1269"/>
      <c r="BM77" s="1269"/>
      <c r="BN77" s="1269"/>
      <c r="BO77" s="1269"/>
      <c r="BP77" s="1254">
        <v>14.9</v>
      </c>
      <c r="BQ77" s="1254"/>
      <c r="BR77" s="1254"/>
      <c r="BS77" s="1254"/>
      <c r="BT77" s="1254"/>
      <c r="BU77" s="1254"/>
      <c r="BV77" s="1254"/>
      <c r="BW77" s="1254"/>
      <c r="BX77" s="1254">
        <v>14.5</v>
      </c>
      <c r="BY77" s="1254"/>
      <c r="BZ77" s="1254"/>
      <c r="CA77" s="1254"/>
      <c r="CB77" s="1254"/>
      <c r="CC77" s="1254"/>
      <c r="CD77" s="1254"/>
      <c r="CE77" s="1254"/>
      <c r="CF77" s="1254">
        <v>13.3</v>
      </c>
      <c r="CG77" s="1254"/>
      <c r="CH77" s="1254"/>
      <c r="CI77" s="1254"/>
      <c r="CJ77" s="1254"/>
      <c r="CK77" s="1254"/>
      <c r="CL77" s="1254"/>
      <c r="CM77" s="1254"/>
      <c r="CN77" s="1254">
        <v>5.4</v>
      </c>
      <c r="CO77" s="1254"/>
      <c r="CP77" s="1254"/>
      <c r="CQ77" s="1254"/>
      <c r="CR77" s="1254"/>
      <c r="CS77" s="1254"/>
      <c r="CT77" s="1254"/>
      <c r="CU77" s="1254"/>
      <c r="CV77" s="1254">
        <v>0</v>
      </c>
      <c r="CW77" s="1254"/>
      <c r="CX77" s="1254"/>
      <c r="CY77" s="1254"/>
      <c r="CZ77" s="1254"/>
      <c r="DA77" s="1254"/>
      <c r="DB77" s="1254"/>
      <c r="DC77" s="1254"/>
    </row>
    <row r="78" spans="2:107" ht="13.5" x14ac:dyDescent="0.15">
      <c r="B78" s="365"/>
      <c r="G78" s="1265"/>
      <c r="H78" s="1265"/>
      <c r="I78" s="1265"/>
      <c r="J78" s="1265"/>
      <c r="K78" s="1273"/>
      <c r="L78" s="1273"/>
      <c r="M78" s="1273"/>
      <c r="N78" s="1273"/>
      <c r="AN78" s="1253"/>
      <c r="AO78" s="1253"/>
      <c r="AP78" s="1253"/>
      <c r="AQ78" s="1253"/>
      <c r="AR78" s="1253"/>
      <c r="AS78" s="1253"/>
      <c r="AT78" s="1253"/>
      <c r="AU78" s="1253"/>
      <c r="AV78" s="1253"/>
      <c r="AW78" s="1253"/>
      <c r="AX78" s="1253"/>
      <c r="AY78" s="1253"/>
      <c r="AZ78" s="1253"/>
      <c r="BA78" s="1253"/>
      <c r="BB78" s="1269"/>
      <c r="BC78" s="1269"/>
      <c r="BD78" s="1269"/>
      <c r="BE78" s="1269"/>
      <c r="BF78" s="1269"/>
      <c r="BG78" s="1269"/>
      <c r="BH78" s="1269"/>
      <c r="BI78" s="1269"/>
      <c r="BJ78" s="1269"/>
      <c r="BK78" s="1269"/>
      <c r="BL78" s="1269"/>
      <c r="BM78" s="1269"/>
      <c r="BN78" s="1269"/>
      <c r="BO78" s="1269"/>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5" x14ac:dyDescent="0.15">
      <c r="B79" s="365"/>
      <c r="G79" s="1265"/>
      <c r="H79" s="1265"/>
      <c r="I79" s="1271"/>
      <c r="J79" s="1271"/>
      <c r="K79" s="1274"/>
      <c r="L79" s="1274"/>
      <c r="M79" s="1274"/>
      <c r="N79" s="1274"/>
      <c r="AN79" s="1253"/>
      <c r="AO79" s="1253"/>
      <c r="AP79" s="1253"/>
      <c r="AQ79" s="1253"/>
      <c r="AR79" s="1253"/>
      <c r="AS79" s="1253"/>
      <c r="AT79" s="1253"/>
      <c r="AU79" s="1253"/>
      <c r="AV79" s="1253"/>
      <c r="AW79" s="1253"/>
      <c r="AX79" s="1253"/>
      <c r="AY79" s="1253"/>
      <c r="AZ79" s="1253"/>
      <c r="BA79" s="1253"/>
      <c r="BB79" s="1269" t="s">
        <v>570</v>
      </c>
      <c r="BC79" s="1269"/>
      <c r="BD79" s="1269"/>
      <c r="BE79" s="1269"/>
      <c r="BF79" s="1269"/>
      <c r="BG79" s="1269"/>
      <c r="BH79" s="1269"/>
      <c r="BI79" s="1269"/>
      <c r="BJ79" s="1269"/>
      <c r="BK79" s="1269"/>
      <c r="BL79" s="1269"/>
      <c r="BM79" s="1269"/>
      <c r="BN79" s="1269"/>
      <c r="BO79" s="1269"/>
      <c r="BP79" s="1254">
        <v>8.5</v>
      </c>
      <c r="BQ79" s="1254"/>
      <c r="BR79" s="1254"/>
      <c r="BS79" s="1254"/>
      <c r="BT79" s="1254"/>
      <c r="BU79" s="1254"/>
      <c r="BV79" s="1254"/>
      <c r="BW79" s="1254"/>
      <c r="BX79" s="1254">
        <v>8.4</v>
      </c>
      <c r="BY79" s="1254"/>
      <c r="BZ79" s="1254"/>
      <c r="CA79" s="1254"/>
      <c r="CB79" s="1254"/>
      <c r="CC79" s="1254"/>
      <c r="CD79" s="1254"/>
      <c r="CE79" s="1254"/>
      <c r="CF79" s="1254">
        <v>8.4</v>
      </c>
      <c r="CG79" s="1254"/>
      <c r="CH79" s="1254"/>
      <c r="CI79" s="1254"/>
      <c r="CJ79" s="1254"/>
      <c r="CK79" s="1254"/>
      <c r="CL79" s="1254"/>
      <c r="CM79" s="1254"/>
      <c r="CN79" s="1254">
        <v>8.4</v>
      </c>
      <c r="CO79" s="1254"/>
      <c r="CP79" s="1254"/>
      <c r="CQ79" s="1254"/>
      <c r="CR79" s="1254"/>
      <c r="CS79" s="1254"/>
      <c r="CT79" s="1254"/>
      <c r="CU79" s="1254"/>
      <c r="CV79" s="1254">
        <v>8.6</v>
      </c>
      <c r="CW79" s="1254"/>
      <c r="CX79" s="1254"/>
      <c r="CY79" s="1254"/>
      <c r="CZ79" s="1254"/>
      <c r="DA79" s="1254"/>
      <c r="DB79" s="1254"/>
      <c r="DC79" s="1254"/>
    </row>
    <row r="80" spans="2:107" ht="13.5" x14ac:dyDescent="0.15">
      <c r="B80" s="365"/>
      <c r="G80" s="1265"/>
      <c r="H80" s="1265"/>
      <c r="I80" s="1271"/>
      <c r="J80" s="1271"/>
      <c r="K80" s="1274"/>
      <c r="L80" s="1274"/>
      <c r="M80" s="1274"/>
      <c r="N80" s="1274"/>
      <c r="AN80" s="1253"/>
      <c r="AO80" s="1253"/>
      <c r="AP80" s="1253"/>
      <c r="AQ80" s="1253"/>
      <c r="AR80" s="1253"/>
      <c r="AS80" s="1253"/>
      <c r="AT80" s="1253"/>
      <c r="AU80" s="1253"/>
      <c r="AV80" s="1253"/>
      <c r="AW80" s="1253"/>
      <c r="AX80" s="1253"/>
      <c r="AY80" s="1253"/>
      <c r="AZ80" s="1253"/>
      <c r="BA80" s="1253"/>
      <c r="BB80" s="1269"/>
      <c r="BC80" s="1269"/>
      <c r="BD80" s="1269"/>
      <c r="BE80" s="1269"/>
      <c r="BF80" s="1269"/>
      <c r="BG80" s="1269"/>
      <c r="BH80" s="1269"/>
      <c r="BI80" s="1269"/>
      <c r="BJ80" s="1269"/>
      <c r="BK80" s="1269"/>
      <c r="BL80" s="1269"/>
      <c r="BM80" s="1269"/>
      <c r="BN80" s="1269"/>
      <c r="BO80" s="1269"/>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iGX4ZE01xIkbNyiJ2RKLUPKT2d3SKIIJuTk6WfB1i9nG4pAjLRtJrLRjVp+C+fqu2PP+WJIfO8WCGWdqNwJ63A==" saltValue="PYb4xDjJsWa87WkGQEnLo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D9633-5AF0-44BD-BA9E-946D43BE30DF}">
  <sheetPr>
    <pageSetUpPr fitToPage="1"/>
  </sheetPr>
  <dimension ref="A1:DR125"/>
  <sheetViews>
    <sheetView showGridLines="0" topLeftCell="M74"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tZsZ7lnwTjbtrnHzD7c22B7aLyqhdfjgKDy/qFrHbof8Bt+wF0tzvDGsa/5AUukOf3vzFxqvZOnr/F28oYXmGQ==" saltValue="fyI4ODOQOERWqEE9GFqX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3B6AD-FE7E-4CE8-AA68-3DA95740A249}">
  <sheetPr>
    <pageSetUpPr fitToPage="1"/>
  </sheetPr>
  <dimension ref="A1:DR125"/>
  <sheetViews>
    <sheetView showGridLines="0" topLeftCell="M74"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QScds115Fpr8jzM9RESZODbEj04PaxTJGxyaEpxOJfQ1KzOPG808ACTBO1zcqR/x7gkp2+g79NBqThqIRaSF4g==" saltValue="3UJG9GssjGKnixK2r19/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134971</v>
      </c>
      <c r="E3" s="156"/>
      <c r="F3" s="157">
        <v>132981</v>
      </c>
      <c r="G3" s="158"/>
      <c r="H3" s="159"/>
    </row>
    <row r="4" spans="1:8" x14ac:dyDescent="0.15">
      <c r="A4" s="160"/>
      <c r="B4" s="161"/>
      <c r="C4" s="162"/>
      <c r="D4" s="163">
        <v>88562</v>
      </c>
      <c r="E4" s="164"/>
      <c r="F4" s="165">
        <v>56973</v>
      </c>
      <c r="G4" s="166"/>
      <c r="H4" s="167"/>
    </row>
    <row r="5" spans="1:8" x14ac:dyDescent="0.15">
      <c r="A5" s="148" t="s">
        <v>521</v>
      </c>
      <c r="B5" s="153"/>
      <c r="C5" s="154"/>
      <c r="D5" s="155">
        <v>139912</v>
      </c>
      <c r="E5" s="156"/>
      <c r="F5" s="157">
        <v>128523</v>
      </c>
      <c r="G5" s="158"/>
      <c r="H5" s="159"/>
    </row>
    <row r="6" spans="1:8" x14ac:dyDescent="0.15">
      <c r="A6" s="160"/>
      <c r="B6" s="161"/>
      <c r="C6" s="162"/>
      <c r="D6" s="163">
        <v>98161</v>
      </c>
      <c r="E6" s="164"/>
      <c r="F6" s="165">
        <v>56792</v>
      </c>
      <c r="G6" s="166"/>
      <c r="H6" s="167"/>
    </row>
    <row r="7" spans="1:8" x14ac:dyDescent="0.15">
      <c r="A7" s="148" t="s">
        <v>522</v>
      </c>
      <c r="B7" s="153"/>
      <c r="C7" s="154"/>
      <c r="D7" s="155">
        <v>90102</v>
      </c>
      <c r="E7" s="156"/>
      <c r="F7" s="157">
        <v>92919</v>
      </c>
      <c r="G7" s="158"/>
      <c r="H7" s="159"/>
    </row>
    <row r="8" spans="1:8" x14ac:dyDescent="0.15">
      <c r="A8" s="160"/>
      <c r="B8" s="161"/>
      <c r="C8" s="162"/>
      <c r="D8" s="163">
        <v>47411</v>
      </c>
      <c r="E8" s="164"/>
      <c r="F8" s="165">
        <v>54128</v>
      </c>
      <c r="G8" s="166"/>
      <c r="H8" s="167"/>
    </row>
    <row r="9" spans="1:8" x14ac:dyDescent="0.15">
      <c r="A9" s="148" t="s">
        <v>523</v>
      </c>
      <c r="B9" s="153"/>
      <c r="C9" s="154"/>
      <c r="D9" s="155">
        <v>81114</v>
      </c>
      <c r="E9" s="156"/>
      <c r="F9" s="157">
        <v>103663</v>
      </c>
      <c r="G9" s="158"/>
      <c r="H9" s="159"/>
    </row>
    <row r="10" spans="1:8" x14ac:dyDescent="0.15">
      <c r="A10" s="160"/>
      <c r="B10" s="161"/>
      <c r="C10" s="162"/>
      <c r="D10" s="163">
        <v>60789</v>
      </c>
      <c r="E10" s="164"/>
      <c r="F10" s="165">
        <v>64346</v>
      </c>
      <c r="G10" s="166"/>
      <c r="H10" s="167"/>
    </row>
    <row r="11" spans="1:8" x14ac:dyDescent="0.15">
      <c r="A11" s="148" t="s">
        <v>524</v>
      </c>
      <c r="B11" s="153"/>
      <c r="C11" s="154"/>
      <c r="D11" s="155">
        <v>91761</v>
      </c>
      <c r="E11" s="156"/>
      <c r="F11" s="157">
        <v>92012</v>
      </c>
      <c r="G11" s="158"/>
      <c r="H11" s="159"/>
    </row>
    <row r="12" spans="1:8" x14ac:dyDescent="0.15">
      <c r="A12" s="160"/>
      <c r="B12" s="161"/>
      <c r="C12" s="168"/>
      <c r="D12" s="163">
        <v>65409</v>
      </c>
      <c r="E12" s="164"/>
      <c r="F12" s="165">
        <v>61382</v>
      </c>
      <c r="G12" s="166"/>
      <c r="H12" s="167"/>
    </row>
    <row r="13" spans="1:8" x14ac:dyDescent="0.15">
      <c r="A13" s="148"/>
      <c r="B13" s="153"/>
      <c r="C13" s="169"/>
      <c r="D13" s="170">
        <v>107572</v>
      </c>
      <c r="E13" s="171"/>
      <c r="F13" s="172">
        <v>110020</v>
      </c>
      <c r="G13" s="173"/>
      <c r="H13" s="159"/>
    </row>
    <row r="14" spans="1:8" x14ac:dyDescent="0.15">
      <c r="A14" s="160"/>
      <c r="B14" s="161"/>
      <c r="C14" s="162"/>
      <c r="D14" s="163">
        <v>72066</v>
      </c>
      <c r="E14" s="164"/>
      <c r="F14" s="165">
        <v>58724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8.52</v>
      </c>
      <c r="C19" s="174">
        <f>ROUND(VALUE(SUBSTITUTE(実質収支比率等に係る経年分析!G$48,"▲","-")),2)</f>
        <v>6.79</v>
      </c>
      <c r="D19" s="174">
        <f>ROUND(VALUE(SUBSTITUTE(実質収支比率等に係る経年分析!H$48,"▲","-")),2)</f>
        <v>9.5399999999999991</v>
      </c>
      <c r="E19" s="174">
        <f>ROUND(VALUE(SUBSTITUTE(実質収支比率等に係る経年分析!I$48,"▲","-")),2)</f>
        <v>8.73</v>
      </c>
      <c r="F19" s="174">
        <f>ROUND(VALUE(SUBSTITUTE(実質収支比率等に係る経年分析!J$48,"▲","-")),2)</f>
        <v>8.14</v>
      </c>
    </row>
    <row r="20" spans="1:11" x14ac:dyDescent="0.15">
      <c r="A20" s="174" t="s">
        <v>53</v>
      </c>
      <c r="B20" s="174">
        <f>ROUND(VALUE(SUBSTITUTE(実質収支比率等に係る経年分析!F$47,"▲","-")),2)</f>
        <v>24.18</v>
      </c>
      <c r="C20" s="174">
        <f>ROUND(VALUE(SUBSTITUTE(実質収支比率等に係る経年分析!G$47,"▲","-")),2)</f>
        <v>26.25</v>
      </c>
      <c r="D20" s="174">
        <f>ROUND(VALUE(SUBSTITUTE(実質収支比率等に係る経年分析!H$47,"▲","-")),2)</f>
        <v>23.72</v>
      </c>
      <c r="E20" s="174">
        <f>ROUND(VALUE(SUBSTITUTE(実質収支比率等に係る経年分析!I$47,"▲","-")),2)</f>
        <v>26.47</v>
      </c>
      <c r="F20" s="174">
        <f>ROUND(VALUE(SUBSTITUTE(実質収支比率等に係る経年分析!J$47,"▲","-")),2)</f>
        <v>26.55</v>
      </c>
    </row>
    <row r="21" spans="1:11" x14ac:dyDescent="0.15">
      <c r="A21" s="174" t="s">
        <v>54</v>
      </c>
      <c r="B21" s="174">
        <f>IF(ISNUMBER(VALUE(SUBSTITUTE(実質収支比率等に係る経年分析!F$49,"▲","-"))),ROUND(VALUE(SUBSTITUTE(実質収支比率等に係る経年分析!F$49,"▲","-")),2),NA())</f>
        <v>8.9700000000000006</v>
      </c>
      <c r="C21" s="174">
        <f>IF(ISNUMBER(VALUE(SUBSTITUTE(実質収支比率等に係る経年分析!G$49,"▲","-"))),ROUND(VALUE(SUBSTITUTE(実質収支比率等に係る経年分析!G$49,"▲","-")),2),NA())</f>
        <v>8.75</v>
      </c>
      <c r="D21" s="174">
        <f>IF(ISNUMBER(VALUE(SUBSTITUTE(実質収支比率等に係る経年分析!H$49,"▲","-"))),ROUND(VALUE(SUBSTITUTE(実質収支比率等に係る経年分析!H$49,"▲","-")),2),NA())</f>
        <v>7.86</v>
      </c>
      <c r="E21" s="174">
        <f>IF(ISNUMBER(VALUE(SUBSTITUTE(実質収支比率等に係る経年分析!I$49,"▲","-"))),ROUND(VALUE(SUBSTITUTE(実質収支比率等に係る経年分析!I$49,"▲","-")),2),NA())</f>
        <v>1.03</v>
      </c>
      <c r="F21" s="174">
        <f>IF(ISNUMBER(VALUE(SUBSTITUTE(実質収支比率等に係る経年分析!J$49,"▲","-"))),ROUND(VALUE(SUBSTITUTE(実質収支比率等に係る経年分析!J$49,"▲","-")),2),NA())</f>
        <v>-0.24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1.83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交通船特別会計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1.1299999999999999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0.68</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0.73</v>
      </c>
    </row>
    <row r="33" spans="1:16" x14ac:dyDescent="0.15">
      <c r="A33" s="175" t="str">
        <f>IF(連結実質赤字比率に係る赤字・黒字の構成分析!C$37="",NA(),連結実質赤字比率に係る赤字・黒字の構成分析!C$37)</f>
        <v>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2.33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2.2599999999999998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2.35</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4.87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5.43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9.5399999999999991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8.1300000000000008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9.66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10.72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3008</v>
      </c>
      <c r="E42" s="176"/>
      <c r="F42" s="176"/>
      <c r="G42" s="176">
        <f>'実質公債費比率（分子）の構造'!L$52</f>
        <v>3002</v>
      </c>
      <c r="H42" s="176"/>
      <c r="I42" s="176"/>
      <c r="J42" s="176">
        <f>'実質公債費比率（分子）の構造'!M$52</f>
        <v>2700</v>
      </c>
      <c r="K42" s="176"/>
      <c r="L42" s="176"/>
      <c r="M42" s="176">
        <f>'実質公債費比率（分子）の構造'!N$52</f>
        <v>2767</v>
      </c>
      <c r="N42" s="176"/>
      <c r="O42" s="176"/>
      <c r="P42" s="176">
        <f>'実質公債費比率（分子）の構造'!O$52</f>
        <v>2806</v>
      </c>
    </row>
    <row r="43" spans="1:16" x14ac:dyDescent="0.15">
      <c r="A43" s="176" t="s">
        <v>16</v>
      </c>
      <c r="B43" s="176">
        <f>'実質公債費比率（分子）の構造'!K$51</f>
        <v>0</v>
      </c>
      <c r="C43" s="176"/>
      <c r="D43" s="176"/>
      <c r="E43" s="176">
        <f>'実質公債費比率（分子）の構造'!L$51</f>
        <v>1</v>
      </c>
      <c r="F43" s="176"/>
      <c r="G43" s="176"/>
      <c r="H43" s="176">
        <f>'実質公債費比率（分子）の構造'!M$51</f>
        <v>1</v>
      </c>
      <c r="I43" s="176"/>
      <c r="J43" s="176"/>
      <c r="K43" s="176">
        <f>'実質公債費比率（分子）の構造'!N$51</f>
        <v>1</v>
      </c>
      <c r="L43" s="176"/>
      <c r="M43" s="176"/>
      <c r="N43" s="176">
        <f>'実質公債費比率（分子）の構造'!O$51</f>
        <v>2</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723</v>
      </c>
      <c r="C46" s="176"/>
      <c r="D46" s="176"/>
      <c r="E46" s="176">
        <f>'実質公債費比率（分子）の構造'!L$48</f>
        <v>730</v>
      </c>
      <c r="F46" s="176"/>
      <c r="G46" s="176"/>
      <c r="H46" s="176">
        <f>'実質公債費比率（分子）の構造'!M$48</f>
        <v>718</v>
      </c>
      <c r="I46" s="176"/>
      <c r="J46" s="176"/>
      <c r="K46" s="176">
        <f>'実質公債費比率（分子）の構造'!N$48</f>
        <v>682</v>
      </c>
      <c r="L46" s="176"/>
      <c r="M46" s="176"/>
      <c r="N46" s="176">
        <f>'実質公債費比率（分子）の構造'!O$48</f>
        <v>747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2005</v>
      </c>
      <c r="C49" s="176"/>
      <c r="D49" s="176"/>
      <c r="E49" s="176">
        <f>'実質公債費比率（分子）の構造'!L$45</f>
        <v>1995</v>
      </c>
      <c r="F49" s="176"/>
      <c r="G49" s="176"/>
      <c r="H49" s="176">
        <f>'実質公債費比率（分子）の構造'!M$45</f>
        <v>2006</v>
      </c>
      <c r="I49" s="176"/>
      <c r="J49" s="176"/>
      <c r="K49" s="176">
        <f>'実質公債費比率（分子）の構造'!N$45</f>
        <v>2076</v>
      </c>
      <c r="L49" s="176"/>
      <c r="M49" s="176"/>
      <c r="N49" s="176">
        <f>'実質公債費比率（分子）の構造'!O$45</f>
        <v>2260</v>
      </c>
      <c r="O49" s="176"/>
      <c r="P49" s="176"/>
    </row>
    <row r="50" spans="1:16" x14ac:dyDescent="0.15">
      <c r="A50" s="176" t="s">
        <v>67</v>
      </c>
      <c r="B50" s="176" t="e">
        <f>NA()</f>
        <v>#N/A</v>
      </c>
      <c r="C50" s="176">
        <f>IF(ISNUMBER('実質公債費比率（分子）の構造'!K$53),'実質公債費比率（分子）の構造'!K$53,NA())</f>
        <v>-280</v>
      </c>
      <c r="D50" s="176" t="e">
        <f>NA()</f>
        <v>#N/A</v>
      </c>
      <c r="E50" s="176" t="e">
        <f>NA()</f>
        <v>#N/A</v>
      </c>
      <c r="F50" s="176">
        <f>IF(ISNUMBER('実質公債費比率（分子）の構造'!L$53),'実質公債費比率（分子）の構造'!L$53,NA())</f>
        <v>-276</v>
      </c>
      <c r="G50" s="176" t="e">
        <f>NA()</f>
        <v>#N/A</v>
      </c>
      <c r="H50" s="176" t="e">
        <f>NA()</f>
        <v>#N/A</v>
      </c>
      <c r="I50" s="176">
        <f>IF(ISNUMBER('実質公債費比率（分子）の構造'!M$53),'実質公債費比率（分子）の構造'!M$53,NA())</f>
        <v>25</v>
      </c>
      <c r="J50" s="176" t="e">
        <f>NA()</f>
        <v>#N/A</v>
      </c>
      <c r="K50" s="176" t="e">
        <f>NA()</f>
        <v>#N/A</v>
      </c>
      <c r="L50" s="176">
        <f>IF(ISNUMBER('実質公債費比率（分子）の構造'!N$53),'実質公債費比率（分子）の構造'!N$53,NA())</f>
        <v>-8</v>
      </c>
      <c r="M50" s="176" t="e">
        <f>NA()</f>
        <v>#N/A</v>
      </c>
      <c r="N50" s="176" t="e">
        <f>NA()</f>
        <v>#N/A</v>
      </c>
      <c r="O50" s="176">
        <f>IF(ISNUMBER('実質公債費比率（分子）の構造'!O$53),'実質公債費比率（分子）の構造'!O$53,NA())</f>
        <v>203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24724</v>
      </c>
      <c r="E56" s="175"/>
      <c r="F56" s="175"/>
      <c r="G56" s="175">
        <f>'将来負担比率（分子）の構造'!J$52</f>
        <v>24235</v>
      </c>
      <c r="H56" s="175"/>
      <c r="I56" s="175"/>
      <c r="J56" s="175">
        <f>'将来負担比率（分子）の構造'!K$52</f>
        <v>23472</v>
      </c>
      <c r="K56" s="175"/>
      <c r="L56" s="175"/>
      <c r="M56" s="175">
        <f>'将来負担比率（分子）の構造'!L$52</f>
        <v>22201</v>
      </c>
      <c r="N56" s="175"/>
      <c r="O56" s="175"/>
      <c r="P56" s="175">
        <f>'将来負担比率（分子）の構造'!M$52</f>
        <v>21001</v>
      </c>
    </row>
    <row r="57" spans="1:16" x14ac:dyDescent="0.15">
      <c r="A57" s="175" t="s">
        <v>42</v>
      </c>
      <c r="B57" s="175"/>
      <c r="C57" s="175"/>
      <c r="D57" s="175">
        <f>'将来負担比率（分子）の構造'!I$51</f>
        <v>882</v>
      </c>
      <c r="E57" s="175"/>
      <c r="F57" s="175"/>
      <c r="G57" s="175">
        <f>'将来負担比率（分子）の構造'!J$51</f>
        <v>965</v>
      </c>
      <c r="H57" s="175"/>
      <c r="I57" s="175"/>
      <c r="J57" s="175">
        <f>'将来負担比率（分子）の構造'!K$51</f>
        <v>1010</v>
      </c>
      <c r="K57" s="175"/>
      <c r="L57" s="175"/>
      <c r="M57" s="175">
        <f>'将来負担比率（分子）の構造'!L$51</f>
        <v>951</v>
      </c>
      <c r="N57" s="175"/>
      <c r="O57" s="175"/>
      <c r="P57" s="175">
        <f>'将来負担比率（分子）の構造'!M$51</f>
        <v>922</v>
      </c>
    </row>
    <row r="58" spans="1:16" x14ac:dyDescent="0.15">
      <c r="A58" s="175" t="s">
        <v>41</v>
      </c>
      <c r="B58" s="175"/>
      <c r="C58" s="175"/>
      <c r="D58" s="175">
        <f>'将来負担比率（分子）の構造'!I$50</f>
        <v>13454</v>
      </c>
      <c r="E58" s="175"/>
      <c r="F58" s="175"/>
      <c r="G58" s="175">
        <f>'将来負担比率（分子）の構造'!J$50</f>
        <v>13612</v>
      </c>
      <c r="H58" s="175"/>
      <c r="I58" s="175"/>
      <c r="J58" s="175">
        <f>'将来負担比率（分子）の構造'!K$50</f>
        <v>14331</v>
      </c>
      <c r="K58" s="175"/>
      <c r="L58" s="175"/>
      <c r="M58" s="175">
        <f>'将来負担比率（分子）の構造'!L$50</f>
        <v>15251</v>
      </c>
      <c r="N58" s="175"/>
      <c r="O58" s="175"/>
      <c r="P58" s="175">
        <f>'将来負担比率（分子）の構造'!M$50</f>
        <v>15408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14</v>
      </c>
      <c r="C61" s="175"/>
      <c r="D61" s="175"/>
      <c r="E61" s="175">
        <f>'将来負担比率（分子）の構造'!J$46</f>
        <v>13</v>
      </c>
      <c r="F61" s="175"/>
      <c r="G61" s="175"/>
      <c r="H61" s="175">
        <f>'将来負担比率（分子）の構造'!K$46</f>
        <v>12</v>
      </c>
      <c r="I61" s="175"/>
      <c r="J61" s="175"/>
      <c r="K61" s="175">
        <f>'将来負担比率（分子）の構造'!L$46</f>
        <v>11</v>
      </c>
      <c r="L61" s="175"/>
      <c r="M61" s="175"/>
      <c r="N61" s="175">
        <f>'将来負担比率（分子）の構造'!M$46</f>
        <v>31</v>
      </c>
      <c r="O61" s="175"/>
      <c r="P61" s="175"/>
    </row>
    <row r="62" spans="1:16" x14ac:dyDescent="0.15">
      <c r="A62" s="175" t="s">
        <v>35</v>
      </c>
      <c r="B62" s="175">
        <f>'将来負担比率（分子）の構造'!I$45</f>
        <v>3485</v>
      </c>
      <c r="C62" s="175"/>
      <c r="D62" s="175"/>
      <c r="E62" s="175">
        <f>'将来負担比率（分子）の構造'!J$45</f>
        <v>3437</v>
      </c>
      <c r="F62" s="175"/>
      <c r="G62" s="175"/>
      <c r="H62" s="175">
        <f>'将来負担比率（分子）の構造'!K$45</f>
        <v>3375</v>
      </c>
      <c r="I62" s="175"/>
      <c r="J62" s="175"/>
      <c r="K62" s="175">
        <f>'将来負担比率（分子）の構造'!L$45</f>
        <v>3351</v>
      </c>
      <c r="L62" s="175"/>
      <c r="M62" s="175"/>
      <c r="N62" s="175">
        <f>'将来負担比率（分子）の構造'!M$45</f>
        <v>3347</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7793</v>
      </c>
      <c r="C64" s="175"/>
      <c r="D64" s="175"/>
      <c r="E64" s="175">
        <f>'将来負担比率（分子）の構造'!J$43</f>
        <v>8897</v>
      </c>
      <c r="F64" s="175"/>
      <c r="G64" s="175"/>
      <c r="H64" s="175">
        <f>'将来負担比率（分子）の構造'!K$43</f>
        <v>9289</v>
      </c>
      <c r="I64" s="175"/>
      <c r="J64" s="175"/>
      <c r="K64" s="175">
        <f>'将来負担比率（分子）の構造'!L$43</f>
        <v>9198</v>
      </c>
      <c r="L64" s="175"/>
      <c r="M64" s="175"/>
      <c r="N64" s="175">
        <f>'将来負担比率（分子）の構造'!M$43</f>
        <v>6305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20292</v>
      </c>
      <c r="C66" s="175"/>
      <c r="D66" s="175"/>
      <c r="E66" s="175">
        <f>'将来負担比率（分子）の構造'!J$41</f>
        <v>20616</v>
      </c>
      <c r="F66" s="175"/>
      <c r="G66" s="175"/>
      <c r="H66" s="175">
        <f>'将来負担比率（分子）の構造'!K$41</f>
        <v>19802</v>
      </c>
      <c r="I66" s="175"/>
      <c r="J66" s="175"/>
      <c r="K66" s="175">
        <f>'将来負担比率（分子）の構造'!L$41</f>
        <v>19719</v>
      </c>
      <c r="L66" s="175"/>
      <c r="M66" s="175"/>
      <c r="N66" s="175">
        <f>'将来負担比率（分子）の構造'!M$41</f>
        <v>19229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2938</v>
      </c>
      <c r="C72" s="179">
        <f>基金残高に係る経年分析!G55</f>
        <v>3192</v>
      </c>
      <c r="D72" s="179">
        <f>基金残高に係る経年分析!H55</f>
        <v>3227</v>
      </c>
    </row>
    <row r="73" spans="1:16" x14ac:dyDescent="0.15">
      <c r="A73" s="178" t="s">
        <v>74</v>
      </c>
      <c r="B73" s="179">
        <f>基金残高に係る経年分析!F56</f>
        <v>1037</v>
      </c>
      <c r="C73" s="179">
        <f>基金残高に係る経年分析!G56</f>
        <v>1037</v>
      </c>
      <c r="D73" s="179">
        <f>基金残高に係る経年分析!H56</f>
        <v>1092</v>
      </c>
    </row>
    <row r="74" spans="1:16" x14ac:dyDescent="0.15">
      <c r="A74" s="178" t="s">
        <v>75</v>
      </c>
      <c r="B74" s="179">
        <f>基金残高に係る経年分析!F57</f>
        <v>12457</v>
      </c>
      <c r="C74" s="179">
        <f>基金残高に係る経年分析!G57</f>
        <v>13100</v>
      </c>
      <c r="D74" s="179">
        <f>基金残高に係る経年分析!H57</f>
        <v>13034</v>
      </c>
    </row>
  </sheetData>
  <sheetProtection algorithmName="SHA-512" hashValue="im+rH82ZM2XKAhnWX27lhkWM2Gkp1MwqGKNCahXSWjLSngrYvpRLg80Iv9YzRUzl465kYpw2hyupGLgSthNFSQ==" saltValue="h9Ds6Oq4ibF2fj2tEW/M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3124218</v>
      </c>
      <c r="S5" s="649"/>
      <c r="T5" s="649"/>
      <c r="U5" s="649"/>
      <c r="V5" s="649"/>
      <c r="W5" s="649"/>
      <c r="X5" s="649"/>
      <c r="Y5" s="650"/>
      <c r="Z5" s="651">
        <v>13</v>
      </c>
      <c r="AA5" s="651"/>
      <c r="AB5" s="651"/>
      <c r="AC5" s="651"/>
      <c r="AD5" s="652">
        <v>3124218</v>
      </c>
      <c r="AE5" s="652"/>
      <c r="AF5" s="652"/>
      <c r="AG5" s="652"/>
      <c r="AH5" s="652"/>
      <c r="AI5" s="652"/>
      <c r="AJ5" s="652"/>
      <c r="AK5" s="652"/>
      <c r="AL5" s="653">
        <v>25.4</v>
      </c>
      <c r="AM5" s="654"/>
      <c r="AN5" s="654"/>
      <c r="AO5" s="655"/>
      <c r="AP5" s="645" t="s">
        <v>216</v>
      </c>
      <c r="AQ5" s="646"/>
      <c r="AR5" s="646"/>
      <c r="AS5" s="646"/>
      <c r="AT5" s="646"/>
      <c r="AU5" s="646"/>
      <c r="AV5" s="646"/>
      <c r="AW5" s="646"/>
      <c r="AX5" s="646"/>
      <c r="AY5" s="646"/>
      <c r="AZ5" s="646"/>
      <c r="BA5" s="646"/>
      <c r="BB5" s="646"/>
      <c r="BC5" s="646"/>
      <c r="BD5" s="646"/>
      <c r="BE5" s="646"/>
      <c r="BF5" s="647"/>
      <c r="BG5" s="659">
        <v>3123383</v>
      </c>
      <c r="BH5" s="660"/>
      <c r="BI5" s="660"/>
      <c r="BJ5" s="660"/>
      <c r="BK5" s="660"/>
      <c r="BL5" s="660"/>
      <c r="BM5" s="660"/>
      <c r="BN5" s="661"/>
      <c r="BO5" s="662">
        <v>100</v>
      </c>
      <c r="BP5" s="662"/>
      <c r="BQ5" s="662"/>
      <c r="BR5" s="662"/>
      <c r="BS5" s="663">
        <v>19863</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233156</v>
      </c>
      <c r="S6" s="660"/>
      <c r="T6" s="660"/>
      <c r="U6" s="660"/>
      <c r="V6" s="660"/>
      <c r="W6" s="660"/>
      <c r="X6" s="660"/>
      <c r="Y6" s="661"/>
      <c r="Z6" s="662">
        <v>1</v>
      </c>
      <c r="AA6" s="662"/>
      <c r="AB6" s="662"/>
      <c r="AC6" s="662"/>
      <c r="AD6" s="663">
        <v>233156</v>
      </c>
      <c r="AE6" s="663"/>
      <c r="AF6" s="663"/>
      <c r="AG6" s="663"/>
      <c r="AH6" s="663"/>
      <c r="AI6" s="663"/>
      <c r="AJ6" s="663"/>
      <c r="AK6" s="663"/>
      <c r="AL6" s="664">
        <v>1.9</v>
      </c>
      <c r="AM6" s="665"/>
      <c r="AN6" s="665"/>
      <c r="AO6" s="666"/>
      <c r="AP6" s="656" t="s">
        <v>221</v>
      </c>
      <c r="AQ6" s="657"/>
      <c r="AR6" s="657"/>
      <c r="AS6" s="657"/>
      <c r="AT6" s="657"/>
      <c r="AU6" s="657"/>
      <c r="AV6" s="657"/>
      <c r="AW6" s="657"/>
      <c r="AX6" s="657"/>
      <c r="AY6" s="657"/>
      <c r="AZ6" s="657"/>
      <c r="BA6" s="657"/>
      <c r="BB6" s="657"/>
      <c r="BC6" s="657"/>
      <c r="BD6" s="657"/>
      <c r="BE6" s="657"/>
      <c r="BF6" s="658"/>
      <c r="BG6" s="659">
        <v>3123383</v>
      </c>
      <c r="BH6" s="660"/>
      <c r="BI6" s="660"/>
      <c r="BJ6" s="660"/>
      <c r="BK6" s="660"/>
      <c r="BL6" s="660"/>
      <c r="BM6" s="660"/>
      <c r="BN6" s="661"/>
      <c r="BO6" s="662">
        <v>100</v>
      </c>
      <c r="BP6" s="662"/>
      <c r="BQ6" s="662"/>
      <c r="BR6" s="662"/>
      <c r="BS6" s="663">
        <v>19863</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173861</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173861</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700</v>
      </c>
      <c r="S7" s="660"/>
      <c r="T7" s="660"/>
      <c r="U7" s="660"/>
      <c r="V7" s="660"/>
      <c r="W7" s="660"/>
      <c r="X7" s="660"/>
      <c r="Y7" s="661"/>
      <c r="Z7" s="662">
        <v>0</v>
      </c>
      <c r="AA7" s="662"/>
      <c r="AB7" s="662"/>
      <c r="AC7" s="662"/>
      <c r="AD7" s="663">
        <v>700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1018065</v>
      </c>
      <c r="BH7" s="660"/>
      <c r="BI7" s="660"/>
      <c r="BJ7" s="660"/>
      <c r="BK7" s="660"/>
      <c r="BL7" s="660"/>
      <c r="BM7" s="660"/>
      <c r="BN7" s="661"/>
      <c r="BO7" s="662">
        <v>32.6</v>
      </c>
      <c r="BP7" s="662"/>
      <c r="BQ7" s="662"/>
      <c r="BR7" s="662"/>
      <c r="BS7" s="663">
        <v>19863</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4781647</v>
      </c>
      <c r="CS7" s="660"/>
      <c r="CT7" s="660"/>
      <c r="CU7" s="660"/>
      <c r="CV7" s="660"/>
      <c r="CW7" s="660"/>
      <c r="CX7" s="660"/>
      <c r="CY7" s="661"/>
      <c r="CZ7" s="662">
        <v>20.9</v>
      </c>
      <c r="DA7" s="662"/>
      <c r="DB7" s="662"/>
      <c r="DC7" s="662"/>
      <c r="DD7" s="668">
        <v>163960</v>
      </c>
      <c r="DE7" s="660"/>
      <c r="DF7" s="660"/>
      <c r="DG7" s="660"/>
      <c r="DH7" s="660"/>
      <c r="DI7" s="660"/>
      <c r="DJ7" s="660"/>
      <c r="DK7" s="660"/>
      <c r="DL7" s="660"/>
      <c r="DM7" s="660"/>
      <c r="DN7" s="660"/>
      <c r="DO7" s="660"/>
      <c r="DP7" s="661"/>
      <c r="DQ7" s="668">
        <v>3376873</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8754</v>
      </c>
      <c r="S8" s="660"/>
      <c r="T8" s="660"/>
      <c r="U8" s="660"/>
      <c r="V8" s="660"/>
      <c r="W8" s="660"/>
      <c r="X8" s="660"/>
      <c r="Y8" s="661"/>
      <c r="Z8" s="662">
        <v>0</v>
      </c>
      <c r="AA8" s="662"/>
      <c r="AB8" s="662"/>
      <c r="AC8" s="662"/>
      <c r="AD8" s="663">
        <v>8754</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41404</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6950600</v>
      </c>
      <c r="CS8" s="660"/>
      <c r="CT8" s="660"/>
      <c r="CU8" s="660"/>
      <c r="CV8" s="660"/>
      <c r="CW8" s="660"/>
      <c r="CX8" s="660"/>
      <c r="CY8" s="661"/>
      <c r="CZ8" s="662">
        <v>30.4</v>
      </c>
      <c r="DA8" s="662"/>
      <c r="DB8" s="662"/>
      <c r="DC8" s="662"/>
      <c r="DD8" s="668">
        <v>189142</v>
      </c>
      <c r="DE8" s="660"/>
      <c r="DF8" s="660"/>
      <c r="DG8" s="660"/>
      <c r="DH8" s="660"/>
      <c r="DI8" s="660"/>
      <c r="DJ8" s="660"/>
      <c r="DK8" s="660"/>
      <c r="DL8" s="660"/>
      <c r="DM8" s="660"/>
      <c r="DN8" s="660"/>
      <c r="DO8" s="660"/>
      <c r="DP8" s="661"/>
      <c r="DQ8" s="668">
        <v>3587959</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10920</v>
      </c>
      <c r="S9" s="660"/>
      <c r="T9" s="660"/>
      <c r="U9" s="660"/>
      <c r="V9" s="660"/>
      <c r="W9" s="660"/>
      <c r="X9" s="660"/>
      <c r="Y9" s="661"/>
      <c r="Z9" s="662">
        <v>0</v>
      </c>
      <c r="AA9" s="662"/>
      <c r="AB9" s="662"/>
      <c r="AC9" s="662"/>
      <c r="AD9" s="663">
        <v>10920</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854647</v>
      </c>
      <c r="BH9" s="660"/>
      <c r="BI9" s="660"/>
      <c r="BJ9" s="660"/>
      <c r="BK9" s="660"/>
      <c r="BL9" s="660"/>
      <c r="BM9" s="660"/>
      <c r="BN9" s="661"/>
      <c r="BO9" s="662">
        <v>27.4</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2106020</v>
      </c>
      <c r="CS9" s="660"/>
      <c r="CT9" s="660"/>
      <c r="CU9" s="660"/>
      <c r="CV9" s="660"/>
      <c r="CW9" s="660"/>
      <c r="CX9" s="660"/>
      <c r="CY9" s="661"/>
      <c r="CZ9" s="662">
        <v>9.1999999999999993</v>
      </c>
      <c r="DA9" s="662"/>
      <c r="DB9" s="662"/>
      <c r="DC9" s="662"/>
      <c r="DD9" s="668">
        <v>139964</v>
      </c>
      <c r="DE9" s="660"/>
      <c r="DF9" s="660"/>
      <c r="DG9" s="660"/>
      <c r="DH9" s="660"/>
      <c r="DI9" s="660"/>
      <c r="DJ9" s="660"/>
      <c r="DK9" s="660"/>
      <c r="DL9" s="660"/>
      <c r="DM9" s="660"/>
      <c r="DN9" s="660"/>
      <c r="DO9" s="660"/>
      <c r="DP9" s="661"/>
      <c r="DQ9" s="668">
        <v>1755185</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54149</v>
      </c>
      <c r="BH10" s="660"/>
      <c r="BI10" s="660"/>
      <c r="BJ10" s="660"/>
      <c r="BK10" s="660"/>
      <c r="BL10" s="660"/>
      <c r="BM10" s="660"/>
      <c r="BN10" s="661"/>
      <c r="BO10" s="662">
        <v>1.7</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3</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651919</v>
      </c>
      <c r="S11" s="660"/>
      <c r="T11" s="660"/>
      <c r="U11" s="660"/>
      <c r="V11" s="660"/>
      <c r="W11" s="660"/>
      <c r="X11" s="660"/>
      <c r="Y11" s="661"/>
      <c r="Z11" s="664">
        <v>2.7</v>
      </c>
      <c r="AA11" s="665"/>
      <c r="AB11" s="665"/>
      <c r="AC11" s="671"/>
      <c r="AD11" s="668">
        <v>651919</v>
      </c>
      <c r="AE11" s="660"/>
      <c r="AF11" s="660"/>
      <c r="AG11" s="660"/>
      <c r="AH11" s="660"/>
      <c r="AI11" s="660"/>
      <c r="AJ11" s="660"/>
      <c r="AK11" s="661"/>
      <c r="AL11" s="664">
        <v>5.3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67865</v>
      </c>
      <c r="BH11" s="660"/>
      <c r="BI11" s="660"/>
      <c r="BJ11" s="660"/>
      <c r="BK11" s="660"/>
      <c r="BL11" s="660"/>
      <c r="BM11" s="660"/>
      <c r="BN11" s="661"/>
      <c r="BO11" s="662">
        <v>2.2000000000000002</v>
      </c>
      <c r="BP11" s="662"/>
      <c r="BQ11" s="662"/>
      <c r="BR11" s="662"/>
      <c r="BS11" s="663">
        <v>19863</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1276764</v>
      </c>
      <c r="CS11" s="660"/>
      <c r="CT11" s="660"/>
      <c r="CU11" s="660"/>
      <c r="CV11" s="660"/>
      <c r="CW11" s="660"/>
      <c r="CX11" s="660"/>
      <c r="CY11" s="661"/>
      <c r="CZ11" s="662">
        <v>5.6</v>
      </c>
      <c r="DA11" s="662"/>
      <c r="DB11" s="662"/>
      <c r="DC11" s="662"/>
      <c r="DD11" s="668">
        <v>246577</v>
      </c>
      <c r="DE11" s="660"/>
      <c r="DF11" s="660"/>
      <c r="DG11" s="660"/>
      <c r="DH11" s="660"/>
      <c r="DI11" s="660"/>
      <c r="DJ11" s="660"/>
      <c r="DK11" s="660"/>
      <c r="DL11" s="660"/>
      <c r="DM11" s="660"/>
      <c r="DN11" s="660"/>
      <c r="DO11" s="660"/>
      <c r="DP11" s="661"/>
      <c r="DQ11" s="668">
        <v>875162</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31018</v>
      </c>
      <c r="S12" s="660"/>
      <c r="T12" s="660"/>
      <c r="U12" s="660"/>
      <c r="V12" s="660"/>
      <c r="W12" s="660"/>
      <c r="X12" s="660"/>
      <c r="Y12" s="661"/>
      <c r="Z12" s="662">
        <v>0.1</v>
      </c>
      <c r="AA12" s="662"/>
      <c r="AB12" s="662"/>
      <c r="AC12" s="662"/>
      <c r="AD12" s="663">
        <v>31018</v>
      </c>
      <c r="AE12" s="663"/>
      <c r="AF12" s="663"/>
      <c r="AG12" s="663"/>
      <c r="AH12" s="663"/>
      <c r="AI12" s="663"/>
      <c r="AJ12" s="663"/>
      <c r="AK12" s="663"/>
      <c r="AL12" s="664">
        <v>0.3</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1776712</v>
      </c>
      <c r="BH12" s="660"/>
      <c r="BI12" s="660"/>
      <c r="BJ12" s="660"/>
      <c r="BK12" s="660"/>
      <c r="BL12" s="660"/>
      <c r="BM12" s="660"/>
      <c r="BN12" s="661"/>
      <c r="BO12" s="662">
        <v>56.9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409440</v>
      </c>
      <c r="CS12" s="660"/>
      <c r="CT12" s="660"/>
      <c r="CU12" s="660"/>
      <c r="CV12" s="660"/>
      <c r="CW12" s="660"/>
      <c r="CX12" s="660"/>
      <c r="CY12" s="661"/>
      <c r="CZ12" s="662">
        <v>1.8</v>
      </c>
      <c r="DA12" s="662"/>
      <c r="DB12" s="662"/>
      <c r="DC12" s="662"/>
      <c r="DD12" s="668">
        <v>27124</v>
      </c>
      <c r="DE12" s="660"/>
      <c r="DF12" s="660"/>
      <c r="DG12" s="660"/>
      <c r="DH12" s="660"/>
      <c r="DI12" s="660"/>
      <c r="DJ12" s="660"/>
      <c r="DK12" s="660"/>
      <c r="DL12" s="660"/>
      <c r="DM12" s="660"/>
      <c r="DN12" s="660"/>
      <c r="DO12" s="660"/>
      <c r="DP12" s="661"/>
      <c r="DQ12" s="668">
        <v>252541</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1764213</v>
      </c>
      <c r="BH13" s="660"/>
      <c r="BI13" s="660"/>
      <c r="BJ13" s="660"/>
      <c r="BK13" s="660"/>
      <c r="BL13" s="660"/>
      <c r="BM13" s="660"/>
      <c r="BN13" s="661"/>
      <c r="BO13" s="662">
        <v>56.5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1332368</v>
      </c>
      <c r="CS13" s="660"/>
      <c r="CT13" s="660"/>
      <c r="CU13" s="660"/>
      <c r="CV13" s="660"/>
      <c r="CW13" s="660"/>
      <c r="CX13" s="660"/>
      <c r="CY13" s="661"/>
      <c r="CZ13" s="662">
        <v>5.8</v>
      </c>
      <c r="DA13" s="662"/>
      <c r="DB13" s="662"/>
      <c r="DC13" s="662"/>
      <c r="DD13" s="668">
        <v>547925</v>
      </c>
      <c r="DE13" s="660"/>
      <c r="DF13" s="660"/>
      <c r="DG13" s="660"/>
      <c r="DH13" s="660"/>
      <c r="DI13" s="660"/>
      <c r="DJ13" s="660"/>
      <c r="DK13" s="660"/>
      <c r="DL13" s="660"/>
      <c r="DM13" s="660"/>
      <c r="DN13" s="660"/>
      <c r="DO13" s="660"/>
      <c r="DP13" s="661"/>
      <c r="DQ13" s="668">
        <v>596090</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649</v>
      </c>
      <c r="S14" s="660"/>
      <c r="T14" s="660"/>
      <c r="U14" s="660"/>
      <c r="V14" s="660"/>
      <c r="W14" s="660"/>
      <c r="X14" s="660"/>
      <c r="Y14" s="661"/>
      <c r="Z14" s="662">
        <v>0</v>
      </c>
      <c r="AA14" s="662"/>
      <c r="AB14" s="662"/>
      <c r="AC14" s="662"/>
      <c r="AD14" s="663">
        <v>649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123129</v>
      </c>
      <c r="BH14" s="660"/>
      <c r="BI14" s="660"/>
      <c r="BJ14" s="660"/>
      <c r="BK14" s="660"/>
      <c r="BL14" s="660"/>
      <c r="BM14" s="660"/>
      <c r="BN14" s="661"/>
      <c r="BO14" s="662">
        <v>3.9</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745088</v>
      </c>
      <c r="CS14" s="660"/>
      <c r="CT14" s="660"/>
      <c r="CU14" s="660"/>
      <c r="CV14" s="660"/>
      <c r="CW14" s="660"/>
      <c r="CX14" s="660"/>
      <c r="CY14" s="661"/>
      <c r="CZ14" s="662">
        <v>3.3</v>
      </c>
      <c r="DA14" s="662"/>
      <c r="DB14" s="662"/>
      <c r="DC14" s="662"/>
      <c r="DD14" s="668">
        <v>152222</v>
      </c>
      <c r="DE14" s="660"/>
      <c r="DF14" s="660"/>
      <c r="DG14" s="660"/>
      <c r="DH14" s="660"/>
      <c r="DI14" s="660"/>
      <c r="DJ14" s="660"/>
      <c r="DK14" s="660"/>
      <c r="DL14" s="660"/>
      <c r="DM14" s="660"/>
      <c r="DN14" s="660"/>
      <c r="DO14" s="660"/>
      <c r="DP14" s="661"/>
      <c r="DQ14" s="668">
        <v>621561</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205477</v>
      </c>
      <c r="BH15" s="660"/>
      <c r="BI15" s="660"/>
      <c r="BJ15" s="660"/>
      <c r="BK15" s="660"/>
      <c r="BL15" s="660"/>
      <c r="BM15" s="660"/>
      <c r="BN15" s="661"/>
      <c r="BO15" s="662">
        <v>6.6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2390973</v>
      </c>
      <c r="CS15" s="660"/>
      <c r="CT15" s="660"/>
      <c r="CU15" s="660"/>
      <c r="CV15" s="660"/>
      <c r="CW15" s="660"/>
      <c r="CX15" s="660"/>
      <c r="CY15" s="661"/>
      <c r="CZ15" s="662">
        <v>10.5</v>
      </c>
      <c r="DA15" s="662"/>
      <c r="DB15" s="662"/>
      <c r="DC15" s="662"/>
      <c r="DD15" s="668">
        <v>867204</v>
      </c>
      <c r="DE15" s="660"/>
      <c r="DF15" s="660"/>
      <c r="DG15" s="660"/>
      <c r="DH15" s="660"/>
      <c r="DI15" s="660"/>
      <c r="DJ15" s="660"/>
      <c r="DK15" s="660"/>
      <c r="DL15" s="660"/>
      <c r="DM15" s="660"/>
      <c r="DN15" s="660"/>
      <c r="DO15" s="660"/>
      <c r="DP15" s="661"/>
      <c r="DQ15" s="668">
        <v>1469549</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15531</v>
      </c>
      <c r="S16" s="660"/>
      <c r="T16" s="660"/>
      <c r="U16" s="660"/>
      <c r="V16" s="660"/>
      <c r="W16" s="660"/>
      <c r="X16" s="660"/>
      <c r="Y16" s="661"/>
      <c r="Z16" s="662">
        <v>0.1</v>
      </c>
      <c r="AA16" s="662"/>
      <c r="AB16" s="662"/>
      <c r="AC16" s="662"/>
      <c r="AD16" s="663">
        <v>15531</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359243</v>
      </c>
      <c r="CS16" s="660"/>
      <c r="CT16" s="660"/>
      <c r="CU16" s="660"/>
      <c r="CV16" s="660"/>
      <c r="CW16" s="660"/>
      <c r="CX16" s="660"/>
      <c r="CY16" s="661"/>
      <c r="CZ16" s="662">
        <v>1.6</v>
      </c>
      <c r="DA16" s="662"/>
      <c r="DB16" s="662"/>
      <c r="DC16" s="662"/>
      <c r="DD16" s="668" t="s">
        <v>122</v>
      </c>
      <c r="DE16" s="660"/>
      <c r="DF16" s="660"/>
      <c r="DG16" s="660"/>
      <c r="DH16" s="660"/>
      <c r="DI16" s="660"/>
      <c r="DJ16" s="660"/>
      <c r="DK16" s="660"/>
      <c r="DL16" s="660"/>
      <c r="DM16" s="660"/>
      <c r="DN16" s="660"/>
      <c r="DO16" s="660"/>
      <c r="DP16" s="661"/>
      <c r="DQ16" s="668">
        <v>23723</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39952</v>
      </c>
      <c r="S17" s="660"/>
      <c r="T17" s="660"/>
      <c r="U17" s="660"/>
      <c r="V17" s="660"/>
      <c r="W17" s="660"/>
      <c r="X17" s="660"/>
      <c r="Y17" s="661"/>
      <c r="Z17" s="662">
        <v>0.2</v>
      </c>
      <c r="AA17" s="662"/>
      <c r="AB17" s="662"/>
      <c r="AC17" s="662"/>
      <c r="AD17" s="663">
        <v>39952</v>
      </c>
      <c r="AE17" s="663"/>
      <c r="AF17" s="663"/>
      <c r="AG17" s="663"/>
      <c r="AH17" s="663"/>
      <c r="AI17" s="663"/>
      <c r="AJ17" s="663"/>
      <c r="AK17" s="663"/>
      <c r="AL17" s="664">
        <v>0.3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2262205</v>
      </c>
      <c r="CS17" s="660"/>
      <c r="CT17" s="660"/>
      <c r="CU17" s="660"/>
      <c r="CV17" s="660"/>
      <c r="CW17" s="660"/>
      <c r="CX17" s="660"/>
      <c r="CY17" s="661"/>
      <c r="CZ17" s="662">
        <v>9.9</v>
      </c>
      <c r="DA17" s="662"/>
      <c r="DB17" s="662"/>
      <c r="DC17" s="662"/>
      <c r="DD17" s="668" t="s">
        <v>122</v>
      </c>
      <c r="DE17" s="660"/>
      <c r="DF17" s="660"/>
      <c r="DG17" s="660"/>
      <c r="DH17" s="660"/>
      <c r="DI17" s="660"/>
      <c r="DJ17" s="660"/>
      <c r="DK17" s="660"/>
      <c r="DL17" s="660"/>
      <c r="DM17" s="660"/>
      <c r="DN17" s="660"/>
      <c r="DO17" s="660"/>
      <c r="DP17" s="661"/>
      <c r="DQ17" s="668">
        <v>2177523</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15657</v>
      </c>
      <c r="S18" s="660"/>
      <c r="T18" s="660"/>
      <c r="U18" s="660"/>
      <c r="V18" s="660"/>
      <c r="W18" s="660"/>
      <c r="X18" s="660"/>
      <c r="Y18" s="661"/>
      <c r="Z18" s="662">
        <v>0.1</v>
      </c>
      <c r="AA18" s="662"/>
      <c r="AB18" s="662"/>
      <c r="AC18" s="662"/>
      <c r="AD18" s="663">
        <v>15657</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60596</v>
      </c>
      <c r="CS18" s="660"/>
      <c r="CT18" s="660"/>
      <c r="CU18" s="660"/>
      <c r="CV18" s="660"/>
      <c r="CW18" s="660"/>
      <c r="CX18" s="660"/>
      <c r="CY18" s="661"/>
      <c r="CZ18" s="662">
        <v>0.3</v>
      </c>
      <c r="DA18" s="662"/>
      <c r="DB18" s="662"/>
      <c r="DC18" s="662"/>
      <c r="DD18" s="668" t="s">
        <v>122</v>
      </c>
      <c r="DE18" s="660"/>
      <c r="DF18" s="660"/>
      <c r="DG18" s="660"/>
      <c r="DH18" s="660"/>
      <c r="DI18" s="660"/>
      <c r="DJ18" s="660"/>
      <c r="DK18" s="660"/>
      <c r="DL18" s="660"/>
      <c r="DM18" s="660"/>
      <c r="DN18" s="660"/>
      <c r="DO18" s="660"/>
      <c r="DP18" s="661"/>
      <c r="DQ18" s="668">
        <v>60596</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14916</v>
      </c>
      <c r="S19" s="660"/>
      <c r="T19" s="660"/>
      <c r="U19" s="660"/>
      <c r="V19" s="660"/>
      <c r="W19" s="660"/>
      <c r="X19" s="660"/>
      <c r="Y19" s="661"/>
      <c r="Z19" s="662">
        <v>0.1</v>
      </c>
      <c r="AA19" s="662"/>
      <c r="AB19" s="662"/>
      <c r="AC19" s="662"/>
      <c r="AD19" s="663">
        <v>14916</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835</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741</v>
      </c>
      <c r="S20" s="660"/>
      <c r="T20" s="660"/>
      <c r="U20" s="660"/>
      <c r="V20" s="660"/>
      <c r="W20" s="660"/>
      <c r="X20" s="660"/>
      <c r="Y20" s="661"/>
      <c r="Z20" s="662">
        <v>0</v>
      </c>
      <c r="AA20" s="662"/>
      <c r="AB20" s="662"/>
      <c r="AC20" s="662"/>
      <c r="AD20" s="663">
        <v>741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835</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22848808</v>
      </c>
      <c r="CS20" s="660"/>
      <c r="CT20" s="660"/>
      <c r="CU20" s="660"/>
      <c r="CV20" s="660"/>
      <c r="CW20" s="660"/>
      <c r="CX20" s="660"/>
      <c r="CY20" s="661"/>
      <c r="CZ20" s="662">
        <v>100</v>
      </c>
      <c r="DA20" s="662"/>
      <c r="DB20" s="662"/>
      <c r="DC20" s="662"/>
      <c r="DD20" s="668">
        <v>2334118</v>
      </c>
      <c r="DE20" s="660"/>
      <c r="DF20" s="660"/>
      <c r="DG20" s="660"/>
      <c r="DH20" s="660"/>
      <c r="DI20" s="660"/>
      <c r="DJ20" s="660"/>
      <c r="DK20" s="660"/>
      <c r="DL20" s="660"/>
      <c r="DM20" s="660"/>
      <c r="DN20" s="660"/>
      <c r="DO20" s="660"/>
      <c r="DP20" s="661"/>
      <c r="DQ20" s="668">
        <v>14970626</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8868471</v>
      </c>
      <c r="S21" s="660"/>
      <c r="T21" s="660"/>
      <c r="U21" s="660"/>
      <c r="V21" s="660"/>
      <c r="W21" s="660"/>
      <c r="X21" s="660"/>
      <c r="Y21" s="661"/>
      <c r="Z21" s="662">
        <v>37</v>
      </c>
      <c r="AA21" s="662"/>
      <c r="AB21" s="662"/>
      <c r="AC21" s="662"/>
      <c r="AD21" s="663">
        <v>8029808</v>
      </c>
      <c r="AE21" s="663"/>
      <c r="AF21" s="663"/>
      <c r="AG21" s="663"/>
      <c r="AH21" s="663"/>
      <c r="AI21" s="663"/>
      <c r="AJ21" s="663"/>
      <c r="AK21" s="663"/>
      <c r="AL21" s="664">
        <v>65.3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835</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8029808</v>
      </c>
      <c r="S22" s="660"/>
      <c r="T22" s="660"/>
      <c r="U22" s="660"/>
      <c r="V22" s="660"/>
      <c r="W22" s="660"/>
      <c r="X22" s="660"/>
      <c r="Y22" s="661"/>
      <c r="Z22" s="662">
        <v>33.5</v>
      </c>
      <c r="AA22" s="662"/>
      <c r="AB22" s="662"/>
      <c r="AC22" s="662"/>
      <c r="AD22" s="663">
        <v>8029808</v>
      </c>
      <c r="AE22" s="663"/>
      <c r="AF22" s="663"/>
      <c r="AG22" s="663"/>
      <c r="AH22" s="663"/>
      <c r="AI22" s="663"/>
      <c r="AJ22" s="663"/>
      <c r="AK22" s="663"/>
      <c r="AL22" s="664">
        <v>65.3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838663</v>
      </c>
      <c r="S23" s="660"/>
      <c r="T23" s="660"/>
      <c r="U23" s="660"/>
      <c r="V23" s="660"/>
      <c r="W23" s="660"/>
      <c r="X23" s="660"/>
      <c r="Y23" s="661"/>
      <c r="Z23" s="662">
        <v>3.5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9424050</v>
      </c>
      <c r="CS24" s="649"/>
      <c r="CT24" s="649"/>
      <c r="CU24" s="649"/>
      <c r="CV24" s="649"/>
      <c r="CW24" s="649"/>
      <c r="CX24" s="649"/>
      <c r="CY24" s="650"/>
      <c r="CZ24" s="653">
        <v>41.2</v>
      </c>
      <c r="DA24" s="654"/>
      <c r="DB24" s="654"/>
      <c r="DC24" s="670"/>
      <c r="DD24" s="694">
        <v>6455042</v>
      </c>
      <c r="DE24" s="649"/>
      <c r="DF24" s="649"/>
      <c r="DG24" s="649"/>
      <c r="DH24" s="649"/>
      <c r="DI24" s="649"/>
      <c r="DJ24" s="649"/>
      <c r="DK24" s="650"/>
      <c r="DL24" s="694">
        <v>5931283</v>
      </c>
      <c r="DM24" s="649"/>
      <c r="DN24" s="649"/>
      <c r="DO24" s="649"/>
      <c r="DP24" s="649"/>
      <c r="DQ24" s="649"/>
      <c r="DR24" s="649"/>
      <c r="DS24" s="649"/>
      <c r="DT24" s="649"/>
      <c r="DU24" s="649"/>
      <c r="DV24" s="650"/>
      <c r="DW24" s="653">
        <v>48</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13000945</v>
      </c>
      <c r="S25" s="660"/>
      <c r="T25" s="660"/>
      <c r="U25" s="660"/>
      <c r="V25" s="660"/>
      <c r="W25" s="660"/>
      <c r="X25" s="660"/>
      <c r="Y25" s="661"/>
      <c r="Z25" s="662">
        <v>54.2</v>
      </c>
      <c r="AA25" s="662"/>
      <c r="AB25" s="662"/>
      <c r="AC25" s="662"/>
      <c r="AD25" s="663">
        <v>12162282</v>
      </c>
      <c r="AE25" s="663"/>
      <c r="AF25" s="663"/>
      <c r="AG25" s="663"/>
      <c r="AH25" s="663"/>
      <c r="AI25" s="663"/>
      <c r="AJ25" s="663"/>
      <c r="AK25" s="663"/>
      <c r="AL25" s="664">
        <v>98.9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3205748</v>
      </c>
      <c r="CS25" s="691"/>
      <c r="CT25" s="691"/>
      <c r="CU25" s="691"/>
      <c r="CV25" s="691"/>
      <c r="CW25" s="691"/>
      <c r="CX25" s="691"/>
      <c r="CY25" s="692"/>
      <c r="CZ25" s="664">
        <v>14</v>
      </c>
      <c r="DA25" s="689"/>
      <c r="DB25" s="689"/>
      <c r="DC25" s="693"/>
      <c r="DD25" s="668">
        <v>2961692</v>
      </c>
      <c r="DE25" s="691"/>
      <c r="DF25" s="691"/>
      <c r="DG25" s="691"/>
      <c r="DH25" s="691"/>
      <c r="DI25" s="691"/>
      <c r="DJ25" s="691"/>
      <c r="DK25" s="692"/>
      <c r="DL25" s="668">
        <v>2833143</v>
      </c>
      <c r="DM25" s="691"/>
      <c r="DN25" s="691"/>
      <c r="DO25" s="691"/>
      <c r="DP25" s="691"/>
      <c r="DQ25" s="691"/>
      <c r="DR25" s="691"/>
      <c r="DS25" s="691"/>
      <c r="DT25" s="691"/>
      <c r="DU25" s="691"/>
      <c r="DV25" s="692"/>
      <c r="DW25" s="664">
        <v>22.9</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1601</v>
      </c>
      <c r="S26" s="660"/>
      <c r="T26" s="660"/>
      <c r="U26" s="660"/>
      <c r="V26" s="660"/>
      <c r="W26" s="660"/>
      <c r="X26" s="660"/>
      <c r="Y26" s="661"/>
      <c r="Z26" s="662">
        <v>0</v>
      </c>
      <c r="AA26" s="662"/>
      <c r="AB26" s="662"/>
      <c r="AC26" s="662"/>
      <c r="AD26" s="663">
        <v>1601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1852461</v>
      </c>
      <c r="CS26" s="660"/>
      <c r="CT26" s="660"/>
      <c r="CU26" s="660"/>
      <c r="CV26" s="660"/>
      <c r="CW26" s="660"/>
      <c r="CX26" s="660"/>
      <c r="CY26" s="661"/>
      <c r="CZ26" s="664">
        <v>8.1</v>
      </c>
      <c r="DA26" s="689"/>
      <c r="DB26" s="689"/>
      <c r="DC26" s="693"/>
      <c r="DD26" s="668">
        <v>1734680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60160</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3124218</v>
      </c>
      <c r="BH27" s="660"/>
      <c r="BI27" s="660"/>
      <c r="BJ27" s="660"/>
      <c r="BK27" s="660"/>
      <c r="BL27" s="660"/>
      <c r="BM27" s="660"/>
      <c r="BN27" s="661"/>
      <c r="BO27" s="662">
        <v>100</v>
      </c>
      <c r="BP27" s="662"/>
      <c r="BQ27" s="662"/>
      <c r="BR27" s="662"/>
      <c r="BS27" s="663">
        <v>19863</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3956097</v>
      </c>
      <c r="CS27" s="691"/>
      <c r="CT27" s="691"/>
      <c r="CU27" s="691"/>
      <c r="CV27" s="691"/>
      <c r="CW27" s="691"/>
      <c r="CX27" s="691"/>
      <c r="CY27" s="692"/>
      <c r="CZ27" s="664">
        <v>17.3</v>
      </c>
      <c r="DA27" s="689"/>
      <c r="DB27" s="689"/>
      <c r="DC27" s="693"/>
      <c r="DD27" s="668">
        <v>1315827</v>
      </c>
      <c r="DE27" s="691"/>
      <c r="DF27" s="691"/>
      <c r="DG27" s="691"/>
      <c r="DH27" s="691"/>
      <c r="DI27" s="691"/>
      <c r="DJ27" s="691"/>
      <c r="DK27" s="692"/>
      <c r="DL27" s="668">
        <v>920617</v>
      </c>
      <c r="DM27" s="691"/>
      <c r="DN27" s="691"/>
      <c r="DO27" s="691"/>
      <c r="DP27" s="691"/>
      <c r="DQ27" s="691"/>
      <c r="DR27" s="691"/>
      <c r="DS27" s="691"/>
      <c r="DT27" s="691"/>
      <c r="DU27" s="691"/>
      <c r="DV27" s="692"/>
      <c r="DW27" s="664">
        <v>7.5</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308612</v>
      </c>
      <c r="S28" s="660"/>
      <c r="T28" s="660"/>
      <c r="U28" s="660"/>
      <c r="V28" s="660"/>
      <c r="W28" s="660"/>
      <c r="X28" s="660"/>
      <c r="Y28" s="661"/>
      <c r="Z28" s="662">
        <v>1.3</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2262205</v>
      </c>
      <c r="CS28" s="660"/>
      <c r="CT28" s="660"/>
      <c r="CU28" s="660"/>
      <c r="CV28" s="660"/>
      <c r="CW28" s="660"/>
      <c r="CX28" s="660"/>
      <c r="CY28" s="661"/>
      <c r="CZ28" s="664">
        <v>9.9</v>
      </c>
      <c r="DA28" s="689"/>
      <c r="DB28" s="689"/>
      <c r="DC28" s="693"/>
      <c r="DD28" s="668">
        <v>2177523</v>
      </c>
      <c r="DE28" s="660"/>
      <c r="DF28" s="660"/>
      <c r="DG28" s="660"/>
      <c r="DH28" s="660"/>
      <c r="DI28" s="660"/>
      <c r="DJ28" s="660"/>
      <c r="DK28" s="661"/>
      <c r="DL28" s="668">
        <v>2177523</v>
      </c>
      <c r="DM28" s="660"/>
      <c r="DN28" s="660"/>
      <c r="DO28" s="660"/>
      <c r="DP28" s="660"/>
      <c r="DQ28" s="660"/>
      <c r="DR28" s="660"/>
      <c r="DS28" s="660"/>
      <c r="DT28" s="660"/>
      <c r="DU28" s="660"/>
      <c r="DV28" s="661"/>
      <c r="DW28" s="664">
        <v>17.600000000000001</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55474</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2262205</v>
      </c>
      <c r="CS29" s="691"/>
      <c r="CT29" s="691"/>
      <c r="CU29" s="691"/>
      <c r="CV29" s="691"/>
      <c r="CW29" s="691"/>
      <c r="CX29" s="691"/>
      <c r="CY29" s="692"/>
      <c r="CZ29" s="664">
        <v>9.9</v>
      </c>
      <c r="DA29" s="689"/>
      <c r="DB29" s="689"/>
      <c r="DC29" s="693"/>
      <c r="DD29" s="668">
        <v>2177523</v>
      </c>
      <c r="DE29" s="691"/>
      <c r="DF29" s="691"/>
      <c r="DG29" s="691"/>
      <c r="DH29" s="691"/>
      <c r="DI29" s="691"/>
      <c r="DJ29" s="691"/>
      <c r="DK29" s="692"/>
      <c r="DL29" s="668">
        <v>2177523</v>
      </c>
      <c r="DM29" s="691"/>
      <c r="DN29" s="691"/>
      <c r="DO29" s="691"/>
      <c r="DP29" s="691"/>
      <c r="DQ29" s="691"/>
      <c r="DR29" s="691"/>
      <c r="DS29" s="691"/>
      <c r="DT29" s="691"/>
      <c r="DU29" s="691"/>
      <c r="DV29" s="692"/>
      <c r="DW29" s="664">
        <v>17.600000000000001</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3216916</v>
      </c>
      <c r="S30" s="660"/>
      <c r="T30" s="660"/>
      <c r="U30" s="660"/>
      <c r="V30" s="660"/>
      <c r="W30" s="660"/>
      <c r="X30" s="660"/>
      <c r="Y30" s="661"/>
      <c r="Z30" s="662">
        <v>13.4</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2212659</v>
      </c>
      <c r="CS30" s="660"/>
      <c r="CT30" s="660"/>
      <c r="CU30" s="660"/>
      <c r="CV30" s="660"/>
      <c r="CW30" s="660"/>
      <c r="CX30" s="660"/>
      <c r="CY30" s="661"/>
      <c r="CZ30" s="664">
        <v>9.6999999999999993</v>
      </c>
      <c r="DA30" s="689"/>
      <c r="DB30" s="689"/>
      <c r="DC30" s="693"/>
      <c r="DD30" s="668">
        <v>2135593</v>
      </c>
      <c r="DE30" s="660"/>
      <c r="DF30" s="660"/>
      <c r="DG30" s="660"/>
      <c r="DH30" s="660"/>
      <c r="DI30" s="660"/>
      <c r="DJ30" s="660"/>
      <c r="DK30" s="661"/>
      <c r="DL30" s="668">
        <v>2135593</v>
      </c>
      <c r="DM30" s="660"/>
      <c r="DN30" s="660"/>
      <c r="DO30" s="660"/>
      <c r="DP30" s="660"/>
      <c r="DQ30" s="660"/>
      <c r="DR30" s="660"/>
      <c r="DS30" s="660"/>
      <c r="DT30" s="660"/>
      <c r="DU30" s="660"/>
      <c r="DV30" s="661"/>
      <c r="DW30" s="664">
        <v>17.3</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v>134660</v>
      </c>
      <c r="S31" s="660"/>
      <c r="T31" s="660"/>
      <c r="U31" s="660"/>
      <c r="V31" s="660"/>
      <c r="W31" s="660"/>
      <c r="X31" s="660"/>
      <c r="Y31" s="661"/>
      <c r="Z31" s="662">
        <v>0.6</v>
      </c>
      <c r="AA31" s="662"/>
      <c r="AB31" s="662"/>
      <c r="AC31" s="662"/>
      <c r="AD31" s="663">
        <v>134660</v>
      </c>
      <c r="AE31" s="663"/>
      <c r="AF31" s="663"/>
      <c r="AG31" s="663"/>
      <c r="AH31" s="663"/>
      <c r="AI31" s="663"/>
      <c r="AJ31" s="663"/>
      <c r="AK31" s="663"/>
      <c r="AL31" s="664">
        <v>1.1000000000000001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98.4</v>
      </c>
      <c r="BN31" s="703"/>
      <c r="BO31" s="703"/>
      <c r="BP31" s="703"/>
      <c r="BQ31" s="704"/>
      <c r="BR31" s="715">
        <v>99.5</v>
      </c>
      <c r="BS31" s="703"/>
      <c r="BT31" s="703"/>
      <c r="BU31" s="703"/>
      <c r="BV31" s="703"/>
      <c r="BW31" s="703"/>
      <c r="BX31" s="654">
        <v>98.2</v>
      </c>
      <c r="BY31" s="703"/>
      <c r="BZ31" s="703"/>
      <c r="CA31" s="703"/>
      <c r="CB31" s="704"/>
      <c r="CD31" s="697"/>
      <c r="CE31" s="698"/>
      <c r="CF31" s="656" t="s">
        <v>300</v>
      </c>
      <c r="CG31" s="657"/>
      <c r="CH31" s="657"/>
      <c r="CI31" s="657"/>
      <c r="CJ31" s="657"/>
      <c r="CK31" s="657"/>
      <c r="CL31" s="657"/>
      <c r="CM31" s="657"/>
      <c r="CN31" s="657"/>
      <c r="CO31" s="657"/>
      <c r="CP31" s="657"/>
      <c r="CQ31" s="658"/>
      <c r="CR31" s="659">
        <v>49546</v>
      </c>
      <c r="CS31" s="691"/>
      <c r="CT31" s="691"/>
      <c r="CU31" s="691"/>
      <c r="CV31" s="691"/>
      <c r="CW31" s="691"/>
      <c r="CX31" s="691"/>
      <c r="CY31" s="692"/>
      <c r="CZ31" s="664">
        <v>0.2</v>
      </c>
      <c r="DA31" s="689"/>
      <c r="DB31" s="689"/>
      <c r="DC31" s="693"/>
      <c r="DD31" s="668">
        <v>41930</v>
      </c>
      <c r="DE31" s="691"/>
      <c r="DF31" s="691"/>
      <c r="DG31" s="691"/>
      <c r="DH31" s="691"/>
      <c r="DI31" s="691"/>
      <c r="DJ31" s="691"/>
      <c r="DK31" s="692"/>
      <c r="DL31" s="668">
        <v>41930</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1675136</v>
      </c>
      <c r="S32" s="660"/>
      <c r="T32" s="660"/>
      <c r="U32" s="660"/>
      <c r="V32" s="660"/>
      <c r="W32" s="660"/>
      <c r="X32" s="660"/>
      <c r="Y32" s="661"/>
      <c r="Z32" s="662">
        <v>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99.3</v>
      </c>
      <c r="BH32" s="691"/>
      <c r="BI32" s="691"/>
      <c r="BJ32" s="691"/>
      <c r="BK32" s="691"/>
      <c r="BL32" s="691"/>
      <c r="BM32" s="665">
        <v>97.8</v>
      </c>
      <c r="BN32" s="691"/>
      <c r="BO32" s="691"/>
      <c r="BP32" s="691"/>
      <c r="BQ32" s="714"/>
      <c r="BR32" s="716">
        <v>99.3</v>
      </c>
      <c r="BS32" s="691"/>
      <c r="BT32" s="691"/>
      <c r="BU32" s="691"/>
      <c r="BV32" s="691"/>
      <c r="BW32" s="691"/>
      <c r="BX32" s="665">
        <v>97.6</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153472</v>
      </c>
      <c r="S33" s="660"/>
      <c r="T33" s="660"/>
      <c r="U33" s="660"/>
      <c r="V33" s="660"/>
      <c r="W33" s="660"/>
      <c r="X33" s="660"/>
      <c r="Y33" s="661"/>
      <c r="Z33" s="662">
        <v>0.6</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98.5</v>
      </c>
      <c r="BN33" s="718"/>
      <c r="BO33" s="718"/>
      <c r="BP33" s="718"/>
      <c r="BQ33" s="720"/>
      <c r="BR33" s="717">
        <v>99.6</v>
      </c>
      <c r="BS33" s="718"/>
      <c r="BT33" s="718"/>
      <c r="BU33" s="718"/>
      <c r="BV33" s="718"/>
      <c r="BW33" s="718"/>
      <c r="BX33" s="719">
        <v>98.5</v>
      </c>
      <c r="BY33" s="718"/>
      <c r="BZ33" s="718"/>
      <c r="CA33" s="718"/>
      <c r="CB33" s="720"/>
      <c r="CD33" s="656" t="s">
        <v>307</v>
      </c>
      <c r="CE33" s="657"/>
      <c r="CF33" s="657"/>
      <c r="CG33" s="657"/>
      <c r="CH33" s="657"/>
      <c r="CI33" s="657"/>
      <c r="CJ33" s="657"/>
      <c r="CK33" s="657"/>
      <c r="CL33" s="657"/>
      <c r="CM33" s="657"/>
      <c r="CN33" s="657"/>
      <c r="CO33" s="657"/>
      <c r="CP33" s="657"/>
      <c r="CQ33" s="658"/>
      <c r="CR33" s="659">
        <v>10731397</v>
      </c>
      <c r="CS33" s="691"/>
      <c r="CT33" s="691"/>
      <c r="CU33" s="691"/>
      <c r="CV33" s="691"/>
      <c r="CW33" s="691"/>
      <c r="CX33" s="691"/>
      <c r="CY33" s="692"/>
      <c r="CZ33" s="664">
        <v>47</v>
      </c>
      <c r="DA33" s="689"/>
      <c r="DB33" s="689"/>
      <c r="DC33" s="693"/>
      <c r="DD33" s="668">
        <v>8039204</v>
      </c>
      <c r="DE33" s="691"/>
      <c r="DF33" s="691"/>
      <c r="DG33" s="691"/>
      <c r="DH33" s="691"/>
      <c r="DI33" s="691"/>
      <c r="DJ33" s="691"/>
      <c r="DK33" s="692"/>
      <c r="DL33" s="668">
        <v>4920833</v>
      </c>
      <c r="DM33" s="691"/>
      <c r="DN33" s="691"/>
      <c r="DO33" s="691"/>
      <c r="DP33" s="691"/>
      <c r="DQ33" s="691"/>
      <c r="DR33" s="691"/>
      <c r="DS33" s="691"/>
      <c r="DT33" s="691"/>
      <c r="DU33" s="691"/>
      <c r="DV33" s="692"/>
      <c r="DW33" s="664">
        <v>39.799999999999997</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952991</v>
      </c>
      <c r="S34" s="660"/>
      <c r="T34" s="660"/>
      <c r="U34" s="660"/>
      <c r="V34" s="660"/>
      <c r="W34" s="660"/>
      <c r="X34" s="660"/>
      <c r="Y34" s="661"/>
      <c r="Z34" s="662">
        <v>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3390804</v>
      </c>
      <c r="CS34" s="660"/>
      <c r="CT34" s="660"/>
      <c r="CU34" s="660"/>
      <c r="CV34" s="660"/>
      <c r="CW34" s="660"/>
      <c r="CX34" s="660"/>
      <c r="CY34" s="661"/>
      <c r="CZ34" s="664">
        <v>14.8</v>
      </c>
      <c r="DA34" s="689"/>
      <c r="DB34" s="689"/>
      <c r="DC34" s="693"/>
      <c r="DD34" s="668">
        <v>2435435</v>
      </c>
      <c r="DE34" s="660"/>
      <c r="DF34" s="660"/>
      <c r="DG34" s="660"/>
      <c r="DH34" s="660"/>
      <c r="DI34" s="660"/>
      <c r="DJ34" s="660"/>
      <c r="DK34" s="661"/>
      <c r="DL34" s="668">
        <v>1996965</v>
      </c>
      <c r="DM34" s="660"/>
      <c r="DN34" s="660"/>
      <c r="DO34" s="660"/>
      <c r="DP34" s="660"/>
      <c r="DQ34" s="660"/>
      <c r="DR34" s="660"/>
      <c r="DS34" s="660"/>
      <c r="DT34" s="660"/>
      <c r="DU34" s="660"/>
      <c r="DV34" s="661"/>
      <c r="DW34" s="664">
        <v>16.2</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1174344</v>
      </c>
      <c r="S35" s="660"/>
      <c r="T35" s="660"/>
      <c r="U35" s="660"/>
      <c r="V35" s="660"/>
      <c r="W35" s="660"/>
      <c r="X35" s="660"/>
      <c r="Y35" s="661"/>
      <c r="Z35" s="662">
        <v>4.9000000000000004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190370</v>
      </c>
      <c r="CS35" s="691"/>
      <c r="CT35" s="691"/>
      <c r="CU35" s="691"/>
      <c r="CV35" s="691"/>
      <c r="CW35" s="691"/>
      <c r="CX35" s="691"/>
      <c r="CY35" s="692"/>
      <c r="CZ35" s="664">
        <v>0.8</v>
      </c>
      <c r="DA35" s="689"/>
      <c r="DB35" s="689"/>
      <c r="DC35" s="693"/>
      <c r="DD35" s="668">
        <v>107552</v>
      </c>
      <c r="DE35" s="691"/>
      <c r="DF35" s="691"/>
      <c r="DG35" s="691"/>
      <c r="DH35" s="691"/>
      <c r="DI35" s="691"/>
      <c r="DJ35" s="691"/>
      <c r="DK35" s="692"/>
      <c r="DL35" s="668">
        <v>102385</v>
      </c>
      <c r="DM35" s="691"/>
      <c r="DN35" s="691"/>
      <c r="DO35" s="691"/>
      <c r="DP35" s="691"/>
      <c r="DQ35" s="691"/>
      <c r="DR35" s="691"/>
      <c r="DS35" s="691"/>
      <c r="DT35" s="691"/>
      <c r="DU35" s="691"/>
      <c r="DV35" s="692"/>
      <c r="DW35" s="664">
        <v>0.8</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1361705</v>
      </c>
      <c r="S36" s="660"/>
      <c r="T36" s="660"/>
      <c r="U36" s="660"/>
      <c r="V36" s="660"/>
      <c r="W36" s="660"/>
      <c r="X36" s="660"/>
      <c r="Y36" s="661"/>
      <c r="Z36" s="662">
        <v>5.7</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3591283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50291</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3284465</v>
      </c>
      <c r="CS36" s="660"/>
      <c r="CT36" s="660"/>
      <c r="CU36" s="660"/>
      <c r="CV36" s="660"/>
      <c r="CW36" s="660"/>
      <c r="CX36" s="660"/>
      <c r="CY36" s="661"/>
      <c r="CZ36" s="664">
        <v>14.4</v>
      </c>
      <c r="DA36" s="689"/>
      <c r="DB36" s="689"/>
      <c r="DC36" s="693"/>
      <c r="DD36" s="668">
        <v>2444460</v>
      </c>
      <c r="DE36" s="660"/>
      <c r="DF36" s="660"/>
      <c r="DG36" s="660"/>
      <c r="DH36" s="660"/>
      <c r="DI36" s="660"/>
      <c r="DJ36" s="660"/>
      <c r="DK36" s="661"/>
      <c r="DL36" s="668">
        <v>1503209</v>
      </c>
      <c r="DM36" s="660"/>
      <c r="DN36" s="660"/>
      <c r="DO36" s="660"/>
      <c r="DP36" s="660"/>
      <c r="DQ36" s="660"/>
      <c r="DR36" s="660"/>
      <c r="DS36" s="660"/>
      <c r="DT36" s="660"/>
      <c r="DU36" s="660"/>
      <c r="DV36" s="661"/>
      <c r="DW36" s="664">
        <v>12.2</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172422</v>
      </c>
      <c r="S37" s="660"/>
      <c r="T37" s="660"/>
      <c r="U37" s="660"/>
      <c r="V37" s="660"/>
      <c r="W37" s="660"/>
      <c r="X37" s="660"/>
      <c r="Y37" s="661"/>
      <c r="Z37" s="662">
        <v>0.7</v>
      </c>
      <c r="AA37" s="662"/>
      <c r="AB37" s="662"/>
      <c r="AC37" s="662"/>
      <c r="AD37" s="663" t="s">
        <v>122</v>
      </c>
      <c r="AE37" s="663"/>
      <c r="AF37" s="663"/>
      <c r="AG37" s="663"/>
      <c r="AH37" s="663"/>
      <c r="AI37" s="663"/>
      <c r="AJ37" s="663"/>
      <c r="AK37" s="663"/>
      <c r="AL37" s="664" t="s">
        <v>122</v>
      </c>
      <c r="AM37" s="665"/>
      <c r="AN37" s="665"/>
      <c r="AO37" s="666"/>
      <c r="AQ37" s="722" t="s">
        <v>319</v>
      </c>
      <c r="AR37" s="723"/>
      <c r="AS37" s="723"/>
      <c r="AT37" s="723"/>
      <c r="AU37" s="723"/>
      <c r="AV37" s="723"/>
      <c r="AW37" s="723"/>
      <c r="AX37" s="723"/>
      <c r="AY37" s="724"/>
      <c r="AZ37" s="659">
        <v>771488</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-982</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43090</v>
      </c>
      <c r="CS37" s="691"/>
      <c r="CT37" s="691"/>
      <c r="CU37" s="691"/>
      <c r="CV37" s="691"/>
      <c r="CW37" s="691"/>
      <c r="CX37" s="691"/>
      <c r="CY37" s="692"/>
      <c r="CZ37" s="664">
        <v>0.2</v>
      </c>
      <c r="DA37" s="689"/>
      <c r="DB37" s="689"/>
      <c r="DC37" s="693"/>
      <c r="DD37" s="668">
        <v>43090</v>
      </c>
      <c r="DE37" s="691"/>
      <c r="DF37" s="691"/>
      <c r="DG37" s="691"/>
      <c r="DH37" s="691"/>
      <c r="DI37" s="691"/>
      <c r="DJ37" s="691"/>
      <c r="DK37" s="692"/>
      <c r="DL37" s="668">
        <v>43090</v>
      </c>
      <c r="DM37" s="691"/>
      <c r="DN37" s="691"/>
      <c r="DO37" s="691"/>
      <c r="DP37" s="691"/>
      <c r="DQ37" s="691"/>
      <c r="DR37" s="691"/>
      <c r="DS37" s="691"/>
      <c r="DT37" s="691"/>
      <c r="DU37" s="691"/>
      <c r="DV37" s="692"/>
      <c r="DW37" s="664">
        <v>0.3</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1722500</v>
      </c>
      <c r="S38" s="660"/>
      <c r="T38" s="660"/>
      <c r="U38" s="660"/>
      <c r="V38" s="660"/>
      <c r="W38" s="660"/>
      <c r="X38" s="660"/>
      <c r="Y38" s="661"/>
      <c r="Z38" s="662">
        <v>7.2</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602646</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3992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2317644</v>
      </c>
      <c r="CS38" s="660"/>
      <c r="CT38" s="660"/>
      <c r="CU38" s="660"/>
      <c r="CV38" s="660"/>
      <c r="CW38" s="660"/>
      <c r="CX38" s="660"/>
      <c r="CY38" s="661"/>
      <c r="CZ38" s="664">
        <v>10.1</v>
      </c>
      <c r="DA38" s="689"/>
      <c r="DB38" s="689"/>
      <c r="DC38" s="693"/>
      <c r="DD38" s="668">
        <v>2035402</v>
      </c>
      <c r="DE38" s="660"/>
      <c r="DF38" s="660"/>
      <c r="DG38" s="660"/>
      <c r="DH38" s="660"/>
      <c r="DI38" s="660"/>
      <c r="DJ38" s="660"/>
      <c r="DK38" s="661"/>
      <c r="DL38" s="668">
        <v>1318274</v>
      </c>
      <c r="DM38" s="660"/>
      <c r="DN38" s="660"/>
      <c r="DO38" s="660"/>
      <c r="DP38" s="660"/>
      <c r="DQ38" s="660"/>
      <c r="DR38" s="660"/>
      <c r="DS38" s="660"/>
      <c r="DT38" s="660"/>
      <c r="DU38" s="660"/>
      <c r="DV38" s="661"/>
      <c r="DW38" s="664">
        <v>10.7</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434465</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6150</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1196151</v>
      </c>
      <c r="CS39" s="691"/>
      <c r="CT39" s="691"/>
      <c r="CU39" s="691"/>
      <c r="CV39" s="691"/>
      <c r="CW39" s="691"/>
      <c r="CX39" s="691"/>
      <c r="CY39" s="692"/>
      <c r="CZ39" s="664">
        <v>5.2</v>
      </c>
      <c r="DA39" s="689"/>
      <c r="DB39" s="689"/>
      <c r="DC39" s="693"/>
      <c r="DD39" s="668">
        <v>755947</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56700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67566</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351963</v>
      </c>
      <c r="CS40" s="660"/>
      <c r="CT40" s="660"/>
      <c r="CU40" s="660"/>
      <c r="CV40" s="660"/>
      <c r="CW40" s="660"/>
      <c r="CX40" s="660"/>
      <c r="CY40" s="661"/>
      <c r="CZ40" s="664">
        <v>1.5</v>
      </c>
      <c r="DA40" s="689"/>
      <c r="DB40" s="689"/>
      <c r="DC40" s="693"/>
      <c r="DD40" s="668">
        <v>260408</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23990938</v>
      </c>
      <c r="S41" s="732"/>
      <c r="T41" s="732"/>
      <c r="U41" s="732"/>
      <c r="V41" s="732"/>
      <c r="W41" s="732"/>
      <c r="X41" s="732"/>
      <c r="Y41" s="736"/>
      <c r="Z41" s="737">
        <v>100</v>
      </c>
      <c r="AA41" s="737"/>
      <c r="AB41" s="737"/>
      <c r="AC41" s="737"/>
      <c r="AD41" s="738">
        <v>12298543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366054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331</v>
      </c>
      <c r="AR42" s="729"/>
      <c r="AS42" s="729"/>
      <c r="AT42" s="729"/>
      <c r="AU42" s="729"/>
      <c r="AV42" s="729"/>
      <c r="AW42" s="729"/>
      <c r="AX42" s="729"/>
      <c r="AY42" s="730"/>
      <c r="AZ42" s="731">
        <v>1349064</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456</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2693361</v>
      </c>
      <c r="CS42" s="691"/>
      <c r="CT42" s="691"/>
      <c r="CU42" s="691"/>
      <c r="CV42" s="691"/>
      <c r="CW42" s="691"/>
      <c r="CX42" s="691"/>
      <c r="CY42" s="692"/>
      <c r="CZ42" s="664">
        <v>11.8</v>
      </c>
      <c r="DA42" s="689"/>
      <c r="DB42" s="689"/>
      <c r="DC42" s="693"/>
      <c r="DD42" s="668">
        <v>476380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341</v>
      </c>
      <c r="CD43" s="656" t="s">
        <v>342</v>
      </c>
      <c r="CE43" s="657"/>
      <c r="CF43" s="657"/>
      <c r="CG43" s="657"/>
      <c r="CH43" s="657"/>
      <c r="CI43" s="657"/>
      <c r="CJ43" s="657"/>
      <c r="CK43" s="657"/>
      <c r="CL43" s="657"/>
      <c r="CM43" s="657"/>
      <c r="CN43" s="657"/>
      <c r="CO43" s="657"/>
      <c r="CP43" s="657"/>
      <c r="CQ43" s="658"/>
      <c r="CR43" s="659">
        <v>6500</v>
      </c>
      <c r="CS43" s="691"/>
      <c r="CT43" s="691"/>
      <c r="CU43" s="691"/>
      <c r="CV43" s="691"/>
      <c r="CW43" s="691"/>
      <c r="CX43" s="691"/>
      <c r="CY43" s="692"/>
      <c r="CZ43" s="664">
        <v>0</v>
      </c>
      <c r="DA43" s="689"/>
      <c r="DB43" s="689"/>
      <c r="DC43" s="693"/>
      <c r="DD43" s="668">
        <v>1600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344</v>
      </c>
      <c r="CG44" s="657"/>
      <c r="CH44" s="657"/>
      <c r="CI44" s="657"/>
      <c r="CJ44" s="657"/>
      <c r="CK44" s="657"/>
      <c r="CL44" s="657"/>
      <c r="CM44" s="657"/>
      <c r="CN44" s="657"/>
      <c r="CO44" s="657"/>
      <c r="CP44" s="657"/>
      <c r="CQ44" s="658"/>
      <c r="CR44" s="659">
        <v>2334118</v>
      </c>
      <c r="CS44" s="660"/>
      <c r="CT44" s="660"/>
      <c r="CU44" s="660"/>
      <c r="CV44" s="660"/>
      <c r="CW44" s="660"/>
      <c r="CX44" s="660"/>
      <c r="CY44" s="661"/>
      <c r="CZ44" s="664">
        <v>10.199999999999999</v>
      </c>
      <c r="DA44" s="665"/>
      <c r="DB44" s="665"/>
      <c r="DC44" s="671"/>
      <c r="DD44" s="668">
        <v>452657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533679</v>
      </c>
      <c r="CS45" s="691"/>
      <c r="CT45" s="691"/>
      <c r="CU45" s="691"/>
      <c r="CV45" s="691"/>
      <c r="CW45" s="691"/>
      <c r="CX45" s="691"/>
      <c r="CY45" s="692"/>
      <c r="CZ45" s="664">
        <v>2.2999999999999998</v>
      </c>
      <c r="DA45" s="689"/>
      <c r="DB45" s="689"/>
      <c r="DC45" s="693"/>
      <c r="DD45" s="668">
        <v>76560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347</v>
      </c>
      <c r="CG46" s="657"/>
      <c r="CH46" s="657"/>
      <c r="CI46" s="657"/>
      <c r="CJ46" s="657"/>
      <c r="CK46" s="657"/>
      <c r="CL46" s="657"/>
      <c r="CM46" s="657"/>
      <c r="CN46" s="657"/>
      <c r="CO46" s="657"/>
      <c r="CP46" s="657"/>
      <c r="CQ46" s="658"/>
      <c r="CR46" s="659">
        <v>1663806</v>
      </c>
      <c r="CS46" s="660"/>
      <c r="CT46" s="660"/>
      <c r="CU46" s="660"/>
      <c r="CV46" s="660"/>
      <c r="CW46" s="660"/>
      <c r="CX46" s="660"/>
      <c r="CY46" s="661"/>
      <c r="CZ46" s="664">
        <v>7.3</v>
      </c>
      <c r="DA46" s="665"/>
      <c r="DB46" s="665"/>
      <c r="DC46" s="671"/>
      <c r="DD46" s="668">
        <v>364225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348</v>
      </c>
      <c r="CG47" s="657"/>
      <c r="CH47" s="657"/>
      <c r="CI47" s="657"/>
      <c r="CJ47" s="657"/>
      <c r="CK47" s="657"/>
      <c r="CL47" s="657"/>
      <c r="CM47" s="657"/>
      <c r="CN47" s="657"/>
      <c r="CO47" s="657"/>
      <c r="CP47" s="657"/>
      <c r="CQ47" s="658"/>
      <c r="CR47" s="659">
        <v>359243</v>
      </c>
      <c r="CS47" s="691"/>
      <c r="CT47" s="691"/>
      <c r="CU47" s="691"/>
      <c r="CV47" s="691"/>
      <c r="CW47" s="691"/>
      <c r="CX47" s="691"/>
      <c r="CY47" s="692"/>
      <c r="CZ47" s="664">
        <v>1.6</v>
      </c>
      <c r="DA47" s="689"/>
      <c r="DB47" s="689"/>
      <c r="DC47" s="693"/>
      <c r="DD47" s="668">
        <v>23723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350</v>
      </c>
      <c r="CE49" s="681"/>
      <c r="CF49" s="681"/>
      <c r="CG49" s="681"/>
      <c r="CH49" s="681"/>
      <c r="CI49" s="681"/>
      <c r="CJ49" s="681"/>
      <c r="CK49" s="681"/>
      <c r="CL49" s="681"/>
      <c r="CM49" s="681"/>
      <c r="CN49" s="681"/>
      <c r="CO49" s="681"/>
      <c r="CP49" s="681"/>
      <c r="CQ49" s="682"/>
      <c r="CR49" s="731">
        <v>22848808</v>
      </c>
      <c r="CS49" s="718"/>
      <c r="CT49" s="718"/>
      <c r="CU49" s="718"/>
      <c r="CV49" s="718"/>
      <c r="CW49" s="718"/>
      <c r="CX49" s="718"/>
      <c r="CY49" s="747"/>
      <c r="CZ49" s="739">
        <v>100</v>
      </c>
      <c r="DA49" s="748"/>
      <c r="DB49" s="748"/>
      <c r="DC49" s="749"/>
      <c r="DD49" s="750">
        <v>14970626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RWMW/s61LnvUGU5kehUyUms2/s4OZlLHM3GvOezInxMbVCjS4t07PkfYhOPZdBpnCjtMk2VPlLs61GpQGuiQg==" saltValue="3ieJ4pJxI9SjPuaZ4Y9H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W10"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373</v>
      </c>
      <c r="C7" s="786"/>
      <c r="D7" s="786"/>
      <c r="E7" s="786"/>
      <c r="F7" s="786"/>
      <c r="G7" s="786"/>
      <c r="H7" s="786"/>
      <c r="I7" s="786"/>
      <c r="J7" s="786"/>
      <c r="K7" s="786"/>
      <c r="L7" s="786"/>
      <c r="M7" s="786"/>
      <c r="N7" s="786"/>
      <c r="O7" s="786"/>
      <c r="P7" s="787"/>
      <c r="Q7" s="788">
        <v>24007</v>
      </c>
      <c r="R7" s="789"/>
      <c r="S7" s="789"/>
      <c r="T7" s="789"/>
      <c r="U7" s="789"/>
      <c r="V7" s="789">
        <v>22865</v>
      </c>
      <c r="W7" s="789"/>
      <c r="X7" s="789"/>
      <c r="Y7" s="789"/>
      <c r="Z7" s="789"/>
      <c r="AA7" s="789">
        <f>Q7-V7</f>
        <v>1142</v>
      </c>
      <c r="AB7" s="789"/>
      <c r="AC7" s="789"/>
      <c r="AD7" s="789"/>
      <c r="AE7" s="790"/>
      <c r="AF7" s="791">
        <v>989</v>
      </c>
      <c r="AG7" s="792"/>
      <c r="AH7" s="792"/>
      <c r="AI7" s="792"/>
      <c r="AJ7" s="793"/>
      <c r="AK7" s="794">
        <v>1174</v>
      </c>
      <c r="AL7" s="795"/>
      <c r="AM7" s="795"/>
      <c r="AN7" s="795"/>
      <c r="AO7" s="795"/>
      <c r="AP7" s="795">
        <v>19229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554</v>
      </c>
      <c r="BS7" s="782" t="s">
        <v>549</v>
      </c>
      <c r="BT7" s="783"/>
      <c r="BU7" s="783"/>
      <c r="BV7" s="783"/>
      <c r="BW7" s="783"/>
      <c r="BX7" s="783"/>
      <c r="BY7" s="783"/>
      <c r="BZ7" s="783"/>
      <c r="CA7" s="783"/>
      <c r="CB7" s="783"/>
      <c r="CC7" s="783"/>
      <c r="CD7" s="783"/>
      <c r="CE7" s="783"/>
      <c r="CF7" s="783"/>
      <c r="CG7" s="798"/>
      <c r="CH7" s="779">
        <v>231</v>
      </c>
      <c r="CI7" s="780"/>
      <c r="CJ7" s="780"/>
      <c r="CK7" s="780"/>
      <c r="CL7" s="781"/>
      <c r="CM7" s="779">
        <v>31823</v>
      </c>
      <c r="CN7" s="780"/>
      <c r="CO7" s="780"/>
      <c r="CP7" s="780"/>
      <c r="CQ7" s="781"/>
      <c r="CR7" s="779">
        <v>0</v>
      </c>
      <c r="CS7" s="780"/>
      <c r="CT7" s="780"/>
      <c r="CU7" s="780"/>
      <c r="CV7" s="781"/>
      <c r="CW7" s="779" t="s">
        <v>562</v>
      </c>
      <c r="CX7" s="780"/>
      <c r="CY7" s="780"/>
      <c r="CZ7" s="780"/>
      <c r="DA7" s="781"/>
      <c r="DB7" s="779">
        <v>173</v>
      </c>
      <c r="DC7" s="780"/>
      <c r="DD7" s="780"/>
      <c r="DE7" s="780"/>
      <c r="DF7" s="781"/>
      <c r="DG7" s="779" t="s">
        <v>562</v>
      </c>
      <c r="DH7" s="780"/>
      <c r="DI7" s="780"/>
      <c r="DJ7" s="780"/>
      <c r="DK7" s="781"/>
      <c r="DL7" s="779">
        <v>105</v>
      </c>
      <c r="DM7" s="780"/>
      <c r="DN7" s="780"/>
      <c r="DO7" s="780"/>
      <c r="DP7" s="781"/>
      <c r="DQ7" s="779">
        <v>31</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550</v>
      </c>
      <c r="BT8" s="810"/>
      <c r="BU8" s="810"/>
      <c r="BV8" s="810"/>
      <c r="BW8" s="810"/>
      <c r="BX8" s="810"/>
      <c r="BY8" s="810"/>
      <c r="BZ8" s="810"/>
      <c r="CA8" s="810"/>
      <c r="CB8" s="810"/>
      <c r="CC8" s="810"/>
      <c r="CD8" s="810"/>
      <c r="CE8" s="810"/>
      <c r="CF8" s="810"/>
      <c r="CG8" s="811"/>
      <c r="CH8" s="812">
        <v>-17</v>
      </c>
      <c r="CI8" s="813"/>
      <c r="CJ8" s="813"/>
      <c r="CK8" s="813"/>
      <c r="CL8" s="814"/>
      <c r="CM8" s="812">
        <v>607</v>
      </c>
      <c r="CN8" s="813"/>
      <c r="CO8" s="813"/>
      <c r="CP8" s="813"/>
      <c r="CQ8" s="814"/>
      <c r="CR8" s="812">
        <v>76</v>
      </c>
      <c r="CS8" s="813"/>
      <c r="CT8" s="813"/>
      <c r="CU8" s="813"/>
      <c r="CV8" s="814"/>
      <c r="CW8" s="812" t="s">
        <v>562</v>
      </c>
      <c r="CX8" s="813"/>
      <c r="CY8" s="813"/>
      <c r="CZ8" s="813"/>
      <c r="DA8" s="814"/>
      <c r="DB8" s="812" t="s">
        <v>562</v>
      </c>
      <c r="DC8" s="813"/>
      <c r="DD8" s="813"/>
      <c r="DE8" s="813"/>
      <c r="DF8" s="814"/>
      <c r="DG8" s="812" t="s">
        <v>562</v>
      </c>
      <c r="DH8" s="813"/>
      <c r="DI8" s="813"/>
      <c r="DJ8" s="813"/>
      <c r="DK8" s="814"/>
      <c r="DL8" s="812" t="s">
        <v>562</v>
      </c>
      <c r="DM8" s="813"/>
      <c r="DN8" s="813"/>
      <c r="DO8" s="813"/>
      <c r="DP8" s="814"/>
      <c r="DQ8" s="812" t="s">
        <v>562</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551</v>
      </c>
      <c r="BT9" s="810"/>
      <c r="BU9" s="810"/>
      <c r="BV9" s="810"/>
      <c r="BW9" s="810"/>
      <c r="BX9" s="810"/>
      <c r="BY9" s="810"/>
      <c r="BZ9" s="810"/>
      <c r="CA9" s="810"/>
      <c r="CB9" s="810"/>
      <c r="CC9" s="810"/>
      <c r="CD9" s="810"/>
      <c r="CE9" s="810"/>
      <c r="CF9" s="810"/>
      <c r="CG9" s="811"/>
      <c r="CH9" s="812">
        <v>1</v>
      </c>
      <c r="CI9" s="813"/>
      <c r="CJ9" s="813"/>
      <c r="CK9" s="813"/>
      <c r="CL9" s="814"/>
      <c r="CM9" s="812">
        <v>54</v>
      </c>
      <c r="CN9" s="813"/>
      <c r="CO9" s="813"/>
      <c r="CP9" s="813"/>
      <c r="CQ9" s="814"/>
      <c r="CR9" s="812">
        <v>8</v>
      </c>
      <c r="CS9" s="813"/>
      <c r="CT9" s="813"/>
      <c r="CU9" s="813"/>
      <c r="CV9" s="814"/>
      <c r="CW9" s="812" t="s">
        <v>562</v>
      </c>
      <c r="CX9" s="813"/>
      <c r="CY9" s="813"/>
      <c r="CZ9" s="813"/>
      <c r="DA9" s="814"/>
      <c r="DB9" s="812">
        <v>18</v>
      </c>
      <c r="DC9" s="813"/>
      <c r="DD9" s="813"/>
      <c r="DE9" s="813"/>
      <c r="DF9" s="814"/>
      <c r="DG9" s="812" t="s">
        <v>562</v>
      </c>
      <c r="DH9" s="813"/>
      <c r="DI9" s="813"/>
      <c r="DJ9" s="813"/>
      <c r="DK9" s="814"/>
      <c r="DL9" s="812" t="s">
        <v>562</v>
      </c>
      <c r="DM9" s="813"/>
      <c r="DN9" s="813"/>
      <c r="DO9" s="813"/>
      <c r="DP9" s="814"/>
      <c r="DQ9" s="812" t="s">
        <v>562</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552</v>
      </c>
      <c r="BT10" s="810"/>
      <c r="BU10" s="810"/>
      <c r="BV10" s="810"/>
      <c r="BW10" s="810"/>
      <c r="BX10" s="810"/>
      <c r="BY10" s="810"/>
      <c r="BZ10" s="810"/>
      <c r="CA10" s="810"/>
      <c r="CB10" s="810"/>
      <c r="CC10" s="810"/>
      <c r="CD10" s="810"/>
      <c r="CE10" s="810"/>
      <c r="CF10" s="810"/>
      <c r="CG10" s="811"/>
      <c r="CH10" s="812">
        <v>1</v>
      </c>
      <c r="CI10" s="813"/>
      <c r="CJ10" s="813"/>
      <c r="CK10" s="813"/>
      <c r="CL10" s="814"/>
      <c r="CM10" s="812">
        <v>24</v>
      </c>
      <c r="CN10" s="813"/>
      <c r="CO10" s="813"/>
      <c r="CP10" s="813"/>
      <c r="CQ10" s="814"/>
      <c r="CR10" s="812">
        <v>0</v>
      </c>
      <c r="CS10" s="813"/>
      <c r="CT10" s="813"/>
      <c r="CU10" s="813"/>
      <c r="CV10" s="814"/>
      <c r="CW10" s="812" t="s">
        <v>562</v>
      </c>
      <c r="CX10" s="813"/>
      <c r="CY10" s="813"/>
      <c r="CZ10" s="813"/>
      <c r="DA10" s="814"/>
      <c r="DB10" s="812" t="s">
        <v>562</v>
      </c>
      <c r="DC10" s="813"/>
      <c r="DD10" s="813"/>
      <c r="DE10" s="813"/>
      <c r="DF10" s="814"/>
      <c r="DG10" s="812" t="s">
        <v>562</v>
      </c>
      <c r="DH10" s="813"/>
      <c r="DI10" s="813"/>
      <c r="DJ10" s="813"/>
      <c r="DK10" s="814"/>
      <c r="DL10" s="812" t="s">
        <v>562</v>
      </c>
      <c r="DM10" s="813"/>
      <c r="DN10" s="813"/>
      <c r="DO10" s="813"/>
      <c r="DP10" s="814"/>
      <c r="DQ10" s="812" t="s">
        <v>562</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553</v>
      </c>
      <c r="BT11" s="810"/>
      <c r="BU11" s="810"/>
      <c r="BV11" s="810"/>
      <c r="BW11" s="810"/>
      <c r="BX11" s="810"/>
      <c r="BY11" s="810"/>
      <c r="BZ11" s="810"/>
      <c r="CA11" s="810"/>
      <c r="CB11" s="810"/>
      <c r="CC11" s="810"/>
      <c r="CD11" s="810"/>
      <c r="CE11" s="810"/>
      <c r="CF11" s="810"/>
      <c r="CG11" s="811"/>
      <c r="CH11" s="812">
        <v>-1</v>
      </c>
      <c r="CI11" s="813"/>
      <c r="CJ11" s="813"/>
      <c r="CK11" s="813"/>
      <c r="CL11" s="814"/>
      <c r="CM11" s="812">
        <v>28</v>
      </c>
      <c r="CN11" s="813"/>
      <c r="CO11" s="813"/>
      <c r="CP11" s="813"/>
      <c r="CQ11" s="814"/>
      <c r="CR11" s="812">
        <v>25</v>
      </c>
      <c r="CS11" s="813"/>
      <c r="CT11" s="813"/>
      <c r="CU11" s="813"/>
      <c r="CV11" s="814"/>
      <c r="CW11" s="812">
        <v>15</v>
      </c>
      <c r="CX11" s="813"/>
      <c r="CY11" s="813"/>
      <c r="CZ11" s="813"/>
      <c r="DA11" s="814"/>
      <c r="DB11" s="812" t="s">
        <v>562</v>
      </c>
      <c r="DC11" s="813"/>
      <c r="DD11" s="813"/>
      <c r="DE11" s="813"/>
      <c r="DF11" s="814"/>
      <c r="DG11" s="812" t="s">
        <v>562</v>
      </c>
      <c r="DH11" s="813"/>
      <c r="DI11" s="813"/>
      <c r="DJ11" s="813"/>
      <c r="DK11" s="814"/>
      <c r="DL11" s="812" t="s">
        <v>562</v>
      </c>
      <c r="DM11" s="813"/>
      <c r="DN11" s="813"/>
      <c r="DO11" s="813"/>
      <c r="DP11" s="814"/>
      <c r="DQ11" s="812" t="s">
        <v>562</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375</v>
      </c>
      <c r="B23" s="825" t="s">
        <v>376</v>
      </c>
      <c r="C23" s="826"/>
      <c r="D23" s="826"/>
      <c r="E23" s="826"/>
      <c r="F23" s="826"/>
      <c r="G23" s="826"/>
      <c r="H23" s="826"/>
      <c r="I23" s="826"/>
      <c r="J23" s="826"/>
      <c r="K23" s="826"/>
      <c r="L23" s="826"/>
      <c r="M23" s="826"/>
      <c r="N23" s="826"/>
      <c r="O23" s="826"/>
      <c r="P23" s="827"/>
      <c r="Q23" s="828">
        <v>24007</v>
      </c>
      <c r="R23" s="829"/>
      <c r="S23" s="829"/>
      <c r="T23" s="829"/>
      <c r="U23" s="829"/>
      <c r="V23" s="829">
        <v>22865</v>
      </c>
      <c r="W23" s="829"/>
      <c r="X23" s="829"/>
      <c r="Y23" s="829"/>
      <c r="Z23" s="829"/>
      <c r="AA23" s="829">
        <v>1142</v>
      </c>
      <c r="AB23" s="829"/>
      <c r="AC23" s="829"/>
      <c r="AD23" s="829"/>
      <c r="AE23" s="830"/>
      <c r="AF23" s="831">
        <v>989</v>
      </c>
      <c r="AG23" s="829"/>
      <c r="AH23" s="829"/>
      <c r="AI23" s="829"/>
      <c r="AJ23" s="832"/>
      <c r="AK23" s="833"/>
      <c r="AL23" s="834"/>
      <c r="AM23" s="834"/>
      <c r="AN23" s="834"/>
      <c r="AO23" s="834"/>
      <c r="AP23" s="829">
        <v>19229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356</v>
      </c>
      <c r="B26" s="764"/>
      <c r="C26" s="764"/>
      <c r="D26" s="764"/>
      <c r="E26" s="764"/>
      <c r="F26" s="764"/>
      <c r="G26" s="764"/>
      <c r="H26" s="764"/>
      <c r="I26" s="764"/>
      <c r="J26" s="764"/>
      <c r="K26" s="764"/>
      <c r="L26" s="764"/>
      <c r="M26" s="764"/>
      <c r="N26" s="764"/>
      <c r="O26" s="764"/>
      <c r="P26" s="765"/>
      <c r="Q26" s="769" t="s">
        <v>379</v>
      </c>
      <c r="R26" s="770"/>
      <c r="S26" s="770"/>
      <c r="T26" s="770"/>
      <c r="U26" s="771"/>
      <c r="V26" s="769" t="s">
        <v>380</v>
      </c>
      <c r="W26" s="770"/>
      <c r="X26" s="770"/>
      <c r="Y26" s="770"/>
      <c r="Z26" s="771"/>
      <c r="AA26" s="769" t="s">
        <v>381</v>
      </c>
      <c r="AB26" s="770"/>
      <c r="AC26" s="770"/>
      <c r="AD26" s="770"/>
      <c r="AE26" s="770"/>
      <c r="AF26" s="850" t="s">
        <v>382</v>
      </c>
      <c r="AG26" s="851"/>
      <c r="AH26" s="851"/>
      <c r="AI26" s="851"/>
      <c r="AJ26" s="852"/>
      <c r="AK26" s="770" t="s">
        <v>383</v>
      </c>
      <c r="AL26" s="770"/>
      <c r="AM26" s="770"/>
      <c r="AN26" s="770"/>
      <c r="AO26" s="771"/>
      <c r="AP26" s="769" t="s">
        <v>384</v>
      </c>
      <c r="AQ26" s="770"/>
      <c r="AR26" s="770"/>
      <c r="AS26" s="770"/>
      <c r="AT26" s="771"/>
      <c r="AU26" s="769" t="s">
        <v>385</v>
      </c>
      <c r="AV26" s="770"/>
      <c r="AW26" s="770"/>
      <c r="AX26" s="770"/>
      <c r="AY26" s="771"/>
      <c r="AZ26" s="769" t="s">
        <v>386</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387</v>
      </c>
      <c r="C28" s="786"/>
      <c r="D28" s="786"/>
      <c r="E28" s="786"/>
      <c r="F28" s="786"/>
      <c r="G28" s="786"/>
      <c r="H28" s="786"/>
      <c r="I28" s="786"/>
      <c r="J28" s="786"/>
      <c r="K28" s="786"/>
      <c r="L28" s="786"/>
      <c r="M28" s="786"/>
      <c r="N28" s="786"/>
      <c r="O28" s="786"/>
      <c r="P28" s="787"/>
      <c r="Q28" s="858">
        <v>4066</v>
      </c>
      <c r="R28" s="859"/>
      <c r="S28" s="859"/>
      <c r="T28" s="859"/>
      <c r="U28" s="859"/>
      <c r="V28" s="859">
        <v>3983</v>
      </c>
      <c r="W28" s="859"/>
      <c r="X28" s="859"/>
      <c r="Y28" s="859"/>
      <c r="Z28" s="859"/>
      <c r="AA28" s="859">
        <f>Q28-V28</f>
        <v>83</v>
      </c>
      <c r="AB28" s="859"/>
      <c r="AC28" s="859"/>
      <c r="AD28" s="859"/>
      <c r="AE28" s="860"/>
      <c r="AF28" s="861">
        <v>83</v>
      </c>
      <c r="AG28" s="859"/>
      <c r="AH28" s="859"/>
      <c r="AI28" s="859"/>
      <c r="AJ28" s="862"/>
      <c r="AK28" s="863">
        <v>366</v>
      </c>
      <c r="AL28" s="864"/>
      <c r="AM28" s="864"/>
      <c r="AN28" s="864"/>
      <c r="AO28" s="864"/>
      <c r="AP28" s="864">
        <v>31</v>
      </c>
      <c r="AQ28" s="864"/>
      <c r="AR28" s="864"/>
      <c r="AS28" s="864"/>
      <c r="AT28" s="864"/>
      <c r="AU28" s="864">
        <v>3</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388</v>
      </c>
      <c r="C29" s="817"/>
      <c r="D29" s="817"/>
      <c r="E29" s="817"/>
      <c r="F29" s="817"/>
      <c r="G29" s="817"/>
      <c r="H29" s="817"/>
      <c r="I29" s="817"/>
      <c r="J29" s="817"/>
      <c r="K29" s="817"/>
      <c r="L29" s="817"/>
      <c r="M29" s="817"/>
      <c r="N29" s="817"/>
      <c r="O29" s="817"/>
      <c r="P29" s="818"/>
      <c r="Q29" s="819">
        <v>3760</v>
      </c>
      <c r="R29" s="820"/>
      <c r="S29" s="820"/>
      <c r="T29" s="820"/>
      <c r="U29" s="820"/>
      <c r="V29" s="820">
        <v>3670</v>
      </c>
      <c r="W29" s="820"/>
      <c r="X29" s="820"/>
      <c r="Y29" s="820"/>
      <c r="Z29" s="820"/>
      <c r="AA29" s="820">
        <f>Q29-V29</f>
        <v>90</v>
      </c>
      <c r="AB29" s="820"/>
      <c r="AC29" s="820"/>
      <c r="AD29" s="820"/>
      <c r="AE29" s="821"/>
      <c r="AF29" s="822">
        <v>90</v>
      </c>
      <c r="AG29" s="823"/>
      <c r="AH29" s="823"/>
      <c r="AI29" s="823"/>
      <c r="AJ29" s="824"/>
      <c r="AK29" s="870">
        <v>677</v>
      </c>
      <c r="AL29" s="866"/>
      <c r="AM29" s="866"/>
      <c r="AN29" s="866"/>
      <c r="AO29" s="866"/>
      <c r="AP29" s="866" t="s">
        <v>548</v>
      </c>
      <c r="AQ29" s="866"/>
      <c r="AR29" s="866"/>
      <c r="AS29" s="866"/>
      <c r="AT29" s="866"/>
      <c r="AU29" s="866" t="s">
        <v>548</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389</v>
      </c>
      <c r="C30" s="817"/>
      <c r="D30" s="817"/>
      <c r="E30" s="817"/>
      <c r="F30" s="817"/>
      <c r="G30" s="817"/>
      <c r="H30" s="817"/>
      <c r="I30" s="817"/>
      <c r="J30" s="817"/>
      <c r="K30" s="817"/>
      <c r="L30" s="817"/>
      <c r="M30" s="817"/>
      <c r="N30" s="817"/>
      <c r="O30" s="817"/>
      <c r="P30" s="818"/>
      <c r="Q30" s="819">
        <v>407</v>
      </c>
      <c r="R30" s="820"/>
      <c r="S30" s="820"/>
      <c r="T30" s="820"/>
      <c r="U30" s="820"/>
      <c r="V30" s="820">
        <v>405</v>
      </c>
      <c r="W30" s="820"/>
      <c r="X30" s="820"/>
      <c r="Y30" s="820"/>
      <c r="Z30" s="820"/>
      <c r="AA30" s="820">
        <f>Q30-V30</f>
        <v>2</v>
      </c>
      <c r="AB30" s="820"/>
      <c r="AC30" s="820"/>
      <c r="AD30" s="820"/>
      <c r="AE30" s="821"/>
      <c r="AF30" s="822">
        <v>2</v>
      </c>
      <c r="AG30" s="823"/>
      <c r="AH30" s="823"/>
      <c r="AI30" s="823"/>
      <c r="AJ30" s="824"/>
      <c r="AK30" s="870">
        <v>131</v>
      </c>
      <c r="AL30" s="866"/>
      <c r="AM30" s="866"/>
      <c r="AN30" s="866"/>
      <c r="AO30" s="866"/>
      <c r="AP30" s="866" t="s">
        <v>548</v>
      </c>
      <c r="AQ30" s="866"/>
      <c r="AR30" s="866"/>
      <c r="AS30" s="866"/>
      <c r="AT30" s="866"/>
      <c r="AU30" s="866" t="s">
        <v>548</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390</v>
      </c>
      <c r="C31" s="817"/>
      <c r="D31" s="817"/>
      <c r="E31" s="817"/>
      <c r="F31" s="817"/>
      <c r="G31" s="817"/>
      <c r="H31" s="817"/>
      <c r="I31" s="817"/>
      <c r="J31" s="817"/>
      <c r="K31" s="817"/>
      <c r="L31" s="817"/>
      <c r="M31" s="817"/>
      <c r="N31" s="817"/>
      <c r="O31" s="817"/>
      <c r="P31" s="818"/>
      <c r="Q31" s="819">
        <v>1433</v>
      </c>
      <c r="R31" s="820"/>
      <c r="S31" s="820"/>
      <c r="T31" s="820"/>
      <c r="U31" s="820"/>
      <c r="V31" s="820">
        <v>129</v>
      </c>
      <c r="W31" s="820"/>
      <c r="X31" s="820"/>
      <c r="Y31" s="820"/>
      <c r="Z31" s="820"/>
      <c r="AA31" s="820">
        <f>Q31-V31</f>
        <v>1304</v>
      </c>
      <c r="AB31" s="820"/>
      <c r="AC31" s="820"/>
      <c r="AD31" s="820"/>
      <c r="AE31" s="821"/>
      <c r="AF31" s="822">
        <v>1304</v>
      </c>
      <c r="AG31" s="823"/>
      <c r="AH31" s="823"/>
      <c r="AI31" s="823"/>
      <c r="AJ31" s="824"/>
      <c r="AK31" s="870">
        <v>287</v>
      </c>
      <c r="AL31" s="866"/>
      <c r="AM31" s="866"/>
      <c r="AN31" s="866"/>
      <c r="AO31" s="866"/>
      <c r="AP31" s="866">
        <v>5039</v>
      </c>
      <c r="AQ31" s="866"/>
      <c r="AR31" s="866"/>
      <c r="AS31" s="866"/>
      <c r="AT31" s="866"/>
      <c r="AU31" s="866">
        <v>2172</v>
      </c>
      <c r="AV31" s="866"/>
      <c r="AW31" s="866"/>
      <c r="AX31" s="866"/>
      <c r="AY31" s="866"/>
      <c r="AZ31" s="867"/>
      <c r="BA31" s="867"/>
      <c r="BB31" s="867"/>
      <c r="BC31" s="867"/>
      <c r="BD31" s="867"/>
      <c r="BE31" s="868" t="s">
        <v>391</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392</v>
      </c>
      <c r="C32" s="817"/>
      <c r="D32" s="817"/>
      <c r="E32" s="817"/>
      <c r="F32" s="817"/>
      <c r="G32" s="817"/>
      <c r="H32" s="817"/>
      <c r="I32" s="817"/>
      <c r="J32" s="817"/>
      <c r="K32" s="817"/>
      <c r="L32" s="817"/>
      <c r="M32" s="817"/>
      <c r="N32" s="817"/>
      <c r="O32" s="817"/>
      <c r="P32" s="818"/>
      <c r="Q32" s="819">
        <v>298</v>
      </c>
      <c r="R32" s="820"/>
      <c r="S32" s="820"/>
      <c r="T32" s="820"/>
      <c r="U32" s="820"/>
      <c r="V32" s="820">
        <v>12</v>
      </c>
      <c r="W32" s="820"/>
      <c r="X32" s="820"/>
      <c r="Y32" s="820"/>
      <c r="Z32" s="820"/>
      <c r="AA32" s="820">
        <f t="shared" ref="AA32:AA34" si="0">Q32-V32</f>
        <v>286</v>
      </c>
      <c r="AB32" s="820"/>
      <c r="AC32" s="820"/>
      <c r="AD32" s="820"/>
      <c r="AE32" s="821"/>
      <c r="AF32" s="822">
        <v>286</v>
      </c>
      <c r="AG32" s="823"/>
      <c r="AH32" s="823"/>
      <c r="AI32" s="823"/>
      <c r="AJ32" s="824"/>
      <c r="AK32" s="870">
        <v>0</v>
      </c>
      <c r="AL32" s="866"/>
      <c r="AM32" s="866"/>
      <c r="AN32" s="866"/>
      <c r="AO32" s="866"/>
      <c r="AP32" s="866">
        <v>151</v>
      </c>
      <c r="AQ32" s="866"/>
      <c r="AR32" s="866"/>
      <c r="AS32" s="866"/>
      <c r="AT32" s="866"/>
      <c r="AU32" s="866" t="s">
        <v>548</v>
      </c>
      <c r="AV32" s="866"/>
      <c r="AW32" s="866"/>
      <c r="AX32" s="866"/>
      <c r="AY32" s="866"/>
      <c r="AZ32" s="867"/>
      <c r="BA32" s="867"/>
      <c r="BB32" s="867"/>
      <c r="BC32" s="867"/>
      <c r="BD32" s="867"/>
      <c r="BE32" s="868" t="s">
        <v>391</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393</v>
      </c>
      <c r="C33" s="817"/>
      <c r="D33" s="817"/>
      <c r="E33" s="817"/>
      <c r="F33" s="817"/>
      <c r="G33" s="817"/>
      <c r="H33" s="817"/>
      <c r="I33" s="817"/>
      <c r="J33" s="817"/>
      <c r="K33" s="817"/>
      <c r="L33" s="817"/>
      <c r="M33" s="817"/>
      <c r="N33" s="817"/>
      <c r="O33" s="817"/>
      <c r="P33" s="818"/>
      <c r="Q33" s="819">
        <v>765</v>
      </c>
      <c r="R33" s="820"/>
      <c r="S33" s="820"/>
      <c r="T33" s="820"/>
      <c r="U33" s="820"/>
      <c r="V33" s="820">
        <v>104</v>
      </c>
      <c r="W33" s="820"/>
      <c r="X33" s="820"/>
      <c r="Y33" s="820"/>
      <c r="Z33" s="820"/>
      <c r="AA33" s="820">
        <f t="shared" si="0"/>
        <v>661</v>
      </c>
      <c r="AB33" s="820"/>
      <c r="AC33" s="820"/>
      <c r="AD33" s="820"/>
      <c r="AE33" s="821"/>
      <c r="AF33" s="822">
        <v>661</v>
      </c>
      <c r="AG33" s="823"/>
      <c r="AH33" s="823"/>
      <c r="AI33" s="823"/>
      <c r="AJ33" s="824"/>
      <c r="AK33" s="870">
        <v>771</v>
      </c>
      <c r="AL33" s="866"/>
      <c r="AM33" s="866"/>
      <c r="AN33" s="866"/>
      <c r="AO33" s="866"/>
      <c r="AP33" s="866">
        <v>4317</v>
      </c>
      <c r="AQ33" s="866"/>
      <c r="AR33" s="866"/>
      <c r="AS33" s="866"/>
      <c r="AT33" s="866"/>
      <c r="AU33" s="866">
        <v>3963</v>
      </c>
      <c r="AV33" s="866"/>
      <c r="AW33" s="866"/>
      <c r="AX33" s="866"/>
      <c r="AY33" s="866"/>
      <c r="AZ33" s="867"/>
      <c r="BA33" s="867"/>
      <c r="BB33" s="867"/>
      <c r="BC33" s="867"/>
      <c r="BD33" s="867"/>
      <c r="BE33" s="868" t="s">
        <v>391</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394</v>
      </c>
      <c r="C34" s="817"/>
      <c r="D34" s="817"/>
      <c r="E34" s="817"/>
      <c r="F34" s="817"/>
      <c r="G34" s="817"/>
      <c r="H34" s="817"/>
      <c r="I34" s="817"/>
      <c r="J34" s="817"/>
      <c r="K34" s="817"/>
      <c r="L34" s="817"/>
      <c r="M34" s="817"/>
      <c r="N34" s="817"/>
      <c r="O34" s="817"/>
      <c r="P34" s="818"/>
      <c r="Q34" s="819">
        <v>128</v>
      </c>
      <c r="R34" s="820"/>
      <c r="S34" s="820"/>
      <c r="T34" s="820"/>
      <c r="U34" s="820"/>
      <c r="V34" s="820">
        <v>112</v>
      </c>
      <c r="W34" s="820"/>
      <c r="X34" s="820"/>
      <c r="Y34" s="820"/>
      <c r="Z34" s="820"/>
      <c r="AA34" s="820">
        <f t="shared" si="0"/>
        <v>16</v>
      </c>
      <c r="AB34" s="820"/>
      <c r="AC34" s="820"/>
      <c r="AD34" s="820"/>
      <c r="AE34" s="821"/>
      <c r="AF34" s="822">
        <v>16</v>
      </c>
      <c r="AG34" s="823"/>
      <c r="AH34" s="823"/>
      <c r="AI34" s="823"/>
      <c r="AJ34" s="824"/>
      <c r="AK34" s="870">
        <v>61</v>
      </c>
      <c r="AL34" s="866"/>
      <c r="AM34" s="866"/>
      <c r="AN34" s="866"/>
      <c r="AO34" s="866"/>
      <c r="AP34" s="866" t="s">
        <v>548</v>
      </c>
      <c r="AQ34" s="866"/>
      <c r="AR34" s="866"/>
      <c r="AS34" s="866"/>
      <c r="AT34" s="866"/>
      <c r="AU34" s="866" t="s">
        <v>548</v>
      </c>
      <c r="AV34" s="866"/>
      <c r="AW34" s="866"/>
      <c r="AX34" s="866"/>
      <c r="AY34" s="866"/>
      <c r="AZ34" s="867"/>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396</v>
      </c>
      <c r="C35" s="817"/>
      <c r="D35" s="817"/>
      <c r="E35" s="817"/>
      <c r="F35" s="817"/>
      <c r="G35" s="817"/>
      <c r="H35" s="817"/>
      <c r="I35" s="817"/>
      <c r="J35" s="817"/>
      <c r="K35" s="817"/>
      <c r="L35" s="817"/>
      <c r="M35" s="817"/>
      <c r="N35" s="817"/>
      <c r="O35" s="817"/>
      <c r="P35" s="818"/>
      <c r="Q35" s="819">
        <v>2531</v>
      </c>
      <c r="R35" s="820"/>
      <c r="S35" s="820"/>
      <c r="T35" s="820"/>
      <c r="U35" s="820"/>
      <c r="V35" s="820">
        <v>2530</v>
      </c>
      <c r="W35" s="820"/>
      <c r="X35" s="820"/>
      <c r="Y35" s="820"/>
      <c r="Z35" s="820"/>
      <c r="AA35" s="820">
        <v>0</v>
      </c>
      <c r="AB35" s="820"/>
      <c r="AC35" s="820"/>
      <c r="AD35" s="820"/>
      <c r="AE35" s="821"/>
      <c r="AF35" s="822" t="s">
        <v>122</v>
      </c>
      <c r="AG35" s="823"/>
      <c r="AH35" s="823"/>
      <c r="AI35" s="823"/>
      <c r="AJ35" s="824"/>
      <c r="AK35" s="870">
        <v>603</v>
      </c>
      <c r="AL35" s="866"/>
      <c r="AM35" s="866"/>
      <c r="AN35" s="866"/>
      <c r="AO35" s="866"/>
      <c r="AP35" s="866">
        <v>167</v>
      </c>
      <c r="AQ35" s="866"/>
      <c r="AR35" s="866"/>
      <c r="AS35" s="866"/>
      <c r="AT35" s="866"/>
      <c r="AU35" s="866">
        <v>167</v>
      </c>
      <c r="AV35" s="866"/>
      <c r="AW35" s="866"/>
      <c r="AX35" s="866"/>
      <c r="AY35" s="866"/>
      <c r="AZ35" s="867"/>
      <c r="BA35" s="867"/>
      <c r="BB35" s="867"/>
      <c r="BC35" s="867"/>
      <c r="BD35" s="867"/>
      <c r="BE35" s="868" t="s">
        <v>395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375</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2442</v>
      </c>
      <c r="AG63" s="880"/>
      <c r="AH63" s="880"/>
      <c r="AI63" s="880"/>
      <c r="AJ63" s="881"/>
      <c r="AK63" s="882"/>
      <c r="AL63" s="877"/>
      <c r="AM63" s="877"/>
      <c r="AN63" s="877"/>
      <c r="AO63" s="877"/>
      <c r="AP63" s="880">
        <f>AP28+AP31+AP32+AP33+AP35</f>
        <v>9705</v>
      </c>
      <c r="AQ63" s="880"/>
      <c r="AR63" s="880"/>
      <c r="AS63" s="880"/>
      <c r="AT63" s="880"/>
      <c r="AU63" s="880">
        <f>AU28+AU31+AU33+AU35</f>
        <v>6305</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379</v>
      </c>
      <c r="R66" s="770"/>
      <c r="S66" s="770"/>
      <c r="T66" s="770"/>
      <c r="U66" s="771"/>
      <c r="V66" s="769" t="s">
        <v>380</v>
      </c>
      <c r="W66" s="770"/>
      <c r="X66" s="770"/>
      <c r="Y66" s="770"/>
      <c r="Z66" s="771"/>
      <c r="AA66" s="769" t="s">
        <v>381</v>
      </c>
      <c r="AB66" s="770"/>
      <c r="AC66" s="770"/>
      <c r="AD66" s="770"/>
      <c r="AE66" s="771"/>
      <c r="AF66" s="890" t="s">
        <v>382</v>
      </c>
      <c r="AG66" s="851"/>
      <c r="AH66" s="851"/>
      <c r="AI66" s="851"/>
      <c r="AJ66" s="891"/>
      <c r="AK66" s="769" t="s">
        <v>383</v>
      </c>
      <c r="AL66" s="764"/>
      <c r="AM66" s="764"/>
      <c r="AN66" s="764"/>
      <c r="AO66" s="765"/>
      <c r="AP66" s="769" t="s">
        <v>384</v>
      </c>
      <c r="AQ66" s="770"/>
      <c r="AR66" s="770"/>
      <c r="AS66" s="770"/>
      <c r="AT66" s="771"/>
      <c r="AU66" s="769" t="s">
        <v>401</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555</v>
      </c>
      <c r="C68" s="906"/>
      <c r="D68" s="906"/>
      <c r="E68" s="906"/>
      <c r="F68" s="906"/>
      <c r="G68" s="906"/>
      <c r="H68" s="906"/>
      <c r="I68" s="906"/>
      <c r="J68" s="906"/>
      <c r="K68" s="906"/>
      <c r="L68" s="906"/>
      <c r="M68" s="906"/>
      <c r="N68" s="906"/>
      <c r="O68" s="906"/>
      <c r="P68" s="907"/>
      <c r="Q68" s="908">
        <v>5902</v>
      </c>
      <c r="R68" s="902"/>
      <c r="S68" s="902"/>
      <c r="T68" s="902"/>
      <c r="U68" s="902"/>
      <c r="V68" s="902">
        <v>4291</v>
      </c>
      <c r="W68" s="902"/>
      <c r="X68" s="902"/>
      <c r="Y68" s="902"/>
      <c r="Z68" s="902"/>
      <c r="AA68" s="902">
        <f>Q68-V68</f>
        <v>1611</v>
      </c>
      <c r="AB68" s="902"/>
      <c r="AC68" s="902"/>
      <c r="AD68" s="902"/>
      <c r="AE68" s="902"/>
      <c r="AF68" s="902">
        <f>AA68</f>
        <v>1611</v>
      </c>
      <c r="AG68" s="902"/>
      <c r="AH68" s="902"/>
      <c r="AI68" s="902"/>
      <c r="AJ68" s="902"/>
      <c r="AK68" s="902">
        <v>24</v>
      </c>
      <c r="AL68" s="902"/>
      <c r="AM68" s="902"/>
      <c r="AN68" s="902"/>
      <c r="AO68" s="902"/>
      <c r="AP68" s="902">
        <v>0</v>
      </c>
      <c r="AQ68" s="902"/>
      <c r="AR68" s="902"/>
      <c r="AS68" s="902"/>
      <c r="AT68" s="902"/>
      <c r="AU68" s="902">
        <v>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556</v>
      </c>
      <c r="C69" s="910"/>
      <c r="D69" s="910"/>
      <c r="E69" s="910"/>
      <c r="F69" s="910"/>
      <c r="G69" s="910"/>
      <c r="H69" s="910"/>
      <c r="I69" s="910"/>
      <c r="J69" s="910"/>
      <c r="K69" s="910"/>
      <c r="L69" s="910"/>
      <c r="M69" s="910"/>
      <c r="N69" s="910"/>
      <c r="O69" s="910"/>
      <c r="P69" s="911"/>
      <c r="Q69" s="912">
        <v>42</v>
      </c>
      <c r="R69" s="866"/>
      <c r="S69" s="866"/>
      <c r="T69" s="866"/>
      <c r="U69" s="866"/>
      <c r="V69" s="866">
        <v>35</v>
      </c>
      <c r="W69" s="866"/>
      <c r="X69" s="866"/>
      <c r="Y69" s="866"/>
      <c r="Z69" s="866"/>
      <c r="AA69" s="866">
        <f>Q69-V69</f>
        <v>7</v>
      </c>
      <c r="AB69" s="866"/>
      <c r="AC69" s="866"/>
      <c r="AD69" s="866"/>
      <c r="AE69" s="866"/>
      <c r="AF69" s="866">
        <f>AA69</f>
        <v>7</v>
      </c>
      <c r="AG69" s="866"/>
      <c r="AH69" s="866"/>
      <c r="AI69" s="866"/>
      <c r="AJ69" s="866"/>
      <c r="AK69" s="866">
        <v>0</v>
      </c>
      <c r="AL69" s="866"/>
      <c r="AM69" s="866"/>
      <c r="AN69" s="866"/>
      <c r="AO69" s="866"/>
      <c r="AP69" s="866">
        <v>0</v>
      </c>
      <c r="AQ69" s="866"/>
      <c r="AR69" s="866"/>
      <c r="AS69" s="866"/>
      <c r="AT69" s="866"/>
      <c r="AU69" s="866">
        <v>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557</v>
      </c>
      <c r="C70" s="910"/>
      <c r="D70" s="910"/>
      <c r="E70" s="910"/>
      <c r="F70" s="910"/>
      <c r="G70" s="910"/>
      <c r="H70" s="910"/>
      <c r="I70" s="910"/>
      <c r="J70" s="910"/>
      <c r="K70" s="910"/>
      <c r="L70" s="910"/>
      <c r="M70" s="910"/>
      <c r="N70" s="910"/>
      <c r="O70" s="910"/>
      <c r="P70" s="911"/>
      <c r="Q70" s="912">
        <v>13</v>
      </c>
      <c r="R70" s="866"/>
      <c r="S70" s="866"/>
      <c r="T70" s="866"/>
      <c r="U70" s="866"/>
      <c r="V70" s="866">
        <v>9</v>
      </c>
      <c r="W70" s="866"/>
      <c r="X70" s="866"/>
      <c r="Y70" s="866"/>
      <c r="Z70" s="866"/>
      <c r="AA70" s="866">
        <v>3</v>
      </c>
      <c r="AB70" s="866"/>
      <c r="AC70" s="866"/>
      <c r="AD70" s="866"/>
      <c r="AE70" s="866"/>
      <c r="AF70" s="866">
        <f t="shared" ref="AF70:AF75" si="1">AA70</f>
        <v>3</v>
      </c>
      <c r="AG70" s="866"/>
      <c r="AH70" s="866"/>
      <c r="AI70" s="866"/>
      <c r="AJ70" s="866"/>
      <c r="AK70" s="866">
        <v>0</v>
      </c>
      <c r="AL70" s="866"/>
      <c r="AM70" s="866"/>
      <c r="AN70" s="866"/>
      <c r="AO70" s="866"/>
      <c r="AP70" s="866">
        <v>0</v>
      </c>
      <c r="AQ70" s="866"/>
      <c r="AR70" s="866"/>
      <c r="AS70" s="866"/>
      <c r="AT70" s="866"/>
      <c r="AU70" s="866">
        <v>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569</v>
      </c>
      <c r="C71" s="910"/>
      <c r="D71" s="910"/>
      <c r="E71" s="910"/>
      <c r="F71" s="910"/>
      <c r="G71" s="910"/>
      <c r="H71" s="910"/>
      <c r="I71" s="910"/>
      <c r="J71" s="910"/>
      <c r="K71" s="910"/>
      <c r="L71" s="910"/>
      <c r="M71" s="910"/>
      <c r="N71" s="910"/>
      <c r="O71" s="910"/>
      <c r="P71" s="911"/>
      <c r="Q71" s="912">
        <v>4</v>
      </c>
      <c r="R71" s="866"/>
      <c r="S71" s="866"/>
      <c r="T71" s="866"/>
      <c r="U71" s="866"/>
      <c r="V71" s="866">
        <v>3</v>
      </c>
      <c r="W71" s="866"/>
      <c r="X71" s="866"/>
      <c r="Y71" s="866"/>
      <c r="Z71" s="866"/>
      <c r="AA71" s="866">
        <v>2</v>
      </c>
      <c r="AB71" s="866"/>
      <c r="AC71" s="866"/>
      <c r="AD71" s="866"/>
      <c r="AE71" s="866"/>
      <c r="AF71" s="866">
        <f t="shared" si="1"/>
        <v>2</v>
      </c>
      <c r="AG71" s="866"/>
      <c r="AH71" s="866"/>
      <c r="AI71" s="866"/>
      <c r="AJ71" s="866"/>
      <c r="AK71" s="866">
        <v>0</v>
      </c>
      <c r="AL71" s="866"/>
      <c r="AM71" s="866"/>
      <c r="AN71" s="866"/>
      <c r="AO71" s="866"/>
      <c r="AP71" s="866">
        <v>0</v>
      </c>
      <c r="AQ71" s="866"/>
      <c r="AR71" s="866"/>
      <c r="AS71" s="866"/>
      <c r="AT71" s="866"/>
      <c r="AU71" s="866">
        <v>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558</v>
      </c>
      <c r="C72" s="910"/>
      <c r="D72" s="910"/>
      <c r="E72" s="910"/>
      <c r="F72" s="910"/>
      <c r="G72" s="910"/>
      <c r="H72" s="910"/>
      <c r="I72" s="910"/>
      <c r="J72" s="910"/>
      <c r="K72" s="910"/>
      <c r="L72" s="910"/>
      <c r="M72" s="910"/>
      <c r="N72" s="910"/>
      <c r="O72" s="910"/>
      <c r="P72" s="911"/>
      <c r="Q72" s="912">
        <v>6</v>
      </c>
      <c r="R72" s="866"/>
      <c r="S72" s="866"/>
      <c r="T72" s="866"/>
      <c r="U72" s="866"/>
      <c r="V72" s="866">
        <v>3</v>
      </c>
      <c r="W72" s="866"/>
      <c r="X72" s="866"/>
      <c r="Y72" s="866"/>
      <c r="Z72" s="866"/>
      <c r="AA72" s="866">
        <v>4</v>
      </c>
      <c r="AB72" s="866"/>
      <c r="AC72" s="866"/>
      <c r="AD72" s="866"/>
      <c r="AE72" s="866"/>
      <c r="AF72" s="866">
        <f t="shared" si="1"/>
        <v>4</v>
      </c>
      <c r="AG72" s="866"/>
      <c r="AH72" s="866"/>
      <c r="AI72" s="866"/>
      <c r="AJ72" s="866"/>
      <c r="AK72" s="866">
        <v>0</v>
      </c>
      <c r="AL72" s="866"/>
      <c r="AM72" s="866"/>
      <c r="AN72" s="866"/>
      <c r="AO72" s="866"/>
      <c r="AP72" s="866">
        <v>0</v>
      </c>
      <c r="AQ72" s="866"/>
      <c r="AR72" s="866"/>
      <c r="AS72" s="866"/>
      <c r="AT72" s="866"/>
      <c r="AU72" s="866">
        <v>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559</v>
      </c>
      <c r="C73" s="910"/>
      <c r="D73" s="910"/>
      <c r="E73" s="910"/>
      <c r="F73" s="910"/>
      <c r="G73" s="910"/>
      <c r="H73" s="910"/>
      <c r="I73" s="910"/>
      <c r="J73" s="910"/>
      <c r="K73" s="910"/>
      <c r="L73" s="910"/>
      <c r="M73" s="910"/>
      <c r="N73" s="910"/>
      <c r="O73" s="910"/>
      <c r="P73" s="911"/>
      <c r="Q73" s="912">
        <v>29</v>
      </c>
      <c r="R73" s="866"/>
      <c r="S73" s="866"/>
      <c r="T73" s="866"/>
      <c r="U73" s="866"/>
      <c r="V73" s="866">
        <v>26</v>
      </c>
      <c r="W73" s="866"/>
      <c r="X73" s="866"/>
      <c r="Y73" s="866"/>
      <c r="Z73" s="866"/>
      <c r="AA73" s="866">
        <f t="shared" ref="AA73:AA74" si="2">Q73-V73</f>
        <v>3</v>
      </c>
      <c r="AB73" s="866"/>
      <c r="AC73" s="866"/>
      <c r="AD73" s="866"/>
      <c r="AE73" s="866"/>
      <c r="AF73" s="866">
        <f t="shared" si="1"/>
        <v>3</v>
      </c>
      <c r="AG73" s="866"/>
      <c r="AH73" s="866"/>
      <c r="AI73" s="866"/>
      <c r="AJ73" s="866"/>
      <c r="AK73" s="866">
        <v>0</v>
      </c>
      <c r="AL73" s="866"/>
      <c r="AM73" s="866"/>
      <c r="AN73" s="866"/>
      <c r="AO73" s="866"/>
      <c r="AP73" s="866">
        <v>0</v>
      </c>
      <c r="AQ73" s="866"/>
      <c r="AR73" s="866"/>
      <c r="AS73" s="866"/>
      <c r="AT73" s="866"/>
      <c r="AU73" s="866">
        <v>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560</v>
      </c>
      <c r="C74" s="910"/>
      <c r="D74" s="910"/>
      <c r="E74" s="910"/>
      <c r="F74" s="910"/>
      <c r="G74" s="910"/>
      <c r="H74" s="910"/>
      <c r="I74" s="910"/>
      <c r="J74" s="910"/>
      <c r="K74" s="910"/>
      <c r="L74" s="910"/>
      <c r="M74" s="910"/>
      <c r="N74" s="910"/>
      <c r="O74" s="910"/>
      <c r="P74" s="911"/>
      <c r="Q74" s="912">
        <v>641</v>
      </c>
      <c r="R74" s="866"/>
      <c r="S74" s="866"/>
      <c r="T74" s="866"/>
      <c r="U74" s="866"/>
      <c r="V74" s="866">
        <v>625</v>
      </c>
      <c r="W74" s="866"/>
      <c r="X74" s="866"/>
      <c r="Y74" s="866"/>
      <c r="Z74" s="866"/>
      <c r="AA74" s="866">
        <f t="shared" si="2"/>
        <v>16</v>
      </c>
      <c r="AB74" s="866"/>
      <c r="AC74" s="866"/>
      <c r="AD74" s="866"/>
      <c r="AE74" s="866"/>
      <c r="AF74" s="866">
        <f t="shared" si="1"/>
        <v>16</v>
      </c>
      <c r="AG74" s="866"/>
      <c r="AH74" s="866"/>
      <c r="AI74" s="866"/>
      <c r="AJ74" s="866"/>
      <c r="AK74" s="866">
        <v>13</v>
      </c>
      <c r="AL74" s="866"/>
      <c r="AM74" s="866"/>
      <c r="AN74" s="866"/>
      <c r="AO74" s="866"/>
      <c r="AP74" s="866">
        <v>0</v>
      </c>
      <c r="AQ74" s="866"/>
      <c r="AR74" s="866"/>
      <c r="AS74" s="866"/>
      <c r="AT74" s="866"/>
      <c r="AU74" s="866">
        <v>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561</v>
      </c>
      <c r="C75" s="910"/>
      <c r="D75" s="910"/>
      <c r="E75" s="910"/>
      <c r="F75" s="910"/>
      <c r="G75" s="910"/>
      <c r="H75" s="910"/>
      <c r="I75" s="910"/>
      <c r="J75" s="910"/>
      <c r="K75" s="910"/>
      <c r="L75" s="910"/>
      <c r="M75" s="910"/>
      <c r="N75" s="910"/>
      <c r="O75" s="910"/>
      <c r="P75" s="911"/>
      <c r="Q75" s="913">
        <v>240624</v>
      </c>
      <c r="R75" s="914"/>
      <c r="S75" s="914"/>
      <c r="T75" s="914"/>
      <c r="U75" s="870"/>
      <c r="V75" s="915">
        <v>235439</v>
      </c>
      <c r="W75" s="914"/>
      <c r="X75" s="914"/>
      <c r="Y75" s="914"/>
      <c r="Z75" s="870"/>
      <c r="AA75" s="866">
        <v>5184</v>
      </c>
      <c r="AB75" s="866"/>
      <c r="AC75" s="866"/>
      <c r="AD75" s="866"/>
      <c r="AE75" s="866"/>
      <c r="AF75" s="866">
        <f t="shared" si="1"/>
        <v>5184</v>
      </c>
      <c r="AG75" s="866"/>
      <c r="AH75" s="866"/>
      <c r="AI75" s="866"/>
      <c r="AJ75" s="866"/>
      <c r="AK75" s="915">
        <v>228</v>
      </c>
      <c r="AL75" s="914"/>
      <c r="AM75" s="914"/>
      <c r="AN75" s="914"/>
      <c r="AO75" s="870"/>
      <c r="AP75" s="915">
        <v>0</v>
      </c>
      <c r="AQ75" s="914"/>
      <c r="AR75" s="914"/>
      <c r="AS75" s="914"/>
      <c r="AT75" s="870"/>
      <c r="AU75" s="915">
        <v>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375</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6830</v>
      </c>
      <c r="AG88" s="880"/>
      <c r="AH88" s="880"/>
      <c r="AI88" s="880"/>
      <c r="AJ88" s="880"/>
      <c r="AK88" s="877"/>
      <c r="AL88" s="877"/>
      <c r="AM88" s="877"/>
      <c r="AN88" s="877"/>
      <c r="AO88" s="877"/>
      <c r="AP88" s="880">
        <f>SUM(AP68:AT87)</f>
        <v>0</v>
      </c>
      <c r="AQ88" s="880"/>
      <c r="AR88" s="880"/>
      <c r="AS88" s="880"/>
      <c r="AT88" s="880"/>
      <c r="AU88" s="880">
        <f>SUM(AU68:AY87)</f>
        <v>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SUM(CR7:CV88)</f>
        <v>109</v>
      </c>
      <c r="CS102" s="888"/>
      <c r="CT102" s="888"/>
      <c r="CU102" s="888"/>
      <c r="CV102" s="927"/>
      <c r="CW102" s="926">
        <f t="shared" ref="CW102" si="3">SUM(CW7:DA88)</f>
        <v>15</v>
      </c>
      <c r="CX102" s="888"/>
      <c r="CY102" s="888"/>
      <c r="CZ102" s="888"/>
      <c r="DA102" s="927"/>
      <c r="DB102" s="926">
        <f t="shared" ref="DB102" si="4">SUM(DB7:DF88)</f>
        <v>191</v>
      </c>
      <c r="DC102" s="888"/>
      <c r="DD102" s="888"/>
      <c r="DE102" s="888"/>
      <c r="DF102" s="927"/>
      <c r="DG102" s="926">
        <f t="shared" ref="DG102" si="5">SUM(DG7:DK88)</f>
        <v>0</v>
      </c>
      <c r="DH102" s="888"/>
      <c r="DI102" s="888"/>
      <c r="DJ102" s="888"/>
      <c r="DK102" s="927"/>
      <c r="DL102" s="926">
        <f t="shared" ref="DL102" si="6">SUM(DL7:DP88)</f>
        <v>105</v>
      </c>
      <c r="DM102" s="888"/>
      <c r="DN102" s="888"/>
      <c r="DO102" s="888"/>
      <c r="DP102" s="927"/>
      <c r="DQ102" s="926">
        <f t="shared" ref="DQ102" si="7">SUM(DQ7:DU88)</f>
        <v>31</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15">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2006209</v>
      </c>
      <c r="AB110" s="936"/>
      <c r="AC110" s="936"/>
      <c r="AD110" s="936"/>
      <c r="AE110" s="937"/>
      <c r="AF110" s="938">
        <v>2076474</v>
      </c>
      <c r="AG110" s="936"/>
      <c r="AH110" s="936"/>
      <c r="AI110" s="936"/>
      <c r="AJ110" s="937"/>
      <c r="AK110" s="938">
        <v>2260319</v>
      </c>
      <c r="AL110" s="936"/>
      <c r="AM110" s="936"/>
      <c r="AN110" s="936"/>
      <c r="AO110" s="937"/>
      <c r="AP110" s="939">
        <v>24</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19801527</v>
      </c>
      <c r="BR110" s="967"/>
      <c r="BS110" s="967"/>
      <c r="BT110" s="967"/>
      <c r="BU110" s="967"/>
      <c r="BV110" s="967">
        <v>19719363</v>
      </c>
      <c r="BW110" s="967"/>
      <c r="BX110" s="967"/>
      <c r="BY110" s="967"/>
      <c r="BZ110" s="967"/>
      <c r="CA110" s="967">
        <v>19229203</v>
      </c>
      <c r="CB110" s="967"/>
      <c r="CC110" s="967"/>
      <c r="CD110" s="967"/>
      <c r="CE110" s="967"/>
      <c r="CF110" s="980">
        <v>203.8</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9288912</v>
      </c>
      <c r="BR112" s="962"/>
      <c r="BS112" s="962"/>
      <c r="BT112" s="962"/>
      <c r="BU112" s="962"/>
      <c r="BV112" s="962">
        <v>9197744</v>
      </c>
      <c r="BW112" s="962"/>
      <c r="BX112" s="962"/>
      <c r="BY112" s="962"/>
      <c r="BZ112" s="962"/>
      <c r="CA112" s="962">
        <v>6304763</v>
      </c>
      <c r="CB112" s="962"/>
      <c r="CC112" s="962"/>
      <c r="CD112" s="962"/>
      <c r="CE112" s="962"/>
      <c r="CF112" s="956">
        <v>66.8</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718210</v>
      </c>
      <c r="AB113" s="974"/>
      <c r="AC113" s="974"/>
      <c r="AD113" s="974"/>
      <c r="AE113" s="975"/>
      <c r="AF113" s="976">
        <v>681850</v>
      </c>
      <c r="AG113" s="974"/>
      <c r="AH113" s="974"/>
      <c r="AI113" s="974"/>
      <c r="AJ113" s="975"/>
      <c r="AK113" s="976">
        <v>747214</v>
      </c>
      <c r="AL113" s="974"/>
      <c r="AM113" s="974"/>
      <c r="AN113" s="974"/>
      <c r="AO113" s="975"/>
      <c r="AP113" s="977">
        <v>7.9</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3374811</v>
      </c>
      <c r="BR114" s="962"/>
      <c r="BS114" s="962"/>
      <c r="BT114" s="962"/>
      <c r="BU114" s="962"/>
      <c r="BV114" s="962">
        <v>3351054</v>
      </c>
      <c r="BW114" s="962"/>
      <c r="BX114" s="962"/>
      <c r="BY114" s="962"/>
      <c r="BZ114" s="962"/>
      <c r="CA114" s="962">
        <v>3346656</v>
      </c>
      <c r="CB114" s="962"/>
      <c r="CC114" s="962"/>
      <c r="CD114" s="962"/>
      <c r="CE114" s="962"/>
      <c r="CF114" s="956">
        <v>35.5</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49</v>
      </c>
      <c r="AB115" s="974"/>
      <c r="AC115" s="974"/>
      <c r="AD115" s="974"/>
      <c r="AE115" s="975"/>
      <c r="AF115" s="976">
        <v>82</v>
      </c>
      <c r="AG115" s="974"/>
      <c r="AH115" s="974"/>
      <c r="AI115" s="974"/>
      <c r="AJ115" s="975"/>
      <c r="AK115" s="976">
        <v>178</v>
      </c>
      <c r="AL115" s="974"/>
      <c r="AM115" s="974"/>
      <c r="AN115" s="974"/>
      <c r="AO115" s="975"/>
      <c r="AP115" s="977">
        <v>0</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v>12194</v>
      </c>
      <c r="BR115" s="962"/>
      <c r="BS115" s="962"/>
      <c r="BT115" s="962"/>
      <c r="BU115" s="962"/>
      <c r="BV115" s="962">
        <v>11259</v>
      </c>
      <c r="BW115" s="962"/>
      <c r="BX115" s="962"/>
      <c r="BY115" s="962"/>
      <c r="BZ115" s="962"/>
      <c r="CA115" s="962">
        <v>31373</v>
      </c>
      <c r="CB115" s="962"/>
      <c r="CC115" s="962"/>
      <c r="CD115" s="962"/>
      <c r="CE115" s="962"/>
      <c r="CF115" s="956">
        <v>0.3</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867</v>
      </c>
      <c r="AB116" s="995"/>
      <c r="AC116" s="995"/>
      <c r="AD116" s="995"/>
      <c r="AE116" s="996"/>
      <c r="AF116" s="997">
        <v>786</v>
      </c>
      <c r="AG116" s="995"/>
      <c r="AH116" s="995"/>
      <c r="AI116" s="995"/>
      <c r="AJ116" s="996"/>
      <c r="AK116" s="997">
        <v>1886</v>
      </c>
      <c r="AL116" s="995"/>
      <c r="AM116" s="995"/>
      <c r="AN116" s="995"/>
      <c r="AO116" s="996"/>
      <c r="AP116" s="998">
        <v>0</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2725335</v>
      </c>
      <c r="AB117" s="1015"/>
      <c r="AC117" s="1015"/>
      <c r="AD117" s="1015"/>
      <c r="AE117" s="1016"/>
      <c r="AF117" s="1017">
        <v>2759192</v>
      </c>
      <c r="AG117" s="1015"/>
      <c r="AH117" s="1015"/>
      <c r="AI117" s="1015"/>
      <c r="AJ117" s="1016"/>
      <c r="AK117" s="1017">
        <v>3009597</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32477444</v>
      </c>
      <c r="BR119" s="1036"/>
      <c r="BS119" s="1036"/>
      <c r="BT119" s="1036"/>
      <c r="BU119" s="1036"/>
      <c r="BV119" s="1036">
        <v>32279420</v>
      </c>
      <c r="BW119" s="1036"/>
      <c r="BX119" s="1036"/>
      <c r="BY119" s="1036"/>
      <c r="BZ119" s="1036"/>
      <c r="CA119" s="1036">
        <v>28911995</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14331476</v>
      </c>
      <c r="BR120" s="967"/>
      <c r="BS120" s="967"/>
      <c r="BT120" s="967"/>
      <c r="BU120" s="967"/>
      <c r="BV120" s="967">
        <v>15250709</v>
      </c>
      <c r="BW120" s="967"/>
      <c r="BX120" s="967"/>
      <c r="BY120" s="967"/>
      <c r="BZ120" s="967"/>
      <c r="CA120" s="967">
        <v>15408315</v>
      </c>
      <c r="CB120" s="967"/>
      <c r="CC120" s="967"/>
      <c r="CD120" s="967"/>
      <c r="CE120" s="967"/>
      <c r="CF120" s="980">
        <v>163.30000000000001</v>
      </c>
      <c r="CG120" s="981"/>
      <c r="CH120" s="981"/>
      <c r="CI120" s="981"/>
      <c r="CJ120" s="981"/>
      <c r="CK120" s="1042" t="s">
        <v>447</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4448551</v>
      </c>
      <c r="DH120" s="967"/>
      <c r="DI120" s="967"/>
      <c r="DJ120" s="967"/>
      <c r="DK120" s="967"/>
      <c r="DL120" s="967">
        <v>4125365</v>
      </c>
      <c r="DM120" s="967"/>
      <c r="DN120" s="967"/>
      <c r="DO120" s="967"/>
      <c r="DP120" s="967"/>
      <c r="DQ120" s="967">
        <v>3963367</v>
      </c>
      <c r="DR120" s="967"/>
      <c r="DS120" s="967"/>
      <c r="DT120" s="967"/>
      <c r="DU120" s="967"/>
      <c r="DV120" s="968">
        <v>42</v>
      </c>
      <c r="DW120" s="968"/>
      <c r="DX120" s="968"/>
      <c r="DY120" s="968"/>
      <c r="DZ120" s="969"/>
    </row>
    <row r="121" spans="1:130" s="230" customFormat="1" ht="26.25" customHeight="1" x14ac:dyDescent="0.15">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1009814</v>
      </c>
      <c r="BR121" s="962"/>
      <c r="BS121" s="962"/>
      <c r="BT121" s="962"/>
      <c r="BU121" s="962"/>
      <c r="BV121" s="962">
        <v>950716</v>
      </c>
      <c r="BW121" s="962"/>
      <c r="BX121" s="962"/>
      <c r="BY121" s="962"/>
      <c r="BZ121" s="962"/>
      <c r="CA121" s="962">
        <v>922309</v>
      </c>
      <c r="CB121" s="962"/>
      <c r="CC121" s="962"/>
      <c r="CD121" s="962"/>
      <c r="CE121" s="962"/>
      <c r="CF121" s="956">
        <v>9.8000000000000007</v>
      </c>
      <c r="CG121" s="957"/>
      <c r="CH121" s="957"/>
      <c r="CI121" s="957"/>
      <c r="CJ121" s="957"/>
      <c r="CK121" s="1045"/>
      <c r="CL121" s="1046"/>
      <c r="CM121" s="1046"/>
      <c r="CN121" s="1046"/>
      <c r="CO121" s="1047"/>
      <c r="CP121" s="1055" t="s">
        <v>390</v>
      </c>
      <c r="CQ121" s="1056"/>
      <c r="CR121" s="1056"/>
      <c r="CS121" s="1056"/>
      <c r="CT121" s="1056"/>
      <c r="CU121" s="1056"/>
      <c r="CV121" s="1056"/>
      <c r="CW121" s="1056"/>
      <c r="CX121" s="1056"/>
      <c r="CY121" s="1056"/>
      <c r="CZ121" s="1056"/>
      <c r="DA121" s="1056"/>
      <c r="DB121" s="1056"/>
      <c r="DC121" s="1056"/>
      <c r="DD121" s="1056"/>
      <c r="DE121" s="1056"/>
      <c r="DF121" s="1057"/>
      <c r="DG121" s="961">
        <v>2257977</v>
      </c>
      <c r="DH121" s="962"/>
      <c r="DI121" s="962"/>
      <c r="DJ121" s="962"/>
      <c r="DK121" s="962"/>
      <c r="DL121" s="962">
        <v>2384638</v>
      </c>
      <c r="DM121" s="962"/>
      <c r="DN121" s="962"/>
      <c r="DO121" s="962"/>
      <c r="DP121" s="962"/>
      <c r="DQ121" s="962">
        <v>2171625</v>
      </c>
      <c r="DR121" s="962"/>
      <c r="DS121" s="962"/>
      <c r="DT121" s="962"/>
      <c r="DU121" s="962"/>
      <c r="DV121" s="963">
        <v>23</v>
      </c>
      <c r="DW121" s="963"/>
      <c r="DX121" s="963"/>
      <c r="DY121" s="963"/>
      <c r="DZ121" s="964"/>
    </row>
    <row r="122" spans="1:130" s="230" customFormat="1" ht="26.25" customHeight="1" x14ac:dyDescent="0.15">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23472017</v>
      </c>
      <c r="BR122" s="1036"/>
      <c r="BS122" s="1036"/>
      <c r="BT122" s="1036"/>
      <c r="BU122" s="1036"/>
      <c r="BV122" s="1036">
        <v>22200538</v>
      </c>
      <c r="BW122" s="1036"/>
      <c r="BX122" s="1036"/>
      <c r="BY122" s="1036"/>
      <c r="BZ122" s="1036"/>
      <c r="CA122" s="1036">
        <v>21000905</v>
      </c>
      <c r="CB122" s="1036"/>
      <c r="CC122" s="1036"/>
      <c r="CD122" s="1036"/>
      <c r="CE122" s="1036"/>
      <c r="CF122" s="1053">
        <v>222.6</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v>2578933</v>
      </c>
      <c r="DH122" s="962"/>
      <c r="DI122" s="962"/>
      <c r="DJ122" s="962"/>
      <c r="DK122" s="962"/>
      <c r="DL122" s="962">
        <v>2684761</v>
      </c>
      <c r="DM122" s="962"/>
      <c r="DN122" s="962"/>
      <c r="DO122" s="962"/>
      <c r="DP122" s="962"/>
      <c r="DQ122" s="962">
        <v>167038</v>
      </c>
      <c r="DR122" s="962"/>
      <c r="DS122" s="962"/>
      <c r="DT122" s="962"/>
      <c r="DU122" s="962"/>
      <c r="DV122" s="963">
        <v>1.8</v>
      </c>
      <c r="DW122" s="963"/>
      <c r="DX122" s="963"/>
      <c r="DY122" s="963"/>
      <c r="DZ122" s="964"/>
    </row>
    <row r="123" spans="1:130" s="230" customFormat="1" ht="26.25" customHeight="1" x14ac:dyDescent="0.15">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38813307</v>
      </c>
      <c r="BR123" s="1100"/>
      <c r="BS123" s="1100"/>
      <c r="BT123" s="1100"/>
      <c r="BU123" s="1100"/>
      <c r="BV123" s="1100">
        <v>38401963</v>
      </c>
      <c r="BW123" s="1100"/>
      <c r="BX123" s="1100"/>
      <c r="BY123" s="1100"/>
      <c r="BZ123" s="1100"/>
      <c r="CA123" s="1100">
        <v>37331529</v>
      </c>
      <c r="CB123" s="1100"/>
      <c r="CC123" s="1100"/>
      <c r="CD123" s="1100"/>
      <c r="CE123" s="1100"/>
      <c r="CF123" s="1037"/>
      <c r="CG123" s="1038"/>
      <c r="CH123" s="1038"/>
      <c r="CI123" s="1038"/>
      <c r="CJ123" s="1039"/>
      <c r="CK123" s="1045"/>
      <c r="CL123" s="1046"/>
      <c r="CM123" s="1046"/>
      <c r="CN123" s="1046"/>
      <c r="CO123" s="1047"/>
      <c r="CP123" s="1055" t="s">
        <v>387</v>
      </c>
      <c r="CQ123" s="1056"/>
      <c r="CR123" s="1056"/>
      <c r="CS123" s="1056"/>
      <c r="CT123" s="1056"/>
      <c r="CU123" s="1056"/>
      <c r="CV123" s="1056"/>
      <c r="CW123" s="1056"/>
      <c r="CX123" s="1056"/>
      <c r="CY123" s="1056"/>
      <c r="CZ123" s="1056"/>
      <c r="DA123" s="1056"/>
      <c r="DB123" s="1056"/>
      <c r="DC123" s="1056"/>
      <c r="DD123" s="1056"/>
      <c r="DE123" s="1056"/>
      <c r="DF123" s="1057"/>
      <c r="DG123" s="994">
        <v>3451</v>
      </c>
      <c r="DH123" s="995"/>
      <c r="DI123" s="995"/>
      <c r="DJ123" s="995"/>
      <c r="DK123" s="996"/>
      <c r="DL123" s="997">
        <v>2980</v>
      </c>
      <c r="DM123" s="995"/>
      <c r="DN123" s="995"/>
      <c r="DO123" s="995"/>
      <c r="DP123" s="996"/>
      <c r="DQ123" s="997">
        <v>2733</v>
      </c>
      <c r="DR123" s="995"/>
      <c r="DS123" s="995"/>
      <c r="DT123" s="995"/>
      <c r="DU123" s="996"/>
      <c r="DV123" s="998">
        <v>0</v>
      </c>
      <c r="DW123" s="999"/>
      <c r="DX123" s="999"/>
      <c r="DY123" s="999"/>
      <c r="DZ123" s="1000"/>
    </row>
    <row r="124" spans="1:130" s="230" customFormat="1" ht="26.25" customHeight="1" thickBot="1" x14ac:dyDescent="0.2">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49</v>
      </c>
      <c r="AB127" s="995"/>
      <c r="AC127" s="995"/>
      <c r="AD127" s="995"/>
      <c r="AE127" s="996"/>
      <c r="AF127" s="997">
        <v>82</v>
      </c>
      <c r="AG127" s="995"/>
      <c r="AH127" s="995"/>
      <c r="AI127" s="995"/>
      <c r="AJ127" s="996"/>
      <c r="AK127" s="997">
        <v>178</v>
      </c>
      <c r="AL127" s="995"/>
      <c r="AM127" s="995"/>
      <c r="AN127" s="995"/>
      <c r="AO127" s="996"/>
      <c r="AP127" s="998">
        <v>0</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87815</v>
      </c>
      <c r="AB128" s="1082"/>
      <c r="AC128" s="1082"/>
      <c r="AD128" s="1082"/>
      <c r="AE128" s="1083"/>
      <c r="AF128" s="1084">
        <v>90054</v>
      </c>
      <c r="AG128" s="1082"/>
      <c r="AH128" s="1082"/>
      <c r="AI128" s="1082"/>
      <c r="AJ128" s="1083"/>
      <c r="AK128" s="1084">
        <v>84682</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13.04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v>12194</v>
      </c>
      <c r="DH128" s="1074"/>
      <c r="DI128" s="1074"/>
      <c r="DJ128" s="1074"/>
      <c r="DK128" s="1074"/>
      <c r="DL128" s="1074">
        <v>11259</v>
      </c>
      <c r="DM128" s="1074"/>
      <c r="DN128" s="1074"/>
      <c r="DO128" s="1074"/>
      <c r="DP128" s="1074"/>
      <c r="DQ128" s="1074">
        <v>31373</v>
      </c>
      <c r="DR128" s="1074"/>
      <c r="DS128" s="1074"/>
      <c r="DT128" s="1074"/>
      <c r="DU128" s="1074"/>
      <c r="DV128" s="1075">
        <v>0.3</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12390597</v>
      </c>
      <c r="AB129" s="995"/>
      <c r="AC129" s="995"/>
      <c r="AD129" s="995"/>
      <c r="AE129" s="996"/>
      <c r="AF129" s="997">
        <v>12059917</v>
      </c>
      <c r="AG129" s="995"/>
      <c r="AH129" s="995"/>
      <c r="AI129" s="995"/>
      <c r="AJ129" s="996"/>
      <c r="AK129" s="997">
        <v>12156390</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18.04</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2612182</v>
      </c>
      <c r="AB130" s="995"/>
      <c r="AC130" s="995"/>
      <c r="AD130" s="995"/>
      <c r="AE130" s="996"/>
      <c r="AF130" s="997">
        <v>2677848</v>
      </c>
      <c r="AG130" s="995"/>
      <c r="AH130" s="995"/>
      <c r="AI130" s="995"/>
      <c r="AJ130" s="996"/>
      <c r="AK130" s="997">
        <v>2721416</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9778415</v>
      </c>
      <c r="AB131" s="1022"/>
      <c r="AC131" s="1022"/>
      <c r="AD131" s="1022"/>
      <c r="AE131" s="1023"/>
      <c r="AF131" s="1021">
        <v>9382069</v>
      </c>
      <c r="AG131" s="1022"/>
      <c r="AH131" s="1022"/>
      <c r="AI131" s="1022"/>
      <c r="AJ131" s="1023"/>
      <c r="AK131" s="1021">
        <v>9434974</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0.25912174900000001</v>
      </c>
      <c r="AB132" s="1133"/>
      <c r="AC132" s="1133"/>
      <c r="AD132" s="1133"/>
      <c r="AE132" s="1134"/>
      <c r="AF132" s="1135">
        <v>-9.2836669999999996E-2</v>
      </c>
      <c r="AG132" s="1133"/>
      <c r="AH132" s="1133"/>
      <c r="AI132" s="1133"/>
      <c r="AJ132" s="1134"/>
      <c r="AK132" s="1135">
        <v>2.1568580900000001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-1.8</v>
      </c>
      <c r="AB133" s="1116"/>
      <c r="AC133" s="1116"/>
      <c r="AD133" s="1116"/>
      <c r="AE133" s="1117"/>
      <c r="AF133" s="1115">
        <v>-0.9</v>
      </c>
      <c r="AG133" s="1116"/>
      <c r="AH133" s="1116"/>
      <c r="AI133" s="1116"/>
      <c r="AJ133" s="1117"/>
      <c r="AK133" s="1115">
        <v>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YnIq8+8yO6fjU4yzKET8vzDFCWI8A3j+4J3AWWdCa3A7bp9RW/8lSbJ7X7VTACag/BBm+Yfs83i2rDAHesavw==" saltValue="ysPO9bh4ZmbevA4vSWoS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Q14"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Ptx5qv+XuSuy+Xgjq6vRIz6OWZ/EkYpAWZplcrvy9JRbkUMTLtEjuh41038RmEJnBE1HBCwS99xAut+UCsR8Q==" saltValue="Q+E8eN7SR06KYdXjlwvJ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11"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B5EzBOUPiBBie11ryoKBtykUAGx3vZFWlDj97HRDk/QUV0AAPLJFLyhAcjQShpulEToMHOmO5nCvWs+kZQ1fQ==" saltValue="P/yLWju1X/IO2rbyi6ax9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1"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3205748</v>
      </c>
      <c r="AP9" s="281">
        <v>126027</v>
      </c>
      <c r="AQ9" s="282">
        <v>97843</v>
      </c>
      <c r="AR9" s="283">
        <v>28.8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29810</v>
      </c>
      <c r="AP10" s="284">
        <v>1172</v>
      </c>
      <c r="AQ10" s="285">
        <v>9606</v>
      </c>
      <c r="AR10" s="286">
        <v>-87.8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106022</v>
      </c>
      <c r="AP11" s="284">
        <v>4168</v>
      </c>
      <c r="AQ11" s="285">
        <v>1489</v>
      </c>
      <c r="AR11" s="286">
        <v>179.9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32</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215670</v>
      </c>
      <c r="AP13" s="284">
        <v>8479</v>
      </c>
      <c r="AQ13" s="285">
        <v>3914</v>
      </c>
      <c r="AR13" s="286">
        <v>116.6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6500</v>
      </c>
      <c r="AP14" s="284">
        <v>256</v>
      </c>
      <c r="AQ14" s="285">
        <v>2436</v>
      </c>
      <c r="AR14" s="286">
        <v>-89.5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-194311</v>
      </c>
      <c r="AP15" s="284">
        <v>-7639</v>
      </c>
      <c r="AQ15" s="285">
        <v>-5849</v>
      </c>
      <c r="AR15" s="286">
        <v>30.6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3369439</v>
      </c>
      <c r="AP16" s="284">
        <v>132462</v>
      </c>
      <c r="AQ16" s="285">
        <v>109470</v>
      </c>
      <c r="AR16" s="286">
        <v>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12.3</v>
      </c>
      <c r="AP21" s="298">
        <v>10.17</v>
      </c>
      <c r="AQ21" s="299">
        <v>2.13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98.9</v>
      </c>
      <c r="AP22" s="303">
        <v>97.1</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2260319</v>
      </c>
      <c r="AP32" s="312">
        <v>88859</v>
      </c>
      <c r="AQ32" s="313">
        <v>69401</v>
      </c>
      <c r="AR32" s="314">
        <v>28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v>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747214</v>
      </c>
      <c r="AP35" s="312">
        <v>29375</v>
      </c>
      <c r="AQ35" s="313">
        <v>18088</v>
      </c>
      <c r="AR35" s="314">
        <v>62.4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t="s">
        <v>489</v>
      </c>
      <c r="AP36" s="312" t="s">
        <v>489</v>
      </c>
      <c r="AQ36" s="313">
        <v>3145</v>
      </c>
      <c r="AR36" s="314" t="s">
        <v>489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v>178</v>
      </c>
      <c r="AP37" s="312">
        <v>7</v>
      </c>
      <c r="AQ37" s="313">
        <v>424</v>
      </c>
      <c r="AR37" s="314">
        <v>-98.3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v>1886</v>
      </c>
      <c r="AP38" s="315">
        <v>74</v>
      </c>
      <c r="AQ38" s="316">
        <v>3</v>
      </c>
      <c r="AR38" s="304">
        <v>2366.6999999999998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-84682</v>
      </c>
      <c r="AP39" s="312">
        <v>-3329</v>
      </c>
      <c r="AQ39" s="313">
        <v>-2976</v>
      </c>
      <c r="AR39" s="314">
        <v>11.9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-2721416</v>
      </c>
      <c r="AP40" s="312">
        <v>-106987</v>
      </c>
      <c r="AQ40" s="313">
        <v>-62148</v>
      </c>
      <c r="AR40" s="314">
        <v>72.099999999999994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203499</v>
      </c>
      <c r="AP41" s="312">
        <v>8000</v>
      </c>
      <c r="AQ41" s="313">
        <v>25946</v>
      </c>
      <c r="AR41" s="314">
        <v>-69.2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3706696</v>
      </c>
      <c r="AN51" s="334">
        <v>134971</v>
      </c>
      <c r="AO51" s="335">
        <v>36.1</v>
      </c>
      <c r="AP51" s="336">
        <v>132981</v>
      </c>
      <c r="AQ51" s="337">
        <v>58.7</v>
      </c>
      <c r="AR51" s="338">
        <v>-22.6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2432166</v>
      </c>
      <c r="AN52" s="342">
        <v>88562</v>
      </c>
      <c r="AO52" s="343">
        <v>24.5</v>
      </c>
      <c r="AP52" s="344">
        <v>56973</v>
      </c>
      <c r="AQ52" s="345">
        <v>9.1999999999999993</v>
      </c>
      <c r="AR52" s="346">
        <v>15.3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3777357</v>
      </c>
      <c r="AN53" s="334">
        <v>139912</v>
      </c>
      <c r="AO53" s="335">
        <v>3.7</v>
      </c>
      <c r="AP53" s="336">
        <v>128523</v>
      </c>
      <c r="AQ53" s="337">
        <v>-3.4</v>
      </c>
      <c r="AR53" s="338">
        <v>7.1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2650152</v>
      </c>
      <c r="AN54" s="342">
        <v>98161</v>
      </c>
      <c r="AO54" s="343">
        <v>10.8</v>
      </c>
      <c r="AP54" s="344">
        <v>56792</v>
      </c>
      <c r="AQ54" s="345">
        <v>-0.3</v>
      </c>
      <c r="AR54" s="346">
        <v>11.1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2371744</v>
      </c>
      <c r="AN55" s="334">
        <v>90102</v>
      </c>
      <c r="AO55" s="335">
        <v>-35.6</v>
      </c>
      <c r="AP55" s="336">
        <v>92919</v>
      </c>
      <c r="AQ55" s="337">
        <v>-27.7</v>
      </c>
      <c r="AR55" s="338">
        <v>-7.9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1247992</v>
      </c>
      <c r="AN56" s="342">
        <v>47411</v>
      </c>
      <c r="AO56" s="343">
        <v>-51.7</v>
      </c>
      <c r="AP56" s="344">
        <v>54128</v>
      </c>
      <c r="AQ56" s="345">
        <v>-4.7</v>
      </c>
      <c r="AR56" s="346">
        <v>-47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2088438</v>
      </c>
      <c r="AN57" s="334">
        <v>81114</v>
      </c>
      <c r="AO57" s="335">
        <v>-10</v>
      </c>
      <c r="AP57" s="336">
        <v>103663</v>
      </c>
      <c r="AQ57" s="337">
        <v>11.6</v>
      </c>
      <c r="AR57" s="338">
        <v>-21.6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1565141</v>
      </c>
      <c r="AN58" s="342">
        <v>60789</v>
      </c>
      <c r="AO58" s="343">
        <v>28.2</v>
      </c>
      <c r="AP58" s="344">
        <v>64346</v>
      </c>
      <c r="AQ58" s="345">
        <v>18.899999999999999</v>
      </c>
      <c r="AR58" s="346">
        <v>9.3000000000000007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2334118</v>
      </c>
      <c r="AN59" s="334">
        <v>91761</v>
      </c>
      <c r="AO59" s="335">
        <v>13.1</v>
      </c>
      <c r="AP59" s="336">
        <v>92012</v>
      </c>
      <c r="AQ59" s="337">
        <v>-11.2</v>
      </c>
      <c r="AR59" s="338">
        <v>24.3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1663806</v>
      </c>
      <c r="AN60" s="342">
        <v>65409</v>
      </c>
      <c r="AO60" s="343">
        <v>7.6</v>
      </c>
      <c r="AP60" s="344">
        <v>61382</v>
      </c>
      <c r="AQ60" s="345">
        <v>-4.5999999999999996</v>
      </c>
      <c r="AR60" s="346">
        <v>12.2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2855671</v>
      </c>
      <c r="AN61" s="349">
        <v>107572</v>
      </c>
      <c r="AO61" s="350">
        <v>1.5</v>
      </c>
      <c r="AP61" s="351">
        <v>110020</v>
      </c>
      <c r="AQ61" s="352">
        <v>5.6</v>
      </c>
      <c r="AR61" s="338">
        <v>-4.0999999999999996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1911851</v>
      </c>
      <c r="AN62" s="342">
        <v>72066</v>
      </c>
      <c r="AO62" s="343">
        <v>3.9</v>
      </c>
      <c r="AP62" s="344">
        <v>58724</v>
      </c>
      <c r="AQ62" s="345">
        <v>3.7</v>
      </c>
      <c r="AR62" s="346">
        <v>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fcBXgfJj4p7rB4znFqxM/Pb2zmVSHVxZMVR5JPbAgwCbeYDELOiexrXvqC3HMkPSHqcWdVQ7af1Y73sxl3B6w==" saltValue="+UbDlJL7uDJXR3Gtg1lm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P11"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8/2MtxK7j7OyAfn1ZAWL+BTy0j2GSiwEzB3P3E+lfKN3FEkAR+/WGfdfuUP7thR6Qb5HEykOlUHf2JXSTeROeQ==" saltValue="619jlDFiGGwJMCrep+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P11"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WGOpCcOwENu01/cXQwuzVxsHuys+dYX7qUvW9rikNUp04qABj7dBlE/HOI4EQBq7C6sAZiZENupegH2NVbpVZg==" saltValue="EmDxMYUjcyxHvB5eBs35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24.18</v>
      </c>
      <c r="G47" s="12">
        <v>26.25</v>
      </c>
      <c r="H47" s="12">
        <v>23.72</v>
      </c>
      <c r="I47" s="12">
        <v>26.47</v>
      </c>
      <c r="J47" s="13">
        <v>26.55</v>
      </c>
    </row>
    <row r="48" spans="2:10" ht="57.75" customHeight="1" x14ac:dyDescent="0.15">
      <c r="B48" s="14"/>
      <c r="C48" s="1177" t="s">
        <v>4</v>
      </c>
      <c r="D48" s="1177"/>
      <c r="E48" s="1178"/>
      <c r="F48" s="15">
        <v>8.52</v>
      </c>
      <c r="G48" s="16">
        <v>6.79</v>
      </c>
      <c r="H48" s="16">
        <v>9.5399999999999991</v>
      </c>
      <c r="I48" s="16">
        <v>8.73</v>
      </c>
      <c r="J48" s="17">
        <v>8.14</v>
      </c>
    </row>
    <row r="49" spans="2:10" ht="57.75" customHeight="1" thickBot="1" x14ac:dyDescent="0.2">
      <c r="B49" s="18"/>
      <c r="C49" s="1179" t="s">
        <v>5</v>
      </c>
      <c r="D49" s="1179"/>
      <c r="E49" s="1180"/>
      <c r="F49" s="19">
        <v>8.9700000000000006</v>
      </c>
      <c r="G49" s="20">
        <v>8.75</v>
      </c>
      <c r="H49" s="20">
        <v>7.86</v>
      </c>
      <c r="I49" s="20">
        <v>1.03</v>
      </c>
      <c r="J49" s="21" t="s">
        <v>532</v>
      </c>
    </row>
    <row r="50" spans="2:10" x14ac:dyDescent="0.15"/>
  </sheetData>
  <sheetProtection algorithmName="SHA-512" hashValue="DVFGCLg1FIxWV0WmYi3XVfGmy4TDn83cPH0Gl/45/7s6ZCEZuwXAaQoXh+3t3I7l/q/T4oHzlEaW9gwK5EWAgw==" saltValue="zXMGSr+u5LzIgEiLB0s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2025-03-13T00:56:07Z</cp:lastPrinted>
  <dcterms:created xsi:type="dcterms:W3CDTF">2025-02-19T05:07:36Z</dcterms:created>
  <dcterms:modified xsi:type="dcterms:W3CDTF">2025-09-19T01:20:15Z</dcterms:modified>
  <cp:category/>
</cp:coreProperties>
</file>