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3A196EA5-EBAB-4E80-BA04-B1250172B46E}"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C35" i="10"/>
  <c r="CO34" i="10"/>
  <c r="BW34" i="10"/>
  <c r="BW35" i="10" s="1"/>
  <c r="BW36" i="10" s="1"/>
  <c r="BW37" i="10" s="1"/>
  <c r="BW38" i="10" s="1"/>
  <c r="BW39" i="10" s="1"/>
  <c r="BW40" i="10" s="1"/>
  <c r="BW41" i="10" s="1"/>
  <c r="BW42" i="10" s="1"/>
  <c r="BW43" i="10" s="1"/>
  <c r="U34" i="10"/>
  <c r="C34" i="10"/>
  <c r="U35"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E35" i="10" s="1"/>
  <c r="BE36" i="10" s="1"/>
</calcChain>
</file>

<file path=xl/sharedStrings.xml><?xml version="1.0" encoding="utf-8"?>
<sst xmlns="http://schemas.openxmlformats.org/spreadsheetml/2006/main" count="1087" uniqueCount="579">
  <si>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</si>
  <si>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</si>
  <si>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</si>
  <si>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</si>
  <si>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</si>
  <si>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</si>
  <si>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</si>
  <si>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</si>
  <si>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</si>
  <si>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</si>
  <si>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</si>
  <si>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</si>
  <si>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</si>
  <si>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</si>
  <si>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</si>
  <si>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</si>
  <si>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</si>
  <si>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</si>
  <si>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</si>
  <si>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</si>
  <si>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</si>
  <si>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</si>
  <si>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</si>
  <si>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</si>
  <si>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</si>
  <si>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</si>
  <si>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</si>
  <si>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</si>
  <si>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</si>
  <si>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</si>
  <si>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</si>
  <si>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</si>
  <si>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</si>
  <si>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</si>
  <si>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</si>
  <si>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</si>
  <si>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</si>
  <si>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</si>
  <si>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</si>
  <si>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</si>
  <si>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</si>
  <si>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</si>
  <si>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</si>
  <si>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</si>
  <si>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</si>
  <si>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</si>
  <si>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</si>
  <si>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</si>
  <si>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</si>
  <si>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</si>
  <si>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</si>
  <si>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</si>
  <si>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</si>
  <si>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</si>
  <si>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</si>
  <si>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</si>
  <si>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</si>
  <si>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</si>
  <si>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</si>
  <si>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</si>
  <si>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</si>
  <si>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</si>
  <si>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</si>
  <si>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</si>
  <si>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</si>
  <si>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</si>
  <si>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</si>
  <si>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</si>
  <si>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</si>
  <si>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</si>
  <si>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</si>
  <si>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</si>
  <si>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</si>
  <si>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</si>
  <si>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</si>
  <si>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</si>
  <si>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</si>
  <si>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</si>
  <si>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</si>
  <si>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</si>
  <si>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</si>
  <si>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</si>
  <si>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</si>
  <si>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</si>
  <si>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</si>
  <si>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</si>
  <si>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</si>
  <si>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</si>
  <si>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</si>
  <si>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</si>
  <si>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</si>
  <si>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</si>
  <si>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</si>
  <si>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</si>
  <si>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</si>
  <si>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</si>
  <si>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</si>
  <si>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</si>
  <si>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</si>
  <si>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</si>
  <si>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</si>
  <si>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</si>
  <si>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</si>
  <si>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</si>
  <si>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</si>
  <si>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</si>
  <si>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</si>
  <si>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</si>
  <si>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</si>
  <si>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</si>
  <si>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</si>
  <si>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</si>
  <si>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</si>
  <si>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</si>
  <si>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</si>
  <si>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</si>
  <si>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</si>
  <si>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</si>
  <si>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</si>
  <si>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</si>
  <si>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</si>
  <si>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</si>
  <si>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</si>
  <si>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</si>
  <si>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</si>
  <si>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</si>
  <si>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</si>
  <si>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</si>
  <si>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</si>
  <si>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</si>
  <si>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</si>
  <si>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</si>
  <si>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</si>
  <si>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</si>
  <si>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</si>
  <si>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</si>
  <si>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</si>
  <si>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</si>
  <si>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</si>
  <si>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</si>
  <si>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</si>
  <si>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</si>
  <si>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</si>
  <si>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</si>
  <si>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</si>
  <si>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</si>
  <si>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</si>
  <si>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</si>
  <si>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</si>
  <si>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</si>
  <si>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</si>
  <si>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</si>
  <si>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</si>
  <si>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</si>
  <si>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</si>
  <si>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</si>
  <si>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</si>
  <si>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</si>
  <si>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</si>
  <si>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</si>
  <si>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</si>
  <si>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</si>
  <si>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</si>
  <si>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</si>
  <si>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</si>
  <si>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</si>
  <si>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</si>
  <si>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</si>
  <si>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</si>
  <si>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</si>
  <si>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</si>
  <si>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</si>
  <si>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</si>
  <si>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</si>
  <si>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</si>
  <si>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</si>
  <si>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</si>
  <si>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</si>
  <si>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</si>
  <si>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</si>
  <si>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</si>
  <si>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</si>
  <si>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</si>
  <si>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</si>
  <si>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</si>
  <si>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</si>
  <si>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</si>
  <si>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</si>
  <si>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</si>
  <si>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</si>
  <si>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</si>
  <si>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</si>
  <si>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</si>
  <si>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</si>
  <si>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</si>
  <si>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</si>
  <si>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</si>
  <si>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</si>
  <si>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</si>
  <si>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</si>
  <si>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</si>
  <si>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</si>
  <si>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</si>
  <si>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長崎県雲仙市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</si>
  <si>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</si>
  <si>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</si>
  <si>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</si>
  <si>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</si>
  <si>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</si>
  <si>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</si>
  <si>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</si>
  <si>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</si>
  <si>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</si>
  <si>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</si>
  <si>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</si>
  <si>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</si>
  <si>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</si>
  <si>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</si>
  <si>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</si>
  <si>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</si>
  <si>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</si>
  <si>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</si>
  <si>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</si>
  <si>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</si>
  <si>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</si>
  <si>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</si>
  <si>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</si>
  <si>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</si>
  <si>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</si>
  <si>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</si>
  <si>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</si>
  <si>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</si>
  <si>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</si>
  <si>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</si>
  <si>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</si>
  <si>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</si>
  <si>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</si>
  <si>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</si>
  <si>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</si>
  <si>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</si>
  <si>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</si>
  <si>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</si>
  <si>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</si>
  <si>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</si>
  <si>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</si>
  <si>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</si>
  <si>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</si>
  <si>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</si>
  <si>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</si>
  <si>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</si>
  <si>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</si>
  <si>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</si>
  <si>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</si>
  <si>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</si>
  <si>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</si>
  <si>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</si>
  <si>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</si>
  <si>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</si>
  <si>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</si>
  <si>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</si>
  <si>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</si>
  <si>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</si>
  <si>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</si>
  <si>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</si>
  <si>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</si>
  <si>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</si>
  <si>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</si>
  <si>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</si>
  <si>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</si>
  <si>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</si>
  <si>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</si>
  <si>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</si>
  <si>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</si>
  <si>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</si>
  <si>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</si>
  <si>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</si>
  <si>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</si>
  <si>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</si>
  <si>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</si>
  <si>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</si>
  <si>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</si>
  <si>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</si>
  <si>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</si>
  <si>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</si>
  <si>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</si>
  <si>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</si>
  <si>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</si>
  <si>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</si>
  <si>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</si>
  <si>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</si>
  <si>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</si>
  <si>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</si>
  <si>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</si>
  <si>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</si>
  <si>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</si>
  <si>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</si>
  <si>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</si>
  <si>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</si>
  <si>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</si>
  <si>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</si>
  <si>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</si>
  <si>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</si>
  <si>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</si>
  <si>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</si>
  <si>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</si>
  <si>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</si>
  <si>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</si>
  <si>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</si>
  <si>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</si>
  <si>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</si>
  <si>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</si>
  <si>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</si>
  <si>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</si>
  <si>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</si>
  <si>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</si>
  <si>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</si>
  <si>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</si>
  <si>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</si>
  <si>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</si>
  <si>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</si>
  <si>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</si>
  <si>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</si>
  <si>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</si>
  <si>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</si>
  <si>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</si>
  <si>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</si>
  <si>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</si>
  <si>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</si>
  <si>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</si>
  <si>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</si>
  <si>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</si>
  <si>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</si>
  <si>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</si>
  <si>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</si>
  <si>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</si>
  <si>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</si>
  <si>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</si>
  <si>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</si>
  <si>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</si>
  <si>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</si>
  <si>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</si>
  <si>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</si>
  <si>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</si>
  <si>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</si>
  <si>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</si>
  <si>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</si>
  <si>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</si>
  <si>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</si>
  <si>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</si>
  <si>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</si>
  <si>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</si>
  <si>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</si>
  <si>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</si>
  <si>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</si>
  <si>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長崎県雲仙市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</si>
  <si>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</si>
  <si>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</si>
  <si>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</si>
  <si>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</si>
  <si>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</si>
  <si>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</si>
  <si>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</si>
  <si>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</si>
  <si>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</si>
  <si>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</si>
  <si>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</si>
  <si>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</si>
  <si>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</si>
  <si>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</si>
  <si>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</si>
  <si>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</si>
  <si>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</si>
  <si>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</si>
  <si>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</si>
  <si>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</si>
  <si>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</si>
  <si>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</si>
  <si>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</si>
  <si>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</si>
  <si>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</si>
  <si>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</si>
  <si>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</si>
  <si>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</si>
  <si>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</si>
  <si>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</si>
  <si>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</si>
  <si>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</si>
  <si>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</si>
  <si>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</si>
  <si>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</si>
  <si>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</si>
  <si>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</si>
  <si>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</si>
  <si>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</si>
  <si>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法非適用企業</t>
    <phoneticPr fontId="5"/>
  </si>
  <si>
    <t>温泉浴場事業特別会計</t>
    <phoneticPr fontId="5"/>
  </si>
  <si>
    <t>企業誘致用地整備事業特別会計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</si>
  <si>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</si>
  <si>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</si>
  <si>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</si>
  <si>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</si>
  <si>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</si>
  <si>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</si>
  <si>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</si>
  <si>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</si>
  <si>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</si>
  <si>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</si>
  <si>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</si>
  <si>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</si>
  <si>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</si>
  <si>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</si>
  <si>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</si>
  <si>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</si>
  <si>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</si>
  <si>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</si>
  <si>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</si>
  <si>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</si>
  <si>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</si>
  <si>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</si>
  <si>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</si>
  <si>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</si>
  <si>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</si>
  <si>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</si>
  <si>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</si>
  <si>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</si>
  <si>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</si>
  <si>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</si>
  <si>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</si>
  <si>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</si>
  <si>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</si>
  <si>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</si>
  <si>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</si>
  <si>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</si>
  <si>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</si>
  <si>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</si>
  <si>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</si>
  <si>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</si>
  <si>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</si>
  <si>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</si>
  <si>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</si>
  <si>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</si>
  <si>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</si>
  <si>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</si>
  <si>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</si>
  <si>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</si>
  <si>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</si>
  <si>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</si>
  <si>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</si>
  <si>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</si>
  <si>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</si>
  <si>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</si>
  <si>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</si>
  <si>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</si>
  <si>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</si>
  <si>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</si>
  <si>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</si>
  <si>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</si>
  <si>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</si>
  <si>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</si>
  <si>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</si>
  <si>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</si>
  <si>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</si>
  <si>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</si>
  <si>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</si>
  <si>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</si>
  <si>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</si>
  <si>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</si>
  <si>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</si>
  <si>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</si>
  <si>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</si>
  <si>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</si>
  <si>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</si>
  <si>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</si>
  <si>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</si>
  <si>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</si>
  <si>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</si>
  <si>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</si>
  <si>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</si>
  <si>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</si>
  <si>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</si>
  <si>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</si>
  <si>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</si>
  <si>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</si>
  <si>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</si>
  <si>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</si>
  <si>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</si>
  <si>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</si>
  <si>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</si>
  <si>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</si>
  <si>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</si>
  <si>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</si>
  <si>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</si>
  <si>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</si>
  <si>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</si>
  <si>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</si>
  <si>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</si>
  <si>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</si>
  <si>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</si>
  <si>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</si>
  <si>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</si>
  <si>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</si>
  <si>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</si>
  <si>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</si>
  <si>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</si>
  <si>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</si>
  <si>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</si>
  <si>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</si>
  <si>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</si>
  <si>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</si>
  <si>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</si>
  <si>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</si>
  <si>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</si>
  <si>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</si>
  <si>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</si>
  <si>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</si>
  <si>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</si>
  <si>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</si>
  <si>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</si>
  <si>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</si>
  <si>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</si>
  <si>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</si>
  <si>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</si>
  <si>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</si>
  <si>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</si>
  <si>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</si>
  <si>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</si>
  <si>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</si>
  <si>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</si>
  <si>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</si>
  <si>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</si>
  <si>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</si>
  <si>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</si>
  <si>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</si>
  <si>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</si>
  <si>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企業誘致用地整備事業特別会計</t>
  </si>
  <si>
    <t>下水道事業会計</t>
  </si>
  <si>
    <t>国民健康保険特別会計</t>
  </si>
  <si>
    <t>国民宿舎事業特別会計</t>
  </si>
  <si>
    <t>後期高齢者医療特別会計</t>
  </si>
  <si>
    <t>温泉浴場事業特別会計</t>
  </si>
  <si>
    <t>その他会計（赤字）</t>
  </si>
  <si>
    <t>その他会計（黒字）</t>
  </si>
  <si>
    <t>R01</t>
    <phoneticPr fontId="5"/>
  </si>
  <si>
    <t>R02</t>
    <phoneticPr fontId="5"/>
  </si>
  <si>
    <t>R03</t>
    <phoneticPr fontId="5"/>
  </si>
  <si>
    <t>R04</t>
    <phoneticPr fontId="5"/>
  </si>
  <si>
    <t>R05</t>
    <phoneticPr fontId="5"/>
  </si>
  <si>
    <t>振興基金</t>
    <phoneticPr fontId="5"/>
  </si>
  <si>
    <t>地域福祉基金</t>
    <phoneticPr fontId="2"/>
  </si>
  <si>
    <t>ふるさと応援基金</t>
    <phoneticPr fontId="2"/>
  </si>
  <si>
    <t>地域づくり基金</t>
    <phoneticPr fontId="2"/>
  </si>
  <si>
    <t>庁舎整備基金</t>
    <phoneticPr fontId="2"/>
  </si>
  <si>
    <t>雲仙・南島原保健組合（一般会計）</t>
  </si>
  <si>
    <t>雲仙・南島原保健組合（介護老人保健施設事業特別会計）</t>
  </si>
  <si>
    <t>雲仙・南島原保健組合（病院事業会計）</t>
  </si>
  <si>
    <t>県央地域広域市町村圏組合（一般会計）</t>
  </si>
  <si>
    <t>長崎県病院企業団（病院事業会計）</t>
  </si>
  <si>
    <t>県央県南広域環境組合（一般会計）</t>
  </si>
  <si>
    <t>長崎県後期高齢者医療広域連合（一般会計）</t>
  </si>
  <si>
    <t>長崎県後期高齢者医療広域連合（後期高齢者医療事業特別会計）</t>
  </si>
  <si>
    <t>島原地域広域市町村圏組合（一般会計）</t>
  </si>
  <si>
    <t>島原地域広域市町村圏組合（介護保険事業特別会計）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</si>
  <si>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</si>
  <si>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</si>
  <si>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</si>
  <si>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</si>
  <si>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</si>
  <si>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</si>
  <si>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</si>
  <si>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</si>
  <si>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</si>
  <si>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</si>
  <si>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</si>
  <si>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将来負担比率については、中期財政計画に基づく地方債の繰上償還による地方債残高の減少等により、充当可能財源等が将来負担額を上回っているため比率なしとなっている。
実質公債費比率においても、継続的に地方債の繰上償還を実施し、公債費の抑制を図ってきたことから、類似団体平均を下回っている。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</si>
  <si>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</si>
  <si>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</si>
  <si>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</si>
  <si>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将来負担比率については、中期財政計画に基づく地方債の繰上償還による地方債残高の減少等により、充当可能財源等が将来負担額を上回っているため比率なしとなっている。
有形固定資産減価償却率は63.1%となっており、類似団体内平均値とほぼ同程度の水準で、今後も、公共施設等総合管理計画を基に、計画的な老朽化対策、事業実施に努める。</t>
    <rPh sb="41" eb="42">
      <t>ナド</t>
    </rPh>
    <rPh sb="46" eb="48">
      <t>ジュウトウ</t>
    </rPh>
    <rPh sb="48" eb="50">
      <t>カノウ</t>
    </rPh>
    <rPh sb="50" eb="52">
      <t>ザイゲン</t>
    </rPh>
    <rPh sb="52" eb="53">
      <t>ナド</t>
    </rPh>
    <rPh sb="54" eb="56">
      <t>ショウライ</t>
    </rPh>
    <rPh sb="56" eb="58">
      <t>フタン</t>
    </rPh>
    <rPh sb="58" eb="59">
      <t>ガク</t>
    </rPh>
    <rPh sb="60" eb="62">
      <t>ウワマワ</t>
    </rPh>
    <rPh sb="68" eb="70">
      <t>ヒリツ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</si>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</sst>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AD905AB-53D0-4189-B1D6-729F702CC7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8F3D-425A-BB14-97855F5BC9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144119</c:v>
                </c:pt>
                <c:pt idx="1">
                  <c:v>127651</c:v>
                </c:pt>
                <c:pt idx="2">
                  <c:v>160410</c:v>
                </c:pt>
                <c:pt idx="3">
                  <c:v>116257</c:v>
                </c:pt>
                <c:pt idx="4">
                  <c:v>101897</c:v>
                </c:pt>
              </c:numCache>
            </c:numRef>
          </c:val>
          <c:smooth val="0"/>
          <c:extLst>
            <c:ext xmlns:c16="http://schemas.microsoft.com/office/drawing/2014/chart" uri="{C3380CC4-5D6E-409C-BE32-E72D297353CC}">
              <c16:uniqueId val="{00000001-8F3D-425A-BB14-97855F5BC9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8.65</c:v>
                </c:pt>
                <c:pt idx="1">
                  <c:v>9.14</c:v>
                </c:pt>
                <c:pt idx="2">
                  <c:v>6.71</c:v>
                </c:pt>
                <c:pt idx="3">
                  <c:v>7.9</c:v>
                </c:pt>
                <c:pt idx="4">
                  <c:v>5.03</c:v>
                </c:pt>
              </c:numCache>
            </c:numRef>
          </c:val>
          <c:extLst>
            <c:ext xmlns:c16="http://schemas.microsoft.com/office/drawing/2014/chart" uri="{C3380CC4-5D6E-409C-BE32-E72D297353CC}">
              <c16:uniqueId val="{00000000-44E2-4C70-BF82-0E5D3C5657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7.85</c:v>
                </c:pt>
                <c:pt idx="1">
                  <c:v>12.26</c:v>
                </c:pt>
                <c:pt idx="2">
                  <c:v>11.95</c:v>
                </c:pt>
                <c:pt idx="3">
                  <c:v>12.28</c:v>
                </c:pt>
                <c:pt idx="4">
                  <c:v>12.17</c:v>
                </c:pt>
              </c:numCache>
            </c:numRef>
          </c:val>
          <c:extLst>
            <c:ext xmlns:c16="http://schemas.microsoft.com/office/drawing/2014/chart" uri="{C3380CC4-5D6E-409C-BE32-E72D297353CC}">
              <c16:uniqueId val="{00000001-44E2-4C70-BF82-0E5D3C5657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6.62</c:v>
                </c:pt>
                <c:pt idx="1">
                  <c:v>4.83</c:v>
                </c:pt>
                <c:pt idx="2">
                  <c:v>3.56</c:v>
                </c:pt>
                <c:pt idx="3">
                  <c:v>4.51</c:v>
                </c:pt>
                <c:pt idx="4">
                  <c:v>1.1299999999999999</c:v>
                </c:pt>
              </c:numCache>
            </c:numRef>
          </c:val>
          <c:smooth val="0"/>
          <c:extLst>
            <c:ext xmlns:c16="http://schemas.microsoft.com/office/drawing/2014/chart" uri="{C3380CC4-5D6E-409C-BE32-E72D297353CC}">
              <c16:uniqueId val="{00000002-44E2-4C70-BF82-0E5D3C5657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87A-46C7-8284-B9FF4CFB63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7A-46C7-8284-B9FF4CFB6318}"/>
            </c:ext>
          </c:extLst>
        </c:ser>
        <c:ser>
          <c:idx val="2"/>
          <c:order val="2"/>
          <c:tx>
            <c:strRef>
              <c:f>データシート!$A$29</c:f>
              <c:strCache>
                <c:ptCount val="1"/>
                <c:pt idx="0">
                  <c:v>温泉浴場事業特別会計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87A-46C7-8284-B9FF4CFB631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3-F87A-46C7-8284-B9FF4CFB6318}"/>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0.04</c:v>
                </c:pt>
                <c:pt idx="8">
                  <c:v>#N/A</c:v>
                </c:pt>
                <c:pt idx="9">
                  <c:v>0.03</c:v>
                </c:pt>
              </c:numCache>
            </c:numRef>
          </c:val>
          <c:extLst>
            <c:ext xmlns:c16="http://schemas.microsoft.com/office/drawing/2014/chart" uri="{C3380CC4-5D6E-409C-BE32-E72D297353CC}">
              <c16:uniqueId val="{00000004-F87A-46C7-8284-B9FF4CFB631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0.53</c:v>
                </c:pt>
                <c:pt idx="2">
                  <c:v>#N/A</c:v>
                </c:pt>
                <c:pt idx="3">
                  <c:v>1.02</c:v>
                </c:pt>
                <c:pt idx="4">
                  <c:v>#N/A</c:v>
                </c:pt>
                <c:pt idx="5">
                  <c:v>0.96</c:v>
                </c:pt>
                <c:pt idx="6">
                  <c:v>#N/A</c:v>
                </c:pt>
                <c:pt idx="7">
                  <c:v>1.02</c:v>
                </c:pt>
                <c:pt idx="8">
                  <c:v>#N/A</c:v>
                </c:pt>
                <c:pt idx="9">
                  <c:v>0.11</c:v>
                </c:pt>
              </c:numCache>
            </c:numRef>
          </c:val>
          <c:extLst>
            <c:ext xmlns:c16="http://schemas.microsoft.com/office/drawing/2014/chart" uri="{C3380CC4-5D6E-409C-BE32-E72D297353CC}">
              <c16:uniqueId val="{00000005-F87A-46C7-8284-B9FF4CFB631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2.76</c:v>
                </c:pt>
                <c:pt idx="4">
                  <c:v>#N/A</c:v>
                </c:pt>
                <c:pt idx="5">
                  <c:v>2.88</c:v>
                </c:pt>
                <c:pt idx="6">
                  <c:v>#N/A</c:v>
                </c:pt>
                <c:pt idx="7">
                  <c:v>3.02</c:v>
                </c:pt>
                <c:pt idx="8">
                  <c:v>#N/A</c:v>
                </c:pt>
                <c:pt idx="9">
                  <c:v>2.97</c:v>
                </c:pt>
              </c:numCache>
            </c:numRef>
          </c:val>
          <c:extLst>
            <c:ext xmlns:c16="http://schemas.microsoft.com/office/drawing/2014/chart" uri="{C3380CC4-5D6E-409C-BE32-E72D297353CC}">
              <c16:uniqueId val="{00000006-F87A-46C7-8284-B9FF4CFB6318}"/>
            </c:ext>
          </c:extLst>
        </c:ser>
        <c:ser>
          <c:idx val="7"/>
          <c:order val="7"/>
          <c:tx>
            <c:strRef>
              <c:f>データシート!$A$34</c:f>
              <c:strCache>
                <c:ptCount val="1"/>
                <c:pt idx="0">
                  <c:v>企業誘致用地整備事業特別会計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4.08</c:v>
                </c:pt>
                <c:pt idx="6">
                  <c:v>#N/A</c:v>
                </c:pt>
                <c:pt idx="7">
                  <c:v>1.74</c:v>
                </c:pt>
                <c:pt idx="8">
                  <c:v>#N/A</c:v>
                </c:pt>
                <c:pt idx="9">
                  <c:v>3.74</c:v>
                </c:pt>
              </c:numCache>
            </c:numRef>
          </c:val>
          <c:extLst>
            <c:ext xmlns:c16="http://schemas.microsoft.com/office/drawing/2014/chart" uri="{C3380CC4-5D6E-409C-BE32-E72D297353CC}">
              <c16:uniqueId val="{00000007-F87A-46C7-8284-B9FF4CFB63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8.64</c:v>
                </c:pt>
                <c:pt idx="2">
                  <c:v>#N/A</c:v>
                </c:pt>
                <c:pt idx="3">
                  <c:v>9.1300000000000008</c:v>
                </c:pt>
                <c:pt idx="4">
                  <c:v>#N/A</c:v>
                </c:pt>
                <c:pt idx="5">
                  <c:v>6.7</c:v>
                </c:pt>
                <c:pt idx="6">
                  <c:v>#N/A</c:v>
                </c:pt>
                <c:pt idx="7">
                  <c:v>7.89</c:v>
                </c:pt>
                <c:pt idx="8">
                  <c:v>#N/A</c:v>
                </c:pt>
                <c:pt idx="9">
                  <c:v>5.0199999999999996</c:v>
                </c:pt>
              </c:numCache>
            </c:numRef>
          </c:val>
          <c:extLst>
            <c:ext xmlns:c16="http://schemas.microsoft.com/office/drawing/2014/chart" uri="{C3380CC4-5D6E-409C-BE32-E72D297353CC}">
              <c16:uniqueId val="{00000008-F87A-46C7-8284-B9FF4CFB631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7.46</c:v>
                </c:pt>
                <c:pt idx="2">
                  <c:v>#N/A</c:v>
                </c:pt>
                <c:pt idx="3">
                  <c:v>7.63</c:v>
                </c:pt>
                <c:pt idx="4">
                  <c:v>#N/A</c:v>
                </c:pt>
                <c:pt idx="5">
                  <c:v>6.27</c:v>
                </c:pt>
                <c:pt idx="6">
                  <c:v>#N/A</c:v>
                </c:pt>
                <c:pt idx="7">
                  <c:v>6.66</c:v>
                </c:pt>
                <c:pt idx="8">
                  <c:v>#N/A</c:v>
                </c:pt>
                <c:pt idx="9">
                  <c:v>7.12</c:v>
                </c:pt>
              </c:numCache>
            </c:numRef>
          </c:val>
          <c:extLst>
            <c:ext xmlns:c16="http://schemas.microsoft.com/office/drawing/2014/chart" uri="{C3380CC4-5D6E-409C-BE32-E72D297353CC}">
              <c16:uniqueId val="{00000009-F87A-46C7-8284-B9FF4CFB63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3474</c:v>
                </c:pt>
                <c:pt idx="5">
                  <c:v>3341</c:v>
                </c:pt>
                <c:pt idx="8">
                  <c:v>3372</c:v>
                </c:pt>
                <c:pt idx="11">
                  <c:v>3358</c:v>
                </c:pt>
                <c:pt idx="14">
                  <c:v>3427</c:v>
                </c:pt>
              </c:numCache>
            </c:numRef>
          </c:val>
          <c:extLst>
            <c:ext xmlns:c16="http://schemas.microsoft.com/office/drawing/2014/chart" uri="{C3380CC4-5D6E-409C-BE32-E72D297353CC}">
              <c16:uniqueId val="{00000000-1FB7-42AC-ACCB-F9C5374474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1FB7-42AC-ACCB-F9C5374474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6</c:v>
                </c:pt>
                <c:pt idx="6">
                  <c:v>3</c:v>
                </c:pt>
                <c:pt idx="9">
                  <c:v>1</c:v>
                </c:pt>
                <c:pt idx="12">
                  <c:v>1</c:v>
                </c:pt>
              </c:numCache>
            </c:numRef>
          </c:val>
          <c:extLst>
            <c:ext xmlns:c16="http://schemas.microsoft.com/office/drawing/2014/chart" uri="{C3380CC4-5D6E-409C-BE32-E72D297353CC}">
              <c16:uniqueId val="{00000002-1FB7-42AC-ACCB-F9C5374474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262</c:v>
                </c:pt>
                <c:pt idx="3">
                  <c:v>225</c:v>
                </c:pt>
                <c:pt idx="6">
                  <c:v>234</c:v>
                </c:pt>
                <c:pt idx="9">
                  <c:v>293</c:v>
                </c:pt>
                <c:pt idx="12">
                  <c:v>231</c:v>
                </c:pt>
              </c:numCache>
            </c:numRef>
          </c:val>
          <c:extLst>
            <c:ext xmlns:c16="http://schemas.microsoft.com/office/drawing/2014/chart" uri="{C3380CC4-5D6E-409C-BE32-E72D297353CC}">
              <c16:uniqueId val="{00000003-1FB7-42AC-ACCB-F9C5374474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745</c:v>
                </c:pt>
                <c:pt idx="3">
                  <c:v>652</c:v>
                </c:pt>
                <c:pt idx="6">
                  <c:v>608</c:v>
                </c:pt>
                <c:pt idx="9">
                  <c:v>622</c:v>
                </c:pt>
                <c:pt idx="12">
                  <c:v>567</c:v>
                </c:pt>
              </c:numCache>
            </c:numRef>
          </c:val>
          <c:extLst>
            <c:ext xmlns:c16="http://schemas.microsoft.com/office/drawing/2014/chart" uri="{C3380CC4-5D6E-409C-BE32-E72D297353CC}">
              <c16:uniqueId val="{00000004-1FB7-42AC-ACCB-F9C5374474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7</c:v>
                </c:pt>
                <c:pt idx="3">
                  <c:v>3</c:v>
                </c:pt>
                <c:pt idx="6">
                  <c:v>0</c:v>
                </c:pt>
                <c:pt idx="9">
                  <c:v>0</c:v>
                </c:pt>
                <c:pt idx="12">
                  <c:v>0</c:v>
                </c:pt>
              </c:numCache>
            </c:numRef>
          </c:val>
          <c:extLst>
            <c:ext xmlns:c16="http://schemas.microsoft.com/office/drawing/2014/chart" uri="{C3380CC4-5D6E-409C-BE32-E72D297353CC}">
              <c16:uniqueId val="{00000005-1FB7-42AC-ACCB-F9C5374474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B7-42AC-ACCB-F9C5374474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2907</c:v>
                </c:pt>
                <c:pt idx="3">
                  <c:v>2905</c:v>
                </c:pt>
                <c:pt idx="6">
                  <c:v>3136</c:v>
                </c:pt>
                <c:pt idx="9">
                  <c:v>3069</c:v>
                </c:pt>
                <c:pt idx="12">
                  <c:v>3125</c:v>
                </c:pt>
              </c:numCache>
            </c:numRef>
          </c:val>
          <c:extLst>
            <c:ext xmlns:c16="http://schemas.microsoft.com/office/drawing/2014/chart" uri="{C3380CC4-5D6E-409C-BE32-E72D297353CC}">
              <c16:uniqueId val="{00000007-1FB7-42AC-ACCB-F9C5374474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453</c:v>
                </c:pt>
                <c:pt idx="2">
                  <c:v>#N/A</c:v>
                </c:pt>
                <c:pt idx="3">
                  <c:v>#N/A</c:v>
                </c:pt>
                <c:pt idx="4">
                  <c:v>450</c:v>
                </c:pt>
                <c:pt idx="5">
                  <c:v>#N/A</c:v>
                </c:pt>
                <c:pt idx="6">
                  <c:v>#N/A</c:v>
                </c:pt>
                <c:pt idx="7">
                  <c:v>609</c:v>
                </c:pt>
                <c:pt idx="8">
                  <c:v>#N/A</c:v>
                </c:pt>
                <c:pt idx="9">
                  <c:v>#N/A</c:v>
                </c:pt>
                <c:pt idx="10">
                  <c:v>627</c:v>
                </c:pt>
                <c:pt idx="11">
                  <c:v>#N/A</c:v>
                </c:pt>
                <c:pt idx="12">
                  <c:v>#N/A</c:v>
                </c:pt>
                <c:pt idx="13">
                  <c:v>498</c:v>
                </c:pt>
                <c:pt idx="14">
                  <c:v>#N/A</c:v>
                </c:pt>
              </c:numCache>
            </c:numRef>
          </c:val>
          <c:smooth val="0"/>
          <c:extLst>
            <c:ext xmlns:c16="http://schemas.microsoft.com/office/drawing/2014/chart" uri="{C3380CC4-5D6E-409C-BE32-E72D297353CC}">
              <c16:uniqueId val="{00000008-1FB7-42AC-ACCB-F9C5374474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25894</c:v>
                </c:pt>
                <c:pt idx="5">
                  <c:v>26239</c:v>
                </c:pt>
                <c:pt idx="8">
                  <c:v>26573</c:v>
                </c:pt>
                <c:pt idx="11">
                  <c:v>25174</c:v>
                </c:pt>
                <c:pt idx="14">
                  <c:v>23719</c:v>
                </c:pt>
              </c:numCache>
            </c:numRef>
          </c:val>
          <c:extLst>
            <c:ext xmlns:c16="http://schemas.microsoft.com/office/drawing/2014/chart" uri="{C3380CC4-5D6E-409C-BE32-E72D297353CC}">
              <c16:uniqueId val="{00000000-4E64-4883-B62D-52C30E3EF0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1464</c:v>
                </c:pt>
                <c:pt idx="5">
                  <c:v>1262</c:v>
                </c:pt>
                <c:pt idx="8">
                  <c:v>901</c:v>
                </c:pt>
                <c:pt idx="11">
                  <c:v>725</c:v>
                </c:pt>
                <c:pt idx="14">
                  <c:v>557</c:v>
                </c:pt>
              </c:numCache>
            </c:numRef>
          </c:val>
          <c:extLst>
            <c:ext xmlns:c16="http://schemas.microsoft.com/office/drawing/2014/chart" uri="{C3380CC4-5D6E-409C-BE32-E72D297353CC}">
              <c16:uniqueId val="{00000001-4E64-4883-B62D-52C30E3EF0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18932</c:v>
                </c:pt>
                <c:pt idx="5">
                  <c:v>18735</c:v>
                </c:pt>
                <c:pt idx="8">
                  <c:v>18370</c:v>
                </c:pt>
                <c:pt idx="11">
                  <c:v>18031</c:v>
                </c:pt>
                <c:pt idx="14">
                  <c:v>17350</c:v>
                </c:pt>
              </c:numCache>
            </c:numRef>
          </c:val>
          <c:extLst>
            <c:ext xmlns:c16="http://schemas.microsoft.com/office/drawing/2014/chart" uri="{C3380CC4-5D6E-409C-BE32-E72D297353CC}">
              <c16:uniqueId val="{00000002-4E64-4883-B62D-52C30E3EF0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64-4883-B62D-52C30E3EF0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64-4883-B62D-52C30E3EF0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64-4883-B62D-52C30E3EF0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3665</c:v>
                </c:pt>
                <c:pt idx="3">
                  <c:v>3797</c:v>
                </c:pt>
                <c:pt idx="6">
                  <c:v>3743</c:v>
                </c:pt>
                <c:pt idx="9">
                  <c:v>3693</c:v>
                </c:pt>
                <c:pt idx="12">
                  <c:v>3719</c:v>
                </c:pt>
              </c:numCache>
            </c:numRef>
          </c:val>
          <c:extLst>
            <c:ext xmlns:c16="http://schemas.microsoft.com/office/drawing/2014/chart" uri="{C3380CC4-5D6E-409C-BE32-E72D297353CC}">
              <c16:uniqueId val="{00000006-4E64-4883-B62D-52C30E3EF0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629</c:v>
                </c:pt>
                <c:pt idx="3">
                  <c:v>544</c:v>
                </c:pt>
                <c:pt idx="6">
                  <c:v>719</c:v>
                </c:pt>
                <c:pt idx="9">
                  <c:v>633</c:v>
                </c:pt>
                <c:pt idx="12">
                  <c:v>690</c:v>
                </c:pt>
              </c:numCache>
            </c:numRef>
          </c:val>
          <c:extLst>
            <c:ext xmlns:c16="http://schemas.microsoft.com/office/drawing/2014/chart" uri="{C3380CC4-5D6E-409C-BE32-E72D297353CC}">
              <c16:uniqueId val="{00000007-4E64-4883-B62D-52C30E3EF0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6440</c:v>
                </c:pt>
                <c:pt idx="3">
                  <c:v>5940</c:v>
                </c:pt>
                <c:pt idx="6">
                  <c:v>5321</c:v>
                </c:pt>
                <c:pt idx="9">
                  <c:v>4642</c:v>
                </c:pt>
                <c:pt idx="12">
                  <c:v>4239</c:v>
                </c:pt>
              </c:numCache>
            </c:numRef>
          </c:val>
          <c:extLst>
            <c:ext xmlns:c16="http://schemas.microsoft.com/office/drawing/2014/chart" uri="{C3380CC4-5D6E-409C-BE32-E72D297353CC}">
              <c16:uniqueId val="{00000008-4E64-4883-B62D-52C30E3EF0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c:v>
                </c:pt>
                <c:pt idx="3">
                  <c:v>9</c:v>
                </c:pt>
                <c:pt idx="6">
                  <c:v>5</c:v>
                </c:pt>
                <c:pt idx="9">
                  <c:v>1</c:v>
                </c:pt>
                <c:pt idx="12">
                  <c:v>86</c:v>
                </c:pt>
              </c:numCache>
            </c:numRef>
          </c:val>
          <c:extLst>
            <c:ext xmlns:c16="http://schemas.microsoft.com/office/drawing/2014/chart" uri="{C3380CC4-5D6E-409C-BE32-E72D297353CC}">
              <c16:uniqueId val="{00000009-4E64-4883-B62D-52C30E3EF0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21618</c:v>
                </c:pt>
                <c:pt idx="3">
                  <c:v>22539</c:v>
                </c:pt>
                <c:pt idx="6">
                  <c:v>23666</c:v>
                </c:pt>
                <c:pt idx="9">
                  <c:v>22593</c:v>
                </c:pt>
                <c:pt idx="12">
                  <c:v>21175</c:v>
                </c:pt>
              </c:numCache>
            </c:numRef>
          </c:val>
          <c:extLst>
            <c:ext xmlns:c16="http://schemas.microsoft.com/office/drawing/2014/chart" uri="{C3380CC4-5D6E-409C-BE32-E72D297353CC}">
              <c16:uniqueId val="{0000000A-4E64-4883-B62D-52C30E3EF0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64-4883-B62D-52C30E3EF0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1992</c:v>
                </c:pt>
                <c:pt idx="1">
                  <c:v>1992</c:v>
                </c:pt>
                <c:pt idx="2">
                  <c:v>1993</c:v>
                </c:pt>
              </c:numCache>
            </c:numRef>
          </c:val>
          <c:extLst>
            <c:ext xmlns:c16="http://schemas.microsoft.com/office/drawing/2014/chart" uri="{C3380CC4-5D6E-409C-BE32-E72D297353CC}">
              <c16:uniqueId val="{00000000-EF76-4129-A2BE-FA1A8D5C08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12051</c:v>
                </c:pt>
                <c:pt idx="1">
                  <c:v>11558</c:v>
                </c:pt>
                <c:pt idx="2">
                  <c:v>10636</c:v>
                </c:pt>
              </c:numCache>
            </c:numRef>
          </c:val>
          <c:extLst>
            <c:ext xmlns:c16="http://schemas.microsoft.com/office/drawing/2014/chart" uri="{C3380CC4-5D6E-409C-BE32-E72D297353CC}">
              <c16:uniqueId val="{00000001-EF76-4129-A2BE-FA1A8D5C08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8307</c:v>
                </c:pt>
                <c:pt idx="1">
                  <c:v>8520</c:v>
                </c:pt>
                <c:pt idx="2">
                  <c:v>8698</c:v>
                </c:pt>
              </c:numCache>
            </c:numRef>
          </c:val>
          <c:extLst>
            <c:ext xmlns:c16="http://schemas.microsoft.com/office/drawing/2014/chart" uri="{C3380CC4-5D6E-409C-BE32-E72D297353CC}">
              <c16:uniqueId val="{00000002-EF76-4129-A2BE-FA1A8D5C08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{48E5FEC6-FB6F-4346-88E1-0854AC3C6480}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386-4B0F-A21B-960FAB940A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{704D1EE8-30F9-4F00-B274-E0E06FFF168E}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86-4B0F-A21B-960FAB940A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{025D8DB6-78F9-430B-9291-0EBDC758D50C}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86-4B0F-A21B-960FAB940A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{D1337458-228A-4D15-82A5-44917DEB0DDC}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86-4B0F-A21B-960FAB940A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{420A6CED-7C82-4D2A-B271-DEE0C75D75FF}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86-4B0F-A21B-960FAB940AD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{01040281-E14D-4D8D-BDCC-433067C5BC02}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386-4B0F-A21B-960FAB940AD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{82E613C0-6D41-4378-AD71-64AD6C389649}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386-4B0F-A21B-960FAB940AD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{0822AE78-11B4-42C8-9365-2C7D684B1D72}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386-4B0F-A21B-960FAB940AD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{8FD86AD9-41B1-4050-836B-FD1294DBFD66}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386-4B0F-A21B-960FAB940A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59.7</c:v>
                </c:pt>
                <c:pt idx="16">
                  <c:v>60.6</c:v>
                </c:pt>
                <c:pt idx="24">
                  <c:v>61.2</c:v>
                </c:pt>
                <c:pt idx="32">
                  <c:v>63.1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386-4B0F-A21B-960FAB940A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{0CCFC274-568C-4381-AC52-51802D7427F2}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386-4B0F-A21B-960FAB940A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{A194EB3E-8EFC-4429-9258-6E4A4A88E734}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86-4B0F-A21B-960FAB940A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{128C381D-D308-4A97-B742-0A40016E6A57}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86-4B0F-A21B-960FAB940A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{8B223644-D8C4-47B1-9358-8825C552DA50}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86-4B0F-A21B-960FAB940A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{CAD1198A-01C8-4CC0-BB02-B330798B4B74}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86-4B0F-A21B-960FAB940AD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{B1B59C1B-43E0-47CB-BBFA-E4C1C2B8B110}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386-4B0F-A21B-960FAB940AD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{2A2B64D5-3F42-4476-AA83-18D45DA9E40B}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386-4B0F-A21B-960FAB940AD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{D8503D6D-077F-4BE5-9115-2F02C34C945B}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386-4B0F-A21B-960FAB940AD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{0D112062-FA3D-4AE1-B69E-4929C5BB5DAE}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386-4B0F-A21B-960FAB940A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58.9</c:v>
                </c:pt>
                <c:pt idx="16">
                  <c:v>62.5</c:v>
                </c:pt>
                <c:pt idx="24">
                  <c:v>64.3</c:v>
                </c:pt>
                <c:pt idx="32">
                  <c:v>64.7</c:v>
                </c:pt>
              </c:numCache>
            </c:numRef>
          </c:xVal>
          <c:yVal>
            <c:numRef>
              <c:f>公会計指標分析・財政指標組合せ分析表!$BP$55:$DC$55</c:f>
              <c:numCache>
                <c:formatCode>#,##0.0;"▲ "#,##0.0</c:formatCode>
                <c:ptCount val="40"/>
                <c:pt idx="8">
                  <c:v>14.5</c:v>
                </c:pt>
                <c:pt idx="16">
                  <c:v>25.2</c:v>
                </c:pt>
                <c:pt idx="24">
                  <c:v>15.7</c:v>
                </c:pt>
                <c:pt idx="32">
                  <c:v>10.199999999999999</c:v>
                </c:pt>
              </c:numCache>
            </c:numRef>
          </c:yVal>
          <c:smooth val="0"/>
          <c:extLst>
            <c:ext xmlns:c16="http://schemas.microsoft.com/office/drawing/2014/chart" uri="{C3380CC4-5D6E-409C-BE32-E72D297353CC}">
              <c16:uniqueId val="{00000013-F386-4B0F-A21B-960FAB940AD7}"/>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{C1127F48-226F-4974-B98A-A332A2C696B3}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5DE-4352-898E-91CE639092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{55812FAF-BD4D-4226-9DCD-DBEABA58FC6A}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DE-4352-898E-91CE639092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{F9657398-C616-44CF-888D-3787D36DF3B1}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DE-4352-898E-91CE639092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{66880C70-92D6-4ECF-A0A7-134E82207893}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DE-4352-898E-91CE639092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{FDA3C8D1-6E51-4BD1-8C06-908F144AF13C}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DE-4352-898E-91CE639092F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{6DA55614-E01C-41B3-8CCC-632EEAC95F94}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5DE-4352-898E-91CE639092F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{E7105D53-51B0-4004-870F-CCC31141A0A8}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5DE-4352-898E-91CE639092F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{706C9A0C-5D43-49A4-A6DB-636904381C3D}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5DE-4352-898E-91CE639092F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{BF104188-7373-4040-B24C-4638A23F04BE}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5DE-4352-898E-91CE639092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3.5</c:v>
                </c:pt>
                <c:pt idx="16">
                  <c:v>3.8</c:v>
                </c:pt>
                <c:pt idx="24">
                  <c:v>4.2</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5DE-4352-898E-91CE639092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{DE7C18D4-80C8-4081-8BA3-83AA547983EE}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5DE-4352-898E-91CE639092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{8BC6C899-B81A-4DF3-BEA0-50C9FC3D2403}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DE-4352-898E-91CE639092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{DA190A45-68D5-461C-93C8-434A2DDBF88E}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DE-4352-898E-91CE639092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{22F8B6DE-56F5-42DD-99C7-B72B80471785}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DE-4352-898E-91CE639092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{7AA297A4-9095-44EE-A0F0-B23788CDE406}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DE-4352-898E-91CE639092F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{ECF5787E-046D-4DD7-BCB7-7BF6A10480E6}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5DE-4352-898E-91CE639092F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{0248C836-E523-45DD-9AA6-53B8C065F99C}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5DE-4352-898E-91CE639092F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{A3810A38-F204-4EA0-8294-024E8627FECA}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5DE-4352-898E-91CE639092F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{22C7489C-4623-44C6-A16E-1307B359C904}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5DE-4352-898E-91CE639092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55DE-4352-898E-91CE639092FA}"/>
            </c:ext>
          </c:extLst>
        </c:ser>
        <c:dLbls>
          <c:showLegendKey val="0"/>
          <c:showVal val="1"/>
          <c:showCatName val="0"/>
          <c:showSerName val="0"/>
          <c:showPercent val="0"/>
          <c:showBubbleSize val="0"/>
        </c:dLbls>
        <c:axId val="84219776"/>
        <c:axId val="84234240"/>
      </c:scatterChart>
      <c:valAx>
        <c:axId val="84219776"/>
        <c:scaling>
          <c:orientation val="maxMin"/>
          <c:max val="9.1"/>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元利償還金の増等により実質公債費比率の分子は増加傾向にある。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地方債の借入方針として、①借入額を元金償還額よりも少ない額に抑える、②後年度の公債費抑制のため、可能な限り繰上償還を実施し、償還金額の抑制・縮減するよう財政運営を行っている。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H19</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年度以降、地方債残高は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年度末までは減少傾向にて推移。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小浜体育館整備事業等の大型事業に伴う地方債の借入により、地方債残高は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元年度末から</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年度末まで増加に転じたが、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年度にて同事業が終了したこともあり、</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年度末以降は前年度比減。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ただし、元利償還金については、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年度の大型事業を伴う借入に係る元金償還が、据え置き期間を経て、</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年度から一時的な元利償還金の増額となっている。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今後についても、上記借入方針を踏まえた適正な起債管理に努める。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これまで計画的に積立を行ってきたが、財源不足による取り崩しを令和元年度に初めて行い、減債基金残高は減少している。</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今後、税収の減及び普通交付税の減等による歳入不足が深刻化するため予断を許さない状況である。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地方債現在高は減となっているが、充当可能基金の減により、将来負担比率の分子は増加傾向にある。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後年度の公債費抑制を図るため、可能な限り繰上償還を実施し、利子償還金の抑制・縮減を図るほか、各年度における借入額についても借入額が償還額を上回る状態とならないよう適正な起債管理に努める。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また、財政調整基金等についても適切な債券運用等を実施し、可能な限りの積立てを行い、健全な財政運営に努める。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長崎県雲仙市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減債基金への基金利子や、特定目的基金であるふるさと応援基金における寄附金増加に伴う積立金（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百万円）の増はあったものの、決算財源調整のため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百万円の取り崩しによる減が大きく影響し、基金全体としては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745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財源調整のための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基金は令和元年度以降当分の間は、財源不足による取り崩しを予定しており、中長期的には減少傾向にある。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振興基金：市民の連携の強化又は地域振興等に関する施策の推進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地域福祉基金：地域福祉の向上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ふるさと応援基金：住民の福祉の増進、特色あるふるさとづくりと協働のまちづくりに資する。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地域づくり基金：活力と潤いに満ちた地域社会の実現</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庁舎整備基金：庁舎整備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ふるさと応援基金：寄附額の増加による増（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地域づくり基金：対象事業費充当による減（</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寄附金額に大きく左右されるふるさと応援基金を除けば、現時点では大きな増減は予定していない。</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基金利子額を積み立てたことによる増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残高は、標準財政規模の概ね</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％を目安としている（令和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年度標準財政規模</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16,373,794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決算財源調整のため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百万円の取崩しによる減があり、最終的には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923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長期財政見通しでは、令和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年度までの各年度において、財源不足が見込まれ、減債基金の取り崩しを予定している。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94C1BD-E6D5-4231-9FCF-0CF0AA16CE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490B344-09C9-435E-8090-EB95C5BD48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2C33A635-DD90-447C-860F-0B27685A8205}"/>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C2306878-FA32-42AF-AA82-4C9918096F6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0DDC937-D7E2-4A56-87BD-66A19887C06A}"/>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80A56EE7-A9A8-49BA-A73C-2A8E036E24F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B2B6BF6-EDBD-4300-BF68-F4063C514B87}"/>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897CB20-ED24-46F1-AF93-7BB028B9EC5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7C9BFFCA-A73B-494F-AC01-C31985916CB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C9CE9AC1-3E12-4C09-983D-DC889B15A99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B85AF0E3-2217-4C91-824E-65549070BB6F}"/>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EA10C286-93B7-45EB-B52D-116BEE8A03F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472867AD-1396-4954-9F66-03C2EB41DDD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DA356888-6B63-4B38-A0E2-78C0EA9D0B4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3F4F9C6E-3632-4D58-A639-5BDF2FAA407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A9605E41-DA7A-4A91-B5C7-780CDA92C58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C2E44F2-D3CC-4269-9E46-F53B8C04B6A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84DAA366-E0C2-476F-8ACF-E9DFB2AC6BE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594665D6-F07C-433E-902B-B2F34D0AE18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DEF8F3EF-1431-49E4-80F7-B53A6B2CF8C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EAA9A43D-EEC2-4DF2-8052-54F4778AFD6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1DDC616C-6EA2-492B-9F66-71EE37F303C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2E0480D5-966C-46DF-A34B-6B7913A0A65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DEAEFEE7-92E5-4D82-B675-8D9AA7FBBC1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C5EEF873-3039-4173-BC7B-0AA13A12507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9778D9A1-860B-4837-9991-0152E33D397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94FEF859-5BE4-4097-B87A-806062E698A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3FBCA7EA-A20B-400C-B59E-AB6DA2E87EF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1F8A7F4E-1CCB-475B-80DB-98B136C4AF0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A782F975-D8A9-47A4-B5D1-E25F308924B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C18497AE-B276-4FB0-B37F-E85DE7EEE9F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12C04AEC-32B5-4344-B391-1502AC1433E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1C533B1F-25D5-48EF-AA11-FC151DBF07E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8F8BF64F-FC17-479A-B82A-43AFD780E07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B2E371A1-AE2E-462F-8A76-6FC181AD7F9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6C3C56EE-23A6-4710-9F4C-DE9523F0EA3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8ABE6958-E410-45D0-A2F4-F3EA96D34CFF}"/>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10F5E9C8-28B6-4712-B1F6-1057EA7C6D7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1EFB2E7E-2C82-4963-AAF5-5AB4639DC77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E6AD7509-12E1-45B0-94CF-4C8B1BE8EEAC}"/>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933E9BA4-0180-446B-8E0D-951B9B6F1FA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F107C9D1-79A6-46C7-8EE3-0B3A07F6FA11}"/>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DB6B0694-5338-4026-A149-D84EB87BBEE6}"/>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DD971C50-78F0-4DF5-BB21-1A5BC234C6D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7806843D-8F2F-4A15-B05D-8B97DAC93AD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6A3C4857-F32F-440A-BF11-8B1B84A7290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AE8A5F90-4435-49DF-8BF3-C818571AD678}"/>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75E0249F-27EA-4AB6-A0F5-1481BC60252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ECEF3AF7-4306-4F9D-A6D8-2D4B8A3BCA7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E8CFFDD6-05F9-4CA1-A4E9-5F2496BF9F8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83F77825-9539-41A5-9C3C-112B8DEDD1F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4F3E23A6-B9D5-4692-A5F0-62268C290C4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A34CF4B-BA84-4503-8006-C16B610CA7A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1D175C11-6704-468E-B1D9-6E85CA53F40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767456D0-E9EA-4ED9-82C1-C0F5C537BEC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114C2E4B-056A-4304-8955-DC2DC50D691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a:t>
          </a:r>
          <a:r>
            <a:rPr kumimoji="1" lang="en-US" altLang="ja-JP" sz="1100">
              <a:solidFill>
                <a:schemeClr val="dk1"/>
              </a:solidFill>
              <a:effectLst/>
              <a:latin typeface="+mn-lt"/>
              <a:ea typeface="+mn-ea"/>
              <a:cs typeface="+mn-cs"/>
            </a:rPr>
            <a:t>63.1%</a:t>
          </a:r>
          <a:r>
            <a:rPr kumimoji="1" lang="ja-JP" altLang="ja-JP" sz="1100">
              <a:solidFill>
                <a:schemeClr val="dk1"/>
              </a:solidFill>
              <a:effectLst/>
              <a:latin typeface="+mn-lt"/>
              <a:ea typeface="+mn-ea"/>
              <a:cs typeface="+mn-cs"/>
            </a:rPr>
            <a:t>となっており、類似団体内平均値と同水準となっている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本市は合併等の影響もあり、各町の個別施設が多く、整理が進んでいない状況のため、公共施設等総合管理計画に基づき、老朽化した施設の集約化・複合化等に取り組んでいく。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D5860B55-0DDB-4C1C-985A-47AE8B578B0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7C1EF8BA-C243-4BF6-876E-76A4FA5C4DA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E5CBA6CC-4F1A-4094-B6EA-C65B231A9AC7}"/>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301E76B5-CA58-477E-BF72-34A7C80B132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a:extLst>
            <a:ext uri="{FF2B5EF4-FFF2-40B4-BE49-F238E27FC236}">
              <a16:creationId xmlns:a16="http://schemas.microsoft.com/office/drawing/2014/main" id="{4C786F61-30EE-4FE4-81B5-7B50DBEB897C}"/>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3E8AE6A3-E163-4073-9A29-C2DBAD04CFAD}"/>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62821DFB-43C7-475C-A522-31B057957CEF}"/>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8E0096C0-D601-407E-8E72-768C55D59958}"/>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2D6226D4-3332-4306-B24B-FA00181B2EB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E9FED714-4526-49A1-9B30-D3B822CBED7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72A07BE0-DBEA-48D8-B67B-1F2EF688C31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5C164465-2537-4470-BCD8-6BECA18F8B4B}"/>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AF0ED9BC-1622-468B-B133-0309D6E3C493}"/>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44A6F8ED-4933-4F2E-AD39-C2A286BA088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a:extLst>
            <a:ext uri="{FF2B5EF4-FFF2-40B4-BE49-F238E27FC236}">
              <a16:creationId xmlns:a16="http://schemas.microsoft.com/office/drawing/2014/main" id="{4D5A4A23-A177-4B92-B8D4-65F555C9D69E}"/>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6920532E-17A9-455A-8D09-F6466BC03FD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4" name="直線コネクタ 73">
          <a:extLst>
            <a:ext uri="{FF2B5EF4-FFF2-40B4-BE49-F238E27FC236}">
              <a16:creationId xmlns:a16="http://schemas.microsoft.com/office/drawing/2014/main" id="{3CFB8B1B-1658-4E46-B2BF-73248097ECD6}"/>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5" name="有形固定資産減価償却率最小値テキスト">
          <a:extLst>
            <a:ext uri="{FF2B5EF4-FFF2-40B4-BE49-F238E27FC236}">
              <a16:creationId xmlns:a16="http://schemas.microsoft.com/office/drawing/2014/main" id="{32B20DB7-71B0-4A74-8226-2F9F00F2EBDF}"/>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6" name="直線コネクタ 75">
          <a:extLst>
            <a:ext uri="{FF2B5EF4-FFF2-40B4-BE49-F238E27FC236}">
              <a16:creationId xmlns:a16="http://schemas.microsoft.com/office/drawing/2014/main" id="{4C2410FC-C8A8-4A2D-B5AC-BF6D39F08381}"/>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7" name="有形固定資産減価償却率最大値テキスト">
          <a:extLst>
            <a:ext uri="{FF2B5EF4-FFF2-40B4-BE49-F238E27FC236}">
              <a16:creationId xmlns:a16="http://schemas.microsoft.com/office/drawing/2014/main" id="{E8062D98-E7C1-40C2-9F42-FC670A6C3CA1}"/>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8" name="直線コネクタ 77">
          <a:extLst>
            <a:ext uri="{FF2B5EF4-FFF2-40B4-BE49-F238E27FC236}">
              <a16:creationId xmlns:a16="http://schemas.microsoft.com/office/drawing/2014/main" id="{EB412BB1-7A31-4E9D-B525-F398E487F1F2}"/>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9" name="有形固定資産減価償却率平均値テキスト">
          <a:extLst>
            <a:ext uri="{FF2B5EF4-FFF2-40B4-BE49-F238E27FC236}">
              <a16:creationId xmlns:a16="http://schemas.microsoft.com/office/drawing/2014/main" id="{0D547138-E9DA-4FC8-8ED9-F7A6E4AF272D}"/>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0" name="フローチャート: 判断 79">
          <a:extLst>
            <a:ext uri="{FF2B5EF4-FFF2-40B4-BE49-F238E27FC236}">
              <a16:creationId xmlns:a16="http://schemas.microsoft.com/office/drawing/2014/main" id="{4A3BD4FE-518C-4B41-8DD7-84C1DDA9A19D}"/>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1" name="フローチャート: 判断 80">
          <a:extLst>
            <a:ext uri="{FF2B5EF4-FFF2-40B4-BE49-F238E27FC236}">
              <a16:creationId xmlns:a16="http://schemas.microsoft.com/office/drawing/2014/main" id="{B1495154-145B-4AD8-93A3-9468D6DFE6B1}"/>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2" name="フローチャート: 判断 81">
          <a:extLst>
            <a:ext uri="{FF2B5EF4-FFF2-40B4-BE49-F238E27FC236}">
              <a16:creationId xmlns:a16="http://schemas.microsoft.com/office/drawing/2014/main" id="{A2B98465-C30C-4554-AED9-C89B19473F2B}"/>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3" name="フローチャート: 判断 82">
          <a:extLst>
            <a:ext uri="{FF2B5EF4-FFF2-40B4-BE49-F238E27FC236}">
              <a16:creationId xmlns:a16="http://schemas.microsoft.com/office/drawing/2014/main" id="{F926BDE8-B2E2-43F9-A3E1-34B83909DE95}"/>
            </a:ext>
          </a:extLst>
        </xdr:cNvPr>
        <xdr:cNvSpPr/>
      </xdr:nvSpPr>
      <xdr:spPr>
        <a:xfrm>
          <a:off x="2476500" y="51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84" name="フローチャート: 判断 83">
          <a:extLst>
            <a:ext uri="{FF2B5EF4-FFF2-40B4-BE49-F238E27FC236}">
              <a16:creationId xmlns:a16="http://schemas.microsoft.com/office/drawing/2014/main" id="{5CEEB23B-A21A-4BAA-9D2C-75F83857BC9E}"/>
            </a:ext>
          </a:extLst>
        </xdr:cNvPr>
        <xdr:cNvSpPr/>
      </xdr:nvSpPr>
      <xdr:spPr>
        <a:xfrm>
          <a:off x="1714500" y="518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75F38B0-7522-45E4-BFCE-26718D31B37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EBBFEB5-18E9-45FB-AE91-A21468FBC94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375633A-1DFD-4F4C-BD36-54771E08BAEF}"/>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1AA9035-24B4-411A-BCB3-82C7FD4C669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3153128-7AB8-4DE6-9BA7-2E2FF358173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122449</xdr:rowOff>
    </xdr:from>
    <xdr:to>
      <xdr:col>23</xdr:col>
      <xdr:colOff>136525</xdr:colOff>
      <xdr:row>31</xdr:row>
      <xdr:rowOff>52599</xdr:rowOff>
    </xdr:to>
    <xdr:sp macro="" textlink="">
      <xdr:nvSpPr>
        <xdr:cNvPr id="90" name="楕円 89">
          <a:extLst>
            <a:ext uri="{FF2B5EF4-FFF2-40B4-BE49-F238E27FC236}">
              <a16:creationId xmlns:a16="http://schemas.microsoft.com/office/drawing/2014/main" id="{AD09AB6B-2827-4742-986D-CE2A9A31DEF9}"/>
            </a:ext>
          </a:extLst>
        </xdr:cNvPr>
        <xdr:cNvSpPr/>
      </xdr:nvSpPr>
      <xdr:spPr>
        <a:xfrm>
          <a:off x="4711700" y="52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145326</xdr:rowOff>
    </xdr:from>
    <xdr:ext cx="405111" cy="259045"/>
    <xdr:sp macro="" textlink="">
      <xdr:nvSpPr>
        <xdr:cNvPr id="91" name="有形固定資産減価償却率該当値テキスト">
          <a:extLst>
            <a:ext uri="{FF2B5EF4-FFF2-40B4-BE49-F238E27FC236}">
              <a16:creationId xmlns:a16="http://schemas.microsoft.com/office/drawing/2014/main" id="{B4D65FD4-DC25-497A-AE81-1E05D895D8FA}"/>
            </a:ext>
          </a:extLst>
        </xdr:cNvPr>
        <xdr:cNvSpPr txBox="1"/>
      </xdr:nvSpPr>
      <xdr:spPr>
        <a:xfrm>
          <a:off x="4813300" y="5117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92" name="楕円 91">
          <a:extLst>
            <a:ext uri="{FF2B5EF4-FFF2-40B4-BE49-F238E27FC236}">
              <a16:creationId xmlns:a16="http://schemas.microsoft.com/office/drawing/2014/main" id="{9393FAB7-7BD0-4054-94E5-F4E8EA3B171E}"/>
            </a:ext>
          </a:extLst>
        </xdr:cNvPr>
        <xdr:cNvSpPr/>
      </xdr:nvSpPr>
      <xdr:spPr>
        <a:xfrm>
          <a:off x="40005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1799</xdr:rowOff>
    </xdr:to>
    <xdr:cxnSp macro="">
      <xdr:nvCxnSpPr>
        <xdr:cNvPr id="93" name="直線コネクタ 92">
          <a:extLst>
            <a:ext uri="{FF2B5EF4-FFF2-40B4-BE49-F238E27FC236}">
              <a16:creationId xmlns:a16="http://schemas.microsoft.com/office/drawing/2014/main" id="{2FA4A504-BE15-4A5C-AA97-D04E43F1A10D}"/>
            </a:ext>
          </a:extLst>
        </xdr:cNvPr>
        <xdr:cNvCxnSpPr/>
      </xdr:nvCxnSpPr>
      <xdr:spPr>
        <a:xfrm>
          <a:off x="4051300" y="5282565"/>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94" name="楕円 93">
          <a:extLst>
            <a:ext uri="{FF2B5EF4-FFF2-40B4-BE49-F238E27FC236}">
              <a16:creationId xmlns:a16="http://schemas.microsoft.com/office/drawing/2014/main" id="{1C8041A8-F8D6-4D80-9344-FC637D96716E}"/>
            </a:ext>
          </a:extLst>
        </xdr:cNvPr>
        <xdr:cNvSpPr/>
      </xdr:nvSpPr>
      <xdr:spPr>
        <a:xfrm>
          <a:off x="32385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128270</xdr:rowOff>
    </xdr:from>
    <xdr:to>
      <xdr:col>19</xdr:col>
      <xdr:colOff>136525</xdr:colOff>
      <xdr:row>30</xdr:row>
      <xdr:rowOff>139065</xdr:rowOff>
    </xdr:to>
    <xdr:cxnSp macro="">
      <xdr:nvCxnSpPr>
        <xdr:cNvPr id="95" name="直線コネクタ 94">
          <a:extLst>
            <a:ext uri="{FF2B5EF4-FFF2-40B4-BE49-F238E27FC236}">
              <a16:creationId xmlns:a16="http://schemas.microsoft.com/office/drawing/2014/main" id="{0B553674-483F-4A12-8533-BB828D588486}"/>
            </a:ext>
          </a:extLst>
        </xdr:cNvPr>
        <xdr:cNvCxnSpPr/>
      </xdr:nvCxnSpPr>
      <xdr:spPr>
        <a:xfrm>
          <a:off x="3289300" y="527177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61278</xdr:rowOff>
    </xdr:from>
    <xdr:to>
      <xdr:col>11</xdr:col>
      <xdr:colOff>187325</xdr:colOff>
      <xdr:row>30</xdr:row>
      <xdr:rowOff>162878</xdr:rowOff>
    </xdr:to>
    <xdr:sp macro="" textlink="">
      <xdr:nvSpPr>
        <xdr:cNvPr id="96" name="楕円 95">
          <a:extLst>
            <a:ext uri="{FF2B5EF4-FFF2-40B4-BE49-F238E27FC236}">
              <a16:creationId xmlns:a16="http://schemas.microsoft.com/office/drawing/2014/main" id="{6D003F6A-FCFD-42C0-9F7D-045B1692FDE2}"/>
            </a:ext>
          </a:extLst>
        </xdr:cNvPr>
        <xdr:cNvSpPr/>
      </xdr:nvSpPr>
      <xdr:spPr>
        <a:xfrm>
          <a:off x="2476500" y="520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112078</xdr:rowOff>
    </xdr:from>
    <xdr:to>
      <xdr:col>15</xdr:col>
      <xdr:colOff>136525</xdr:colOff>
      <xdr:row>30</xdr:row>
      <xdr:rowOff>128270</xdr:rowOff>
    </xdr:to>
    <xdr:cxnSp macro="">
      <xdr:nvCxnSpPr>
        <xdr:cNvPr id="97" name="直線コネクタ 96">
          <a:extLst>
            <a:ext uri="{FF2B5EF4-FFF2-40B4-BE49-F238E27FC236}">
              <a16:creationId xmlns:a16="http://schemas.microsoft.com/office/drawing/2014/main" id="{DA5A6F67-EDE9-4ADA-BCD9-9A9788C88732}"/>
            </a:ext>
          </a:extLst>
        </xdr:cNvPr>
        <xdr:cNvCxnSpPr/>
      </xdr:nvCxnSpPr>
      <xdr:spPr>
        <a:xfrm>
          <a:off x="2527300" y="5255578"/>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8" name="n_1aveValue有形固定資産減価償却率">
          <a:extLst>
            <a:ext uri="{FF2B5EF4-FFF2-40B4-BE49-F238E27FC236}">
              <a16:creationId xmlns:a16="http://schemas.microsoft.com/office/drawing/2014/main" id="{B452945D-110F-4BD6-87A8-C958E871F0E5}"/>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9" name="n_2aveValue有形固定資産減価償却率">
          <a:extLst>
            <a:ext uri="{FF2B5EF4-FFF2-40B4-BE49-F238E27FC236}">
              <a16:creationId xmlns:a16="http://schemas.microsoft.com/office/drawing/2014/main" id="{676850B1-86E3-4CEE-9D47-CA300D8E8F1C}"/>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100" name="n_3aveValue有形固定資産減価償却率">
          <a:extLst>
            <a:ext uri="{FF2B5EF4-FFF2-40B4-BE49-F238E27FC236}">
              <a16:creationId xmlns:a16="http://schemas.microsoft.com/office/drawing/2014/main" id="{88ACDEF4-0F4C-477B-BA3E-90B47B7E37C9}"/>
            </a:ext>
          </a:extLst>
        </xdr:cNvPr>
        <xdr:cNvSpPr txBox="1"/>
      </xdr:nvSpPr>
      <xdr:spPr>
        <a:xfrm>
          <a:off x="2324744" y="496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101" name="n_4aveValue有形固定資産減価償却率">
          <a:extLst>
            <a:ext uri="{FF2B5EF4-FFF2-40B4-BE49-F238E27FC236}">
              <a16:creationId xmlns:a16="http://schemas.microsoft.com/office/drawing/2014/main" id="{33B375A1-E64F-46B0-97EA-05DF971E0790}"/>
            </a:ext>
          </a:extLst>
        </xdr:cNvPr>
        <xdr:cNvSpPr txBox="1"/>
      </xdr:nvSpPr>
      <xdr:spPr>
        <a:xfrm>
          <a:off x="1562744" y="495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102" name="n_1mainValue有形固定資産減価償却率">
          <a:extLst>
            <a:ext uri="{FF2B5EF4-FFF2-40B4-BE49-F238E27FC236}">
              <a16:creationId xmlns:a16="http://schemas.microsoft.com/office/drawing/2014/main" id="{1EF9BD31-A091-402F-8251-182626982F2E}"/>
            </a:ext>
          </a:extLst>
        </xdr:cNvPr>
        <xdr:cNvSpPr txBox="1"/>
      </xdr:nvSpPr>
      <xdr:spPr>
        <a:xfrm>
          <a:off x="38360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103" name="n_2mainValue有形固定資産減価償却率">
          <a:extLst>
            <a:ext uri="{FF2B5EF4-FFF2-40B4-BE49-F238E27FC236}">
              <a16:creationId xmlns:a16="http://schemas.microsoft.com/office/drawing/2014/main" id="{0AAB6E61-8BB0-4711-80FA-664899A6371C}"/>
            </a:ext>
          </a:extLst>
        </xdr:cNvPr>
        <xdr:cNvSpPr txBox="1"/>
      </xdr:nvSpPr>
      <xdr:spPr>
        <a:xfrm>
          <a:off x="3086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154005</xdr:rowOff>
    </xdr:from>
    <xdr:ext cx="405111" cy="259045"/>
    <xdr:sp macro="" textlink="">
      <xdr:nvSpPr>
        <xdr:cNvPr id="104" name="n_3mainValue有形固定資産減価償却率">
          <a:extLst>
            <a:ext uri="{FF2B5EF4-FFF2-40B4-BE49-F238E27FC236}">
              <a16:creationId xmlns:a16="http://schemas.microsoft.com/office/drawing/2014/main" id="{EB3DD62D-2899-4F29-BCC0-915597DC0269}"/>
            </a:ext>
          </a:extLst>
        </xdr:cNvPr>
        <xdr:cNvSpPr txBox="1"/>
      </xdr:nvSpPr>
      <xdr:spPr>
        <a:xfrm>
          <a:off x="2324744" y="5297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5787C4CE-22B0-4928-A06E-923003A9318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99B55B6C-B548-4F37-BD71-9FB6B617B51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ED468FE-ABF1-47DD-95F3-2A3B8B97937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E2D9060-CE5F-4E04-A482-190C4C4D572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62A883FA-72C4-4EE8-9208-9E43D4485F4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6167817D-B253-403C-9DFF-E570E979EC4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94FDE0E3-08B1-4ABC-9EED-491E7F10A16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F78939F6-9CC7-4F7B-A328-1FF96C59030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477D9D3-A9DA-4DEC-ABA4-FEED3907B57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8622CB15-824B-4FB5-AAEB-A6000A5332A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911D8495-A60E-4D98-8087-2EF4F8B8EBB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B2FF1F93-0105-4F9B-957D-DFEDEC7DB06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8039F646-CEB8-4B6C-BCF3-40137C915EE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本市の債務償還比率は</a:t>
          </a:r>
          <a:r>
            <a:rPr kumimoji="1" lang="en-US" altLang="ja-JP" sz="1100" baseline="0">
              <a:solidFill>
                <a:schemeClr val="dk1"/>
              </a:solidFill>
              <a:effectLst/>
              <a:latin typeface="+mn-lt"/>
              <a:ea typeface="+mn-ea"/>
              <a:cs typeface="+mn-cs"/>
            </a:rPr>
            <a:t>222.6</a:t>
          </a:r>
          <a:r>
            <a:rPr kumimoji="1" lang="ja-JP" altLang="ja-JP" sz="1100" baseline="0">
              <a:solidFill>
                <a:schemeClr val="dk1"/>
              </a:solidFill>
              <a:effectLst/>
              <a:latin typeface="+mn-lt"/>
              <a:ea typeface="+mn-ea"/>
              <a:cs typeface="+mn-cs"/>
            </a:rPr>
            <a:t>％となっており、類似団体内平均より低い水準となっている。</a:t>
          </a:r>
          <a:endParaRPr lang="ja-JP" altLang="ja-JP">
            <a:effectLst/>
          </a:endParaRPr>
        </a:p>
        <a:p>
          <a:r>
            <a:rPr kumimoji="1" lang="ja-JP" altLang="ja-JP" sz="1100" baseline="0">
              <a:solidFill>
                <a:schemeClr val="dk1"/>
              </a:solidFill>
              <a:effectLst/>
              <a:latin typeface="+mn-lt"/>
              <a:ea typeface="+mn-ea"/>
              <a:cs typeface="+mn-cs"/>
            </a:rPr>
            <a:t>中期財政計画に基づく繰上償還を毎年度実施したこと等が低水準となっている要因である。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7DA409BD-45C0-4EC1-8048-F82F2129581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B109A61E-0C62-4773-A12D-776BE62E89A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A064AC6-BDD5-4E41-AB37-13B6E449154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6E2E7FEB-8F46-4DBC-910E-5A43A48AB851}"/>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DE328D50-44E7-4607-A127-19D438D70AC4}"/>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C7E5DC51-53F1-4918-8BD2-76E83FF40C4B}"/>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A7141945-5822-4A35-9C5A-80192AF3828D}"/>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834672D0-C870-43DC-8AA4-52164FB821E9}"/>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AEDB77E0-9305-4391-8B45-77B39F0F20D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39C23E2F-8EFF-4719-AFF1-7579B1A0330C}"/>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24AE3DDB-0E17-4CD6-9959-710EF5243A88}"/>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4764110B-D6A6-4EC2-B414-9A02A137519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E87593C1-15F2-4038-98A0-D8DE185D56C6}"/>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17A20529-2439-47CB-850F-76CBD38CC41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BA4DC4D3-3700-4DFF-A0E5-2BC6FE0D03A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3" name="直線コネクタ 132">
          <a:extLst>
            <a:ext uri="{FF2B5EF4-FFF2-40B4-BE49-F238E27FC236}">
              <a16:creationId xmlns:a16="http://schemas.microsoft.com/office/drawing/2014/main" id="{A32BF191-B949-488A-9D04-4E24824BEEC4}"/>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4" name="債務償還比率最小値テキスト">
          <a:extLst>
            <a:ext uri="{FF2B5EF4-FFF2-40B4-BE49-F238E27FC236}">
              <a16:creationId xmlns:a16="http://schemas.microsoft.com/office/drawing/2014/main" id="{4975C77F-377D-4313-AC08-DFD395EFB394}"/>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5" name="直線コネクタ 134">
          <a:extLst>
            <a:ext uri="{FF2B5EF4-FFF2-40B4-BE49-F238E27FC236}">
              <a16:creationId xmlns:a16="http://schemas.microsoft.com/office/drawing/2014/main" id="{5BC36FBF-9FDD-48D2-85DD-87B3F0A008F0}"/>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AE666965-8D82-4A4B-9A81-425CACC823B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7C10EDEC-8197-4783-8D19-BAF2B635D19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8" name="債務償還比率平均値テキスト">
          <a:extLst>
            <a:ext uri="{FF2B5EF4-FFF2-40B4-BE49-F238E27FC236}">
              <a16:creationId xmlns:a16="http://schemas.microsoft.com/office/drawing/2014/main" id="{49D5BEB8-A7D1-43B7-9CD9-941D4B5CD00C}"/>
            </a:ext>
          </a:extLst>
        </xdr:cNvPr>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9" name="フローチャート: 判断 138">
          <a:extLst>
            <a:ext uri="{FF2B5EF4-FFF2-40B4-BE49-F238E27FC236}">
              <a16:creationId xmlns:a16="http://schemas.microsoft.com/office/drawing/2014/main" id="{17B8A86C-F21C-4657-B449-2694D74C9BB7}"/>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0" name="フローチャート: 判断 139">
          <a:extLst>
            <a:ext uri="{FF2B5EF4-FFF2-40B4-BE49-F238E27FC236}">
              <a16:creationId xmlns:a16="http://schemas.microsoft.com/office/drawing/2014/main" id="{898B227D-4728-4107-8AA7-C739D8C3511E}"/>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1" name="フローチャート: 判断 140">
          <a:extLst>
            <a:ext uri="{FF2B5EF4-FFF2-40B4-BE49-F238E27FC236}">
              <a16:creationId xmlns:a16="http://schemas.microsoft.com/office/drawing/2014/main" id="{15BE9A85-56D7-4497-82DC-59C802BC0ABE}"/>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42" name="フローチャート: 判断 141">
          <a:extLst>
            <a:ext uri="{FF2B5EF4-FFF2-40B4-BE49-F238E27FC236}">
              <a16:creationId xmlns:a16="http://schemas.microsoft.com/office/drawing/2014/main" id="{195FCD8C-B77D-4D3A-B97A-F7A5468BDE13}"/>
            </a:ext>
          </a:extLst>
        </xdr:cNvPr>
        <xdr:cNvSpPr/>
      </xdr:nvSpPr>
      <xdr:spPr>
        <a:xfrm>
          <a:off x="12509500" y="518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43" name="フローチャート: 判断 142">
          <a:extLst>
            <a:ext uri="{FF2B5EF4-FFF2-40B4-BE49-F238E27FC236}">
              <a16:creationId xmlns:a16="http://schemas.microsoft.com/office/drawing/2014/main" id="{A0EE7D69-E859-4A3C-A483-0A836F2D8458}"/>
            </a:ext>
          </a:extLst>
        </xdr:cNvPr>
        <xdr:cNvSpPr/>
      </xdr:nvSpPr>
      <xdr:spPr>
        <a:xfrm>
          <a:off x="11747500" y="5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22E2026-1225-455A-9816-AACA26DDC9F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2CAEABE-7992-46B2-BAE1-B54CEE69F46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E71C040-C416-4B7E-8C30-A5F0C2299DD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0B27DA8-6687-472F-B2E4-0D38222A047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E7DDAE2-6914-4A55-806E-7E6741F8EAF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128355</xdr:rowOff>
    </xdr:from>
    <xdr:to>
      <xdr:col>76</xdr:col>
      <xdr:colOff>73025</xdr:colOff>
      <xdr:row>28</xdr:row>
      <xdr:rowOff>58505</xdr:rowOff>
    </xdr:to>
    <xdr:sp macro="" textlink="">
      <xdr:nvSpPr>
        <xdr:cNvPr id="149" name="楕円 148">
          <a:extLst>
            <a:ext uri="{FF2B5EF4-FFF2-40B4-BE49-F238E27FC236}">
              <a16:creationId xmlns:a16="http://schemas.microsoft.com/office/drawing/2014/main" id="{E7AF4ABB-BA4D-48A7-9E5D-9EB1D952B8D0}"/>
            </a:ext>
          </a:extLst>
        </xdr:cNvPr>
        <xdr:cNvSpPr/>
      </xdr:nvSpPr>
      <xdr:spPr>
        <a:xfrm>
          <a:off x="14744700" y="47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151232</xdr:rowOff>
    </xdr:from>
    <xdr:ext cx="469744" cy="259045"/>
    <xdr:sp macro="" textlink="">
      <xdr:nvSpPr>
        <xdr:cNvPr id="150" name="債務償還比率該当値テキスト">
          <a:extLst>
            <a:ext uri="{FF2B5EF4-FFF2-40B4-BE49-F238E27FC236}">
              <a16:creationId xmlns:a16="http://schemas.microsoft.com/office/drawing/2014/main" id="{8123F356-6FC1-446B-BC3D-E507F3038C6C}"/>
            </a:ext>
          </a:extLst>
        </xdr:cNvPr>
        <xdr:cNvSpPr txBox="1"/>
      </xdr:nvSpPr>
      <xdr:spPr>
        <a:xfrm>
          <a:off x="14846300" y="460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129554</xdr:rowOff>
    </xdr:from>
    <xdr:to>
      <xdr:col>72</xdr:col>
      <xdr:colOff>123825</xdr:colOff>
      <xdr:row>28</xdr:row>
      <xdr:rowOff>59704</xdr:rowOff>
    </xdr:to>
    <xdr:sp macro="" textlink="">
      <xdr:nvSpPr>
        <xdr:cNvPr id="151" name="楕円 150">
          <a:extLst>
            <a:ext uri="{FF2B5EF4-FFF2-40B4-BE49-F238E27FC236}">
              <a16:creationId xmlns:a16="http://schemas.microsoft.com/office/drawing/2014/main" id="{F5C2A508-A674-4E51-B36E-E2E24F7A6A20}"/>
            </a:ext>
          </a:extLst>
        </xdr:cNvPr>
        <xdr:cNvSpPr/>
      </xdr:nvSpPr>
      <xdr:spPr>
        <a:xfrm>
          <a:off x="14033500" y="47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7705</xdr:rowOff>
    </xdr:from>
    <xdr:to>
      <xdr:col>76</xdr:col>
      <xdr:colOff>22225</xdr:colOff>
      <xdr:row>28</xdr:row>
      <xdr:rowOff>8904</xdr:rowOff>
    </xdr:to>
    <xdr:cxnSp macro="">
      <xdr:nvCxnSpPr>
        <xdr:cNvPr id="152" name="直線コネクタ 151">
          <a:extLst>
            <a:ext uri="{FF2B5EF4-FFF2-40B4-BE49-F238E27FC236}">
              <a16:creationId xmlns:a16="http://schemas.microsoft.com/office/drawing/2014/main" id="{18AFBADB-2698-470B-8C73-08EF19B80C83}"/>
            </a:ext>
          </a:extLst>
        </xdr:cNvPr>
        <xdr:cNvCxnSpPr/>
      </xdr:nvCxnSpPr>
      <xdr:spPr>
        <a:xfrm flipV="1">
          <a:off x="14084300" y="4808305"/>
          <a:ext cx="7112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113961</xdr:rowOff>
    </xdr:from>
    <xdr:to>
      <xdr:col>68</xdr:col>
      <xdr:colOff>123825</xdr:colOff>
      <xdr:row>28</xdr:row>
      <xdr:rowOff>44111</xdr:rowOff>
    </xdr:to>
    <xdr:sp macro="" textlink="">
      <xdr:nvSpPr>
        <xdr:cNvPr id="153" name="楕円 152">
          <a:extLst>
            <a:ext uri="{FF2B5EF4-FFF2-40B4-BE49-F238E27FC236}">
              <a16:creationId xmlns:a16="http://schemas.microsoft.com/office/drawing/2014/main" id="{EEDBF161-7493-4421-894A-6D4D34CFA8CD}"/>
            </a:ext>
          </a:extLst>
        </xdr:cNvPr>
        <xdr:cNvSpPr/>
      </xdr:nvSpPr>
      <xdr:spPr>
        <a:xfrm>
          <a:off x="13271500" y="47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164761</xdr:rowOff>
    </xdr:from>
    <xdr:to>
      <xdr:col>72</xdr:col>
      <xdr:colOff>73025</xdr:colOff>
      <xdr:row>28</xdr:row>
      <xdr:rowOff>8904</xdr:rowOff>
    </xdr:to>
    <xdr:cxnSp macro="">
      <xdr:nvCxnSpPr>
        <xdr:cNvPr id="154" name="直線コネクタ 153">
          <a:extLst>
            <a:ext uri="{FF2B5EF4-FFF2-40B4-BE49-F238E27FC236}">
              <a16:creationId xmlns:a16="http://schemas.microsoft.com/office/drawing/2014/main" id="{6A377611-8F73-48B0-9F95-4B52F3911C61}"/>
            </a:ext>
          </a:extLst>
        </xdr:cNvPr>
        <xdr:cNvCxnSpPr/>
      </xdr:nvCxnSpPr>
      <xdr:spPr>
        <a:xfrm>
          <a:off x="13322300" y="4793911"/>
          <a:ext cx="762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109044</xdr:rowOff>
    </xdr:from>
    <xdr:to>
      <xdr:col>64</xdr:col>
      <xdr:colOff>123825</xdr:colOff>
      <xdr:row>28</xdr:row>
      <xdr:rowOff>39194</xdr:rowOff>
    </xdr:to>
    <xdr:sp macro="" textlink="">
      <xdr:nvSpPr>
        <xdr:cNvPr id="155" name="楕円 154">
          <a:extLst>
            <a:ext uri="{FF2B5EF4-FFF2-40B4-BE49-F238E27FC236}">
              <a16:creationId xmlns:a16="http://schemas.microsoft.com/office/drawing/2014/main" id="{DF7DF971-58D6-483E-A485-ECB9054989C4}"/>
            </a:ext>
          </a:extLst>
        </xdr:cNvPr>
        <xdr:cNvSpPr/>
      </xdr:nvSpPr>
      <xdr:spPr>
        <a:xfrm>
          <a:off x="12509500" y="47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159844</xdr:rowOff>
    </xdr:from>
    <xdr:to>
      <xdr:col>68</xdr:col>
      <xdr:colOff>73025</xdr:colOff>
      <xdr:row>27</xdr:row>
      <xdr:rowOff>164761</xdr:rowOff>
    </xdr:to>
    <xdr:cxnSp macro="">
      <xdr:nvCxnSpPr>
        <xdr:cNvPr id="156" name="直線コネクタ 155">
          <a:extLst>
            <a:ext uri="{FF2B5EF4-FFF2-40B4-BE49-F238E27FC236}">
              <a16:creationId xmlns:a16="http://schemas.microsoft.com/office/drawing/2014/main" id="{E9F53F56-2A13-4FF7-919E-AE917FF78B9D}"/>
            </a:ext>
          </a:extLst>
        </xdr:cNvPr>
        <xdr:cNvCxnSpPr/>
      </xdr:nvCxnSpPr>
      <xdr:spPr>
        <a:xfrm>
          <a:off x="12560300" y="4788994"/>
          <a:ext cx="7620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87094</xdr:rowOff>
    </xdr:from>
    <xdr:to>
      <xdr:col>60</xdr:col>
      <xdr:colOff>123825</xdr:colOff>
      <xdr:row>28</xdr:row>
      <xdr:rowOff>17244</xdr:rowOff>
    </xdr:to>
    <xdr:sp macro="" textlink="">
      <xdr:nvSpPr>
        <xdr:cNvPr id="157" name="楕円 156">
          <a:extLst>
            <a:ext uri="{FF2B5EF4-FFF2-40B4-BE49-F238E27FC236}">
              <a16:creationId xmlns:a16="http://schemas.microsoft.com/office/drawing/2014/main" id="{3F898C34-D927-4C3B-B2AE-BDA3597BFA86}"/>
            </a:ext>
          </a:extLst>
        </xdr:cNvPr>
        <xdr:cNvSpPr/>
      </xdr:nvSpPr>
      <xdr:spPr>
        <a:xfrm>
          <a:off x="11747500" y="47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137894</xdr:rowOff>
    </xdr:from>
    <xdr:to>
      <xdr:col>64</xdr:col>
      <xdr:colOff>73025</xdr:colOff>
      <xdr:row>27</xdr:row>
      <xdr:rowOff>159844</xdr:rowOff>
    </xdr:to>
    <xdr:cxnSp macro="">
      <xdr:nvCxnSpPr>
        <xdr:cNvPr id="158" name="直線コネクタ 157">
          <a:extLst>
            <a:ext uri="{FF2B5EF4-FFF2-40B4-BE49-F238E27FC236}">
              <a16:creationId xmlns:a16="http://schemas.microsoft.com/office/drawing/2014/main" id="{56E0FF39-A048-454B-B37F-CBA54B20CF70}"/>
            </a:ext>
          </a:extLst>
        </xdr:cNvPr>
        <xdr:cNvCxnSpPr/>
      </xdr:nvCxnSpPr>
      <xdr:spPr>
        <a:xfrm>
          <a:off x="11798300" y="4767044"/>
          <a:ext cx="762000"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9" name="n_1aveValue債務償還比率">
          <a:extLst>
            <a:ext uri="{FF2B5EF4-FFF2-40B4-BE49-F238E27FC236}">
              <a16:creationId xmlns:a16="http://schemas.microsoft.com/office/drawing/2014/main" id="{F06D7F04-6CE5-401F-AAFC-6159945004A1}"/>
            </a:ext>
          </a:extLst>
        </xdr:cNvPr>
        <xdr:cNvSpPr txBox="1"/>
      </xdr:nvSpPr>
      <xdr:spPr>
        <a:xfrm>
          <a:off x="13836727" y="52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0" name="n_2aveValue債務償還比率">
          <a:extLst>
            <a:ext uri="{FF2B5EF4-FFF2-40B4-BE49-F238E27FC236}">
              <a16:creationId xmlns:a16="http://schemas.microsoft.com/office/drawing/2014/main" id="{F9ACBFF1-8201-434B-84E7-10CF6D37AEAD}"/>
            </a:ext>
          </a:extLst>
        </xdr:cNvPr>
        <xdr:cNvSpPr txBox="1"/>
      </xdr:nvSpPr>
      <xdr:spPr>
        <a:xfrm>
          <a:off x="13087427" y="52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135533</xdr:rowOff>
    </xdr:from>
    <xdr:ext cx="469744" cy="259045"/>
    <xdr:sp macro="" textlink="">
      <xdr:nvSpPr>
        <xdr:cNvPr id="161" name="n_3aveValue債務償還比率">
          <a:extLst>
            <a:ext uri="{FF2B5EF4-FFF2-40B4-BE49-F238E27FC236}">
              <a16:creationId xmlns:a16="http://schemas.microsoft.com/office/drawing/2014/main" id="{8D92A288-FFDB-49CF-9D3E-24C5D4EDE822}"/>
            </a:ext>
          </a:extLst>
        </xdr:cNvPr>
        <xdr:cNvSpPr txBox="1"/>
      </xdr:nvSpPr>
      <xdr:spPr>
        <a:xfrm>
          <a:off x="12325427" y="52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168158</xdr:rowOff>
    </xdr:from>
    <xdr:ext cx="469744" cy="259045"/>
    <xdr:sp macro="" textlink="">
      <xdr:nvSpPr>
        <xdr:cNvPr id="162" name="n_4aveValue債務償還比率">
          <a:extLst>
            <a:ext uri="{FF2B5EF4-FFF2-40B4-BE49-F238E27FC236}">
              <a16:creationId xmlns:a16="http://schemas.microsoft.com/office/drawing/2014/main" id="{9A1470AC-E13A-4C68-BE52-4F6013A5DE8A}"/>
            </a:ext>
          </a:extLst>
        </xdr:cNvPr>
        <xdr:cNvSpPr txBox="1"/>
      </xdr:nvSpPr>
      <xdr:spPr>
        <a:xfrm>
          <a:off x="11563427" y="531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76231</xdr:rowOff>
    </xdr:from>
    <xdr:ext cx="469744" cy="259045"/>
    <xdr:sp macro="" textlink="">
      <xdr:nvSpPr>
        <xdr:cNvPr id="163" name="n_1mainValue債務償還比率">
          <a:extLst>
            <a:ext uri="{FF2B5EF4-FFF2-40B4-BE49-F238E27FC236}">
              <a16:creationId xmlns:a16="http://schemas.microsoft.com/office/drawing/2014/main" id="{0973C277-80EF-4831-BC51-141B0D4BB186}"/>
            </a:ext>
          </a:extLst>
        </xdr:cNvPr>
        <xdr:cNvSpPr txBox="1"/>
      </xdr:nvSpPr>
      <xdr:spPr>
        <a:xfrm>
          <a:off x="13836727" y="45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60638</xdr:rowOff>
    </xdr:from>
    <xdr:ext cx="469744" cy="259045"/>
    <xdr:sp macro="" textlink="">
      <xdr:nvSpPr>
        <xdr:cNvPr id="164" name="n_2mainValue債務償還比率">
          <a:extLst>
            <a:ext uri="{FF2B5EF4-FFF2-40B4-BE49-F238E27FC236}">
              <a16:creationId xmlns:a16="http://schemas.microsoft.com/office/drawing/2014/main" id="{BB9E128E-331C-4616-9B94-0A2BD12F050C}"/>
            </a:ext>
          </a:extLst>
        </xdr:cNvPr>
        <xdr:cNvSpPr txBox="1"/>
      </xdr:nvSpPr>
      <xdr:spPr>
        <a:xfrm>
          <a:off x="13087427" y="451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55721</xdr:rowOff>
    </xdr:from>
    <xdr:ext cx="469744" cy="259045"/>
    <xdr:sp macro="" textlink="">
      <xdr:nvSpPr>
        <xdr:cNvPr id="165" name="n_3mainValue債務償還比率">
          <a:extLst>
            <a:ext uri="{FF2B5EF4-FFF2-40B4-BE49-F238E27FC236}">
              <a16:creationId xmlns:a16="http://schemas.microsoft.com/office/drawing/2014/main" id="{2558DE08-CCDC-4AE9-8F3A-F078580A481C}"/>
            </a:ext>
          </a:extLst>
        </xdr:cNvPr>
        <xdr:cNvSpPr txBox="1"/>
      </xdr:nvSpPr>
      <xdr:spPr>
        <a:xfrm>
          <a:off x="12325427" y="451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33771</xdr:rowOff>
    </xdr:from>
    <xdr:ext cx="469744" cy="259045"/>
    <xdr:sp macro="" textlink="">
      <xdr:nvSpPr>
        <xdr:cNvPr id="166" name="n_4mainValue債務償還比率">
          <a:extLst>
            <a:ext uri="{FF2B5EF4-FFF2-40B4-BE49-F238E27FC236}">
              <a16:creationId xmlns:a16="http://schemas.microsoft.com/office/drawing/2014/main" id="{0EEAD4BD-0462-4C63-A37A-4CD555ECE75F}"/>
            </a:ext>
          </a:extLst>
        </xdr:cNvPr>
        <xdr:cNvSpPr txBox="1"/>
      </xdr:nvSpPr>
      <xdr:spPr>
        <a:xfrm>
          <a:off x="11563427" y="4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18B74BD5-3A6A-4498-B0A5-4F6AEB6D921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787879EE-92D8-467B-A865-5DF25804E46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C449B2D-2FCC-44CD-8D70-5894C5BB6F3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02A70C9-EF05-4849-8CC3-AF4ED91CC8B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E24C369-92C4-44D2-BACE-AD4742FD41B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4755CC2-D3CA-4E46-9934-42BB4ADA64D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4CD2C1-20AA-4323-81BC-85043E0B37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FFFD6C-7D8D-47D6-A793-DD2EE4C7DE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E44416-DEC4-462B-AE5B-5840B24A4B2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FF3558-43A5-4313-A1DE-FADE02572A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306035-CFFC-4C5F-BEFC-51637DD7EFA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50BAEA-2947-4CB8-B6DD-5CAB24F40FE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FEB37B-52C1-4F52-84F8-6DF52A3FBB5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087C80-543A-4225-84AB-87CF707F2B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AFB67B-80AE-472A-8433-3B7A3B8D15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065BF2-9500-4F88-AF1B-61CCF49553D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98DAF4-D4BA-4354-A09D-0E4355C37F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C21CAE-DD20-4892-9FD1-D7F2624504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955FBD-A88C-4B15-9573-5EDF2CBB853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DDDF72-580A-4669-88AF-9EE4452A9F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73ABFB-DFBD-4C64-BF7D-CAB361FE2A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CB287A-CE07-41B3-A1EF-7B6564849C0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30907B-3919-4855-ABD6-E737A9BA0C8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681401-811A-4E69-B22E-371A1DBFB5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544C77-60F1-4EB7-85D8-EAD74516D63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6D85DF4-14DA-4EF0-9CE0-BCDF321318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C4C64A-97A3-49B3-B784-E8D8BF18B5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235CB7-FA78-4620-9D7C-FAE2D9E1FC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072673-9231-4343-9772-A45332FA3D1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0AF6F9-00C7-4990-8957-CDCF61460C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8B530E-C9EF-42D7-8334-AC280AD1191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7EAD04-2BC3-48E5-8F79-A6D12C7D13A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5C27C8-0C11-49DE-B20A-F220108C39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392861-2008-4E77-AE07-07D5DE80FC1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9F05E4-9B89-4CB7-830D-B289116E40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95639D-F470-4873-AF02-2D3A5C98B0F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3F8B80-92AC-40D8-9958-B9826E3ECA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E41215-825B-4599-807A-1DB59FB9A5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23836E6-E29A-4CCC-B162-46F112B1F6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DBB184-4ECB-4386-9260-9D411871100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D58676-DE44-408D-B51D-F5B55898E6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850DC3-6A00-4374-8E91-802281977D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2F6E5A-9864-417E-B857-53329B4104A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A99E93-4B73-469C-8E88-4E4E659ABE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44962E-7874-40B9-8C35-0D2D8B0482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1C5B7A-2990-49B9-815D-E10D8766B44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101512-A69A-4A91-9461-1AB938B26F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4495CD-041E-4304-82CA-4874CE1E17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F184FDD-BEDB-4FEC-9ECF-9D80D8A246C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3364644-D236-4D0F-BFC4-FD40203B02F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E99CB6F-72EE-4944-8F1F-8E6240F4CBE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77D373E-E83B-4FBE-8FF1-AFD3DEFD9E6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22D9F3F-69E9-4125-B09D-A0F90355837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1FB84B3-93C2-4872-ACF4-9FD9A714BDF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E025CD3-9498-4164-B9AF-C2E6D4C2C21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35EFB2F-56B3-4EA8-96C3-0D8F9D410E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93F7871-C7BC-4E98-84A5-169B8D57582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A360944-5F7D-475B-9070-5EF30863C8F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4434414-86A9-49F5-A6D5-E3165766002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8B1CB54-2575-40E3-802C-57037232C3E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85F2A71-2AB0-4B8C-93A1-64197B5DDBA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951245E3-A9BD-4D75-B487-5366E4EF399F}"/>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D89A226C-3D60-411B-8B98-24BB6F2D1526}"/>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0DF9100-C4FD-49E4-AA98-223AF3E79C19}"/>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9F4EC25F-6C6F-4588-A905-BFC7257ADE5E}"/>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AFD36298-898A-43A3-9B3A-84AEDC94FD8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AB0BDB92-7FB1-4D11-9CF9-DC0EF64387E6}"/>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D6EA1ADB-4434-4222-9521-FD588B87E07A}"/>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FE3AB788-059C-4913-A91A-F85418EDB9EA}"/>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FB813E1-849C-442B-989F-4BD9511FE1B3}"/>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518165CA-27D5-48B3-818F-5ACA23849BCE}"/>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92D0DC7B-0941-485A-A431-1839BA2615BD}"/>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7B7705-3EBC-4D9B-BD4F-098DD689640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D7F07B-E524-423A-A936-D8C57FBF418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E90E0AA-E2E9-474D-9D49-94F3606C187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BAF4AA-6A87-4049-8A09-74971F1E87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14E971-25E9-4F85-939C-4D966EB857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3" name="楕円 72">
          <a:extLst>
            <a:ext uri="{FF2B5EF4-FFF2-40B4-BE49-F238E27FC236}">
              <a16:creationId xmlns:a16="http://schemas.microsoft.com/office/drawing/2014/main" id="{7C73406D-B8E9-4982-BEE2-64F77636875C}"/>
            </a:ext>
          </a:extLst>
        </xdr:cNvPr>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78B85EAE-8D22-43B4-A9C0-693541A1F5DC}"/>
            </a:ext>
          </a:extLst>
        </xdr:cNvPr>
        <xdr:cNvSpPr txBox="1"/>
      </xdr:nvSpPr>
      <xdr:spPr>
        <a:xfrm>
          <a:off x="4673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a:extLst>
            <a:ext uri="{FF2B5EF4-FFF2-40B4-BE49-F238E27FC236}">
              <a16:creationId xmlns:a16="http://schemas.microsoft.com/office/drawing/2014/main" id="{9E5A6C5C-DEB3-4994-9A91-BAE3A3369849}"/>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30480</xdr:rowOff>
    </xdr:to>
    <xdr:cxnSp macro="">
      <xdr:nvCxnSpPr>
        <xdr:cNvPr id="76" name="直線コネクタ 75">
          <a:extLst>
            <a:ext uri="{FF2B5EF4-FFF2-40B4-BE49-F238E27FC236}">
              <a16:creationId xmlns:a16="http://schemas.microsoft.com/office/drawing/2014/main" id="{1EC68AA3-27CA-435F-A3DC-E37FB3574EB7}"/>
            </a:ext>
          </a:extLst>
        </xdr:cNvPr>
        <xdr:cNvCxnSpPr/>
      </xdr:nvCxnSpPr>
      <xdr:spPr>
        <a:xfrm>
          <a:off x="3797300" y="6522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99695</xdr:rowOff>
    </xdr:from>
    <xdr:to>
      <xdr:col>15</xdr:col>
      <xdr:colOff>101600</xdr:colOff>
      <xdr:row>38</xdr:row>
      <xdr:rowOff>29845</xdr:rowOff>
    </xdr:to>
    <xdr:sp macro="" textlink="">
      <xdr:nvSpPr>
        <xdr:cNvPr id="77" name="楕円 76">
          <a:extLst>
            <a:ext uri="{FF2B5EF4-FFF2-40B4-BE49-F238E27FC236}">
              <a16:creationId xmlns:a16="http://schemas.microsoft.com/office/drawing/2014/main" id="{2669D7F5-8824-4027-8649-D8B2511A3E4A}"/>
            </a:ext>
          </a:extLst>
        </xdr:cNvPr>
        <xdr:cNvSpPr/>
      </xdr:nvSpPr>
      <xdr:spPr>
        <a:xfrm>
          <a:off x="2857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7620</xdr:rowOff>
    </xdr:to>
    <xdr:cxnSp macro="">
      <xdr:nvCxnSpPr>
        <xdr:cNvPr id="78" name="直線コネクタ 77">
          <a:extLst>
            <a:ext uri="{FF2B5EF4-FFF2-40B4-BE49-F238E27FC236}">
              <a16:creationId xmlns:a16="http://schemas.microsoft.com/office/drawing/2014/main" id="{612DF1BE-A816-43E2-983F-098A1EF73790}"/>
            </a:ext>
          </a:extLst>
        </xdr:cNvPr>
        <xdr:cNvCxnSpPr/>
      </xdr:nvCxnSpPr>
      <xdr:spPr>
        <a:xfrm>
          <a:off x="2908300" y="64941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832768AB-629D-49C6-9A4E-3F6970B1616D}"/>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150495</xdr:rowOff>
    </xdr:to>
    <xdr:cxnSp macro="">
      <xdr:nvCxnSpPr>
        <xdr:cNvPr id="80" name="直線コネクタ 79">
          <a:extLst>
            <a:ext uri="{FF2B5EF4-FFF2-40B4-BE49-F238E27FC236}">
              <a16:creationId xmlns:a16="http://schemas.microsoft.com/office/drawing/2014/main" id="{1B055CDD-DB28-472B-A346-58BC46175C25}"/>
            </a:ext>
          </a:extLst>
        </xdr:cNvPr>
        <xdr:cNvCxnSpPr/>
      </xdr:nvCxnSpPr>
      <xdr:spPr>
        <a:xfrm>
          <a:off x="2019300" y="6465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1" name="n_1aveValue【道路】&#10;有形固定資産減価償却率">
          <a:extLst>
            <a:ext uri="{FF2B5EF4-FFF2-40B4-BE49-F238E27FC236}">
              <a16:creationId xmlns:a16="http://schemas.microsoft.com/office/drawing/2014/main" id="{E300D0E5-32F8-4A50-A866-F3C10606F8FE}"/>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2" name="n_2aveValue【道路】&#10;有形固定資産減価償却率">
          <a:extLst>
            <a:ext uri="{FF2B5EF4-FFF2-40B4-BE49-F238E27FC236}">
              <a16:creationId xmlns:a16="http://schemas.microsoft.com/office/drawing/2014/main" id="{E3BAD53D-1857-4DF1-B7D7-636B78737991}"/>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3" name="n_3aveValue【道路】&#10;有形固定資産減価償却率">
          <a:extLst>
            <a:ext uri="{FF2B5EF4-FFF2-40B4-BE49-F238E27FC236}">
              <a16:creationId xmlns:a16="http://schemas.microsoft.com/office/drawing/2014/main" id="{4B7B9AB5-CD41-4D26-AC2F-7A0937332C1E}"/>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4" name="n_4aveValue【道路】&#10;有形固定資産減価償却率">
          <a:extLst>
            <a:ext uri="{FF2B5EF4-FFF2-40B4-BE49-F238E27FC236}">
              <a16:creationId xmlns:a16="http://schemas.microsoft.com/office/drawing/2014/main" id="{14A3C8DD-A825-4A91-AB36-183A3EC28CD7}"/>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5" name="n_1mainValue【道路】&#10;有形固定資産減価償却率">
          <a:extLst>
            <a:ext uri="{FF2B5EF4-FFF2-40B4-BE49-F238E27FC236}">
              <a16:creationId xmlns:a16="http://schemas.microsoft.com/office/drawing/2014/main" id="{05BB50F2-B926-4FD3-9344-FBF29F03D19E}"/>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46372</xdr:rowOff>
    </xdr:from>
    <xdr:ext cx="405111" cy="259045"/>
    <xdr:sp macro="" textlink="">
      <xdr:nvSpPr>
        <xdr:cNvPr id="86" name="n_2mainValue【道路】&#10;有形固定資産減価償却率">
          <a:extLst>
            <a:ext uri="{FF2B5EF4-FFF2-40B4-BE49-F238E27FC236}">
              <a16:creationId xmlns:a16="http://schemas.microsoft.com/office/drawing/2014/main" id="{4ED19E50-DD8B-49E6-B69A-4FFC7DC86A03}"/>
            </a:ext>
          </a:extLst>
        </xdr:cNvPr>
        <xdr:cNvSpPr txBox="1"/>
      </xdr:nvSpPr>
      <xdr:spPr>
        <a:xfrm>
          <a:off x="2705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87" name="n_3mainValue【道路】&#10;有形固定資産減価償却率">
          <a:extLst>
            <a:ext uri="{FF2B5EF4-FFF2-40B4-BE49-F238E27FC236}">
              <a16:creationId xmlns:a16="http://schemas.microsoft.com/office/drawing/2014/main" id="{A01F0603-48CE-4534-B3B3-D0B58BDBB73E}"/>
            </a:ext>
          </a:extLst>
        </xdr:cNvPr>
        <xdr:cNvSpPr txBox="1"/>
      </xdr:nvSpPr>
      <xdr:spPr>
        <a:xfrm>
          <a:off x="1816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9C64C29F-FFE8-47DC-ACF6-0F1F6320C0A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102E825-8214-4DFA-842E-1F58EFC850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8BC9CE9B-4AAB-4171-89BE-0E1C2765AF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7367FAA0-7ABB-4A92-93A9-CDF6D41B0D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8180C5B7-5CD3-49FD-8E69-387E202949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D0BC983E-0776-4998-AB45-B9488AD7B5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114EDA81-78F6-4602-82C7-2420053CCC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BB623433-9550-4F25-9F6A-FB0D887D6C2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F06598D-DBCB-4EBB-B60B-EF0164A37A7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EE33DBE0-FAA8-49B7-89B2-0C988ED13B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E3B9DCE2-38F1-4906-9D2B-EA917DDD85A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4C9ACA72-D250-42A8-AFA7-C12E6F4844C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80DF7F38-A1F2-41A4-AEF6-9DCBA640FE0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B3B35584-3AAC-42D9-A6F5-C845A5909A7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FDFB21AC-4B67-422B-8BEC-745771F62CA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8FF0AC93-78B0-4CA9-82B9-CCA6D32166C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4371266D-6A31-4418-8CB9-425B6A1EE19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F28F8BE0-A74B-4358-9C09-B9907A67389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3FFDD973-2A66-4817-86EF-36588AEE615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E015CCCA-B9C4-40ED-87FF-2BBC5FFD67A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EDBC3EB8-DB99-41E5-8723-307C6C626C6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B2BA418D-CDF0-4D8B-A5AA-26B94461C6F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7320B142-5650-4B34-829A-3A2A6DC0C8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1" name="直線コネクタ 110">
          <a:extLst>
            <a:ext uri="{FF2B5EF4-FFF2-40B4-BE49-F238E27FC236}">
              <a16:creationId xmlns:a16="http://schemas.microsoft.com/office/drawing/2014/main" id="{43B2A6C6-317E-4512-93B4-D57E9197BB64}"/>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2" name="【道路】&#10;一人当たり延長最小値テキスト">
          <a:extLst>
            <a:ext uri="{FF2B5EF4-FFF2-40B4-BE49-F238E27FC236}">
              <a16:creationId xmlns:a16="http://schemas.microsoft.com/office/drawing/2014/main" id="{9BB0C047-5C37-4B0D-BB77-BF3A26F57778}"/>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3" name="直線コネクタ 112">
          <a:extLst>
            <a:ext uri="{FF2B5EF4-FFF2-40B4-BE49-F238E27FC236}">
              <a16:creationId xmlns:a16="http://schemas.microsoft.com/office/drawing/2014/main" id="{68CAF9E3-7D57-45FC-AE2B-AC52601F9F69}"/>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4" name="【道路】&#10;一人当たり延長最大値テキスト">
          <a:extLst>
            <a:ext uri="{FF2B5EF4-FFF2-40B4-BE49-F238E27FC236}">
              <a16:creationId xmlns:a16="http://schemas.microsoft.com/office/drawing/2014/main" id="{43C7C6BC-3635-43A3-A07F-34C5676DFD71}"/>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5" name="直線コネクタ 114">
          <a:extLst>
            <a:ext uri="{FF2B5EF4-FFF2-40B4-BE49-F238E27FC236}">
              <a16:creationId xmlns:a16="http://schemas.microsoft.com/office/drawing/2014/main" id="{3BA43C84-C76F-42F5-8AAD-718504E763E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6" name="【道路】&#10;一人当たり延長平均値テキスト">
          <a:extLst>
            <a:ext uri="{FF2B5EF4-FFF2-40B4-BE49-F238E27FC236}">
              <a16:creationId xmlns:a16="http://schemas.microsoft.com/office/drawing/2014/main" id="{8B432AB6-3FCA-4725-8730-FAD9C8A06414}"/>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17" name="フローチャート: 判断 116">
          <a:extLst>
            <a:ext uri="{FF2B5EF4-FFF2-40B4-BE49-F238E27FC236}">
              <a16:creationId xmlns:a16="http://schemas.microsoft.com/office/drawing/2014/main" id="{65AD88B7-1F2F-452C-8086-9376A392D98C}"/>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18" name="フローチャート: 判断 117">
          <a:extLst>
            <a:ext uri="{FF2B5EF4-FFF2-40B4-BE49-F238E27FC236}">
              <a16:creationId xmlns:a16="http://schemas.microsoft.com/office/drawing/2014/main" id="{70FC4922-5524-46D6-9FE5-7ACB513E9485}"/>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19" name="フローチャート: 判断 118">
          <a:extLst>
            <a:ext uri="{FF2B5EF4-FFF2-40B4-BE49-F238E27FC236}">
              <a16:creationId xmlns:a16="http://schemas.microsoft.com/office/drawing/2014/main" id="{78B468C3-C969-4AA6-89B1-03A007A5B06A}"/>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0" name="フローチャート: 判断 119">
          <a:extLst>
            <a:ext uri="{FF2B5EF4-FFF2-40B4-BE49-F238E27FC236}">
              <a16:creationId xmlns:a16="http://schemas.microsoft.com/office/drawing/2014/main" id="{E5BCBB38-9882-406D-93FE-671C54EA9EC2}"/>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1" name="フローチャート: 判断 120">
          <a:extLst>
            <a:ext uri="{FF2B5EF4-FFF2-40B4-BE49-F238E27FC236}">
              <a16:creationId xmlns:a16="http://schemas.microsoft.com/office/drawing/2014/main" id="{E1EA23C7-C2CD-464B-9EB0-798A57AF8885}"/>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55202E3-B032-43DA-AE0C-54040D7D510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9BAA599-696C-420D-80A2-F1D9034DBD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52D980B-F48E-4990-A811-CE054880250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456426-5E0B-452B-A987-6DDF073D44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ABED75A-5B8E-44F0-82D8-1B96B117DC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3226</xdr:rowOff>
    </xdr:from>
    <xdr:to>
      <xdr:col>55</xdr:col>
      <xdr:colOff>50800</xdr:colOff>
      <xdr:row>39</xdr:row>
      <xdr:rowOff>104826</xdr:rowOff>
    </xdr:to>
    <xdr:sp macro="" textlink="">
      <xdr:nvSpPr>
        <xdr:cNvPr id="127" name="楕円 126">
          <a:extLst>
            <a:ext uri="{FF2B5EF4-FFF2-40B4-BE49-F238E27FC236}">
              <a16:creationId xmlns:a16="http://schemas.microsoft.com/office/drawing/2014/main" id="{02963441-187E-4410-A5C9-843A174BCBD6}"/>
            </a:ext>
          </a:extLst>
        </xdr:cNvPr>
        <xdr:cNvSpPr/>
      </xdr:nvSpPr>
      <xdr:spPr>
        <a:xfrm>
          <a:off x="10426700" y="66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153103</xdr:rowOff>
    </xdr:from>
    <xdr:ext cx="534377" cy="259045"/>
    <xdr:sp macro="" textlink="">
      <xdr:nvSpPr>
        <xdr:cNvPr id="128" name="【道路】&#10;一人当たり延長該当値テキスト">
          <a:extLst>
            <a:ext uri="{FF2B5EF4-FFF2-40B4-BE49-F238E27FC236}">
              <a16:creationId xmlns:a16="http://schemas.microsoft.com/office/drawing/2014/main" id="{AA4956D5-C35D-457F-9E47-D7CD4D2055F0}"/>
            </a:ext>
          </a:extLst>
        </xdr:cNvPr>
        <xdr:cNvSpPr txBox="1"/>
      </xdr:nvSpPr>
      <xdr:spPr>
        <a:xfrm>
          <a:off x="10515600" y="66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9893</xdr:rowOff>
    </xdr:from>
    <xdr:to>
      <xdr:col>50</xdr:col>
      <xdr:colOff>165100</xdr:colOff>
      <xdr:row>39</xdr:row>
      <xdr:rowOff>111493</xdr:rowOff>
    </xdr:to>
    <xdr:sp macro="" textlink="">
      <xdr:nvSpPr>
        <xdr:cNvPr id="129" name="楕円 128">
          <a:extLst>
            <a:ext uri="{FF2B5EF4-FFF2-40B4-BE49-F238E27FC236}">
              <a16:creationId xmlns:a16="http://schemas.microsoft.com/office/drawing/2014/main" id="{4EDB5E6B-1609-4670-81A0-CC2C9F392C2F}"/>
            </a:ext>
          </a:extLst>
        </xdr:cNvPr>
        <xdr:cNvSpPr/>
      </xdr:nvSpPr>
      <xdr:spPr>
        <a:xfrm>
          <a:off x="9588500" y="66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54026</xdr:rowOff>
    </xdr:from>
    <xdr:to>
      <xdr:col>55</xdr:col>
      <xdr:colOff>0</xdr:colOff>
      <xdr:row>39</xdr:row>
      <xdr:rowOff>60693</xdr:rowOff>
    </xdr:to>
    <xdr:cxnSp macro="">
      <xdr:nvCxnSpPr>
        <xdr:cNvPr id="130" name="直線コネクタ 129">
          <a:extLst>
            <a:ext uri="{FF2B5EF4-FFF2-40B4-BE49-F238E27FC236}">
              <a16:creationId xmlns:a16="http://schemas.microsoft.com/office/drawing/2014/main" id="{3A751DF5-F72C-4BE8-8A62-A73BF3D8FCED}"/>
            </a:ext>
          </a:extLst>
        </xdr:cNvPr>
        <xdr:cNvCxnSpPr/>
      </xdr:nvCxnSpPr>
      <xdr:spPr>
        <a:xfrm flipV="1">
          <a:off x="9639300" y="6740576"/>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14542</xdr:rowOff>
    </xdr:from>
    <xdr:to>
      <xdr:col>46</xdr:col>
      <xdr:colOff>38100</xdr:colOff>
      <xdr:row>39</xdr:row>
      <xdr:rowOff>116142</xdr:rowOff>
    </xdr:to>
    <xdr:sp macro="" textlink="">
      <xdr:nvSpPr>
        <xdr:cNvPr id="131" name="楕円 130">
          <a:extLst>
            <a:ext uri="{FF2B5EF4-FFF2-40B4-BE49-F238E27FC236}">
              <a16:creationId xmlns:a16="http://schemas.microsoft.com/office/drawing/2014/main" id="{AAEE85D5-C741-441B-980B-10DBB9F5F14D}"/>
            </a:ext>
          </a:extLst>
        </xdr:cNvPr>
        <xdr:cNvSpPr/>
      </xdr:nvSpPr>
      <xdr:spPr>
        <a:xfrm>
          <a:off x="8699500" y="67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60693</xdr:rowOff>
    </xdr:from>
    <xdr:to>
      <xdr:col>50</xdr:col>
      <xdr:colOff>114300</xdr:colOff>
      <xdr:row>39</xdr:row>
      <xdr:rowOff>65342</xdr:rowOff>
    </xdr:to>
    <xdr:cxnSp macro="">
      <xdr:nvCxnSpPr>
        <xdr:cNvPr id="132" name="直線コネクタ 131">
          <a:extLst>
            <a:ext uri="{FF2B5EF4-FFF2-40B4-BE49-F238E27FC236}">
              <a16:creationId xmlns:a16="http://schemas.microsoft.com/office/drawing/2014/main" id="{EBF4776C-83A6-47A8-9185-DD7DEFAEBC4C}"/>
            </a:ext>
          </a:extLst>
        </xdr:cNvPr>
        <xdr:cNvCxnSpPr/>
      </xdr:nvCxnSpPr>
      <xdr:spPr>
        <a:xfrm flipV="1">
          <a:off x="8750300" y="6747243"/>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20942</xdr:rowOff>
    </xdr:from>
    <xdr:to>
      <xdr:col>41</xdr:col>
      <xdr:colOff>101600</xdr:colOff>
      <xdr:row>39</xdr:row>
      <xdr:rowOff>122542</xdr:rowOff>
    </xdr:to>
    <xdr:sp macro="" textlink="">
      <xdr:nvSpPr>
        <xdr:cNvPr id="133" name="楕円 132">
          <a:extLst>
            <a:ext uri="{FF2B5EF4-FFF2-40B4-BE49-F238E27FC236}">
              <a16:creationId xmlns:a16="http://schemas.microsoft.com/office/drawing/2014/main" id="{2EB60E7B-EB90-4469-B163-10E036A110E0}"/>
            </a:ext>
          </a:extLst>
        </xdr:cNvPr>
        <xdr:cNvSpPr/>
      </xdr:nvSpPr>
      <xdr:spPr>
        <a:xfrm>
          <a:off x="7810500" y="67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65342</xdr:rowOff>
    </xdr:from>
    <xdr:to>
      <xdr:col>45</xdr:col>
      <xdr:colOff>177800</xdr:colOff>
      <xdr:row>39</xdr:row>
      <xdr:rowOff>71742</xdr:rowOff>
    </xdr:to>
    <xdr:cxnSp macro="">
      <xdr:nvCxnSpPr>
        <xdr:cNvPr id="134" name="直線コネクタ 133">
          <a:extLst>
            <a:ext uri="{FF2B5EF4-FFF2-40B4-BE49-F238E27FC236}">
              <a16:creationId xmlns:a16="http://schemas.microsoft.com/office/drawing/2014/main" id="{CE322FB4-0D10-4177-BFA4-EB31043BBB9D}"/>
            </a:ext>
          </a:extLst>
        </xdr:cNvPr>
        <xdr:cNvCxnSpPr/>
      </xdr:nvCxnSpPr>
      <xdr:spPr>
        <a:xfrm flipV="1">
          <a:off x="7861300" y="675189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35" name="n_1aveValue【道路】&#10;一人当たり延長">
          <a:extLst>
            <a:ext uri="{FF2B5EF4-FFF2-40B4-BE49-F238E27FC236}">
              <a16:creationId xmlns:a16="http://schemas.microsoft.com/office/drawing/2014/main" id="{708A041A-FECB-4E29-B6F3-A2358F7D532A}"/>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36" name="n_2aveValue【道路】&#10;一人当たり延長">
          <a:extLst>
            <a:ext uri="{FF2B5EF4-FFF2-40B4-BE49-F238E27FC236}">
              <a16:creationId xmlns:a16="http://schemas.microsoft.com/office/drawing/2014/main" id="{B60278EF-08E7-41BC-84B1-3AEC68025F10}"/>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37" name="n_3aveValue【道路】&#10;一人当たり延長">
          <a:extLst>
            <a:ext uri="{FF2B5EF4-FFF2-40B4-BE49-F238E27FC236}">
              <a16:creationId xmlns:a16="http://schemas.microsoft.com/office/drawing/2014/main" id="{B1858D21-B56A-4B8E-8116-F78F81C41807}"/>
            </a:ext>
          </a:extLst>
        </xdr:cNvPr>
        <xdr:cNvSpPr txBox="1"/>
      </xdr:nvSpPr>
      <xdr:spPr>
        <a:xfrm>
          <a:off x="7594111" y="63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38" name="n_4aveValue【道路】&#10;一人当たり延長">
          <a:extLst>
            <a:ext uri="{FF2B5EF4-FFF2-40B4-BE49-F238E27FC236}">
              <a16:creationId xmlns:a16="http://schemas.microsoft.com/office/drawing/2014/main" id="{20F42C86-C731-4A5D-9C63-F0B072C77E79}"/>
            </a:ext>
          </a:extLst>
        </xdr:cNvPr>
        <xdr:cNvSpPr txBox="1"/>
      </xdr:nvSpPr>
      <xdr:spPr>
        <a:xfrm>
          <a:off x="67051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102620</xdr:rowOff>
    </xdr:from>
    <xdr:ext cx="534377" cy="259045"/>
    <xdr:sp macro="" textlink="">
      <xdr:nvSpPr>
        <xdr:cNvPr id="139" name="n_1mainValue【道路】&#10;一人当たり延長">
          <a:extLst>
            <a:ext uri="{FF2B5EF4-FFF2-40B4-BE49-F238E27FC236}">
              <a16:creationId xmlns:a16="http://schemas.microsoft.com/office/drawing/2014/main" id="{7F79909F-5360-49C4-AD10-D9CC5B8544CB}"/>
            </a:ext>
          </a:extLst>
        </xdr:cNvPr>
        <xdr:cNvSpPr txBox="1"/>
      </xdr:nvSpPr>
      <xdr:spPr>
        <a:xfrm>
          <a:off x="9359411" y="67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107269</xdr:rowOff>
    </xdr:from>
    <xdr:ext cx="534377" cy="259045"/>
    <xdr:sp macro="" textlink="">
      <xdr:nvSpPr>
        <xdr:cNvPr id="140" name="n_2mainValue【道路】&#10;一人当たり延長">
          <a:extLst>
            <a:ext uri="{FF2B5EF4-FFF2-40B4-BE49-F238E27FC236}">
              <a16:creationId xmlns:a16="http://schemas.microsoft.com/office/drawing/2014/main" id="{255FF675-5BBE-4097-B584-CC9084D46C75}"/>
            </a:ext>
          </a:extLst>
        </xdr:cNvPr>
        <xdr:cNvSpPr txBox="1"/>
      </xdr:nvSpPr>
      <xdr:spPr>
        <a:xfrm>
          <a:off x="8483111" y="679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113669</xdr:rowOff>
    </xdr:from>
    <xdr:ext cx="534377" cy="259045"/>
    <xdr:sp macro="" textlink="">
      <xdr:nvSpPr>
        <xdr:cNvPr id="141" name="n_3mainValue【道路】&#10;一人当たり延長">
          <a:extLst>
            <a:ext uri="{FF2B5EF4-FFF2-40B4-BE49-F238E27FC236}">
              <a16:creationId xmlns:a16="http://schemas.microsoft.com/office/drawing/2014/main" id="{CCA5608E-B717-4005-B58C-6275550342BC}"/>
            </a:ext>
          </a:extLst>
        </xdr:cNvPr>
        <xdr:cNvSpPr txBox="1"/>
      </xdr:nvSpPr>
      <xdr:spPr>
        <a:xfrm>
          <a:off x="7594111" y="68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1C3E8446-FCD8-4192-A523-AC55785444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D105523C-3323-4908-A284-21009456EC3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FCC68A0A-EF56-4CD4-AEC1-8566E14F11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45ADC721-DB81-484F-8FC5-73FADA199A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C07D368B-E673-4D41-929B-3E52D9C4403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2B481B39-FBCE-48EB-885B-FA161C8B4C5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86BEDD24-BFB2-4B89-817A-7BBA3DD1DB5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3C58CCF5-70B1-4555-86F4-338BBCA79A1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D03A7C41-5213-4A5E-98E5-7BFB432E46C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6ADB304C-F435-41D0-BA73-9238079EC9E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5D051A4D-EA3F-4374-A0ED-9F5DFDCEFA5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9AE3BC69-28F9-4415-A2DD-6AB2CD7BB78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7CB5A636-C12C-4D60-8768-7DF8D6E78B2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40406E85-3A26-4F2A-9FCE-D315FA0698D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64285703-DBC9-4DD9-8CFA-F2CE8B14761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391ADCAE-D168-4F6D-B540-CDC8223E557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38D945E7-DF96-41B6-B39E-F3D129DEF88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FBF345EE-7A0A-4A63-8136-02E13856626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44DB58FE-057F-49E1-9B50-8319503AD68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7ECDBA97-136E-449F-A947-BDB29D6B502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91170ED1-BEEA-4CD3-BE62-809EBCC6B3C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D44C6012-3C83-4203-AA3D-170D7A39F95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45D479E8-9A01-4D4F-8E1C-C52E42A17FB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30CFBC37-4C22-499E-8B80-E1586CF06C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D931A54E-1FD1-43CF-A735-1C9B9F0B39C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67" name="直線コネクタ 166">
          <a:extLst>
            <a:ext uri="{FF2B5EF4-FFF2-40B4-BE49-F238E27FC236}">
              <a16:creationId xmlns:a16="http://schemas.microsoft.com/office/drawing/2014/main" id="{E9944704-1764-44C1-B8AD-06FD2340456A}"/>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58EF4E97-8569-4FF7-BFD9-5425FB153D3C}"/>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69" name="直線コネクタ 168">
          <a:extLst>
            <a:ext uri="{FF2B5EF4-FFF2-40B4-BE49-F238E27FC236}">
              <a16:creationId xmlns:a16="http://schemas.microsoft.com/office/drawing/2014/main" id="{38E14EAD-DF5C-4154-AAE8-770006A702C5}"/>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2310313A-9B70-4DA3-A263-D97559A8360A}"/>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1" name="直線コネクタ 170">
          <a:extLst>
            <a:ext uri="{FF2B5EF4-FFF2-40B4-BE49-F238E27FC236}">
              <a16:creationId xmlns:a16="http://schemas.microsoft.com/office/drawing/2014/main" id="{316F76D4-142A-4596-8873-5AE8D96028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5EB8DE9A-4989-4029-B867-F18EE77935B4}"/>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3" name="フローチャート: 判断 172">
          <a:extLst>
            <a:ext uri="{FF2B5EF4-FFF2-40B4-BE49-F238E27FC236}">
              <a16:creationId xmlns:a16="http://schemas.microsoft.com/office/drawing/2014/main" id="{C1C2289E-CFE0-470B-869E-B23BDEE8F991}"/>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4" name="フローチャート: 判断 173">
          <a:extLst>
            <a:ext uri="{FF2B5EF4-FFF2-40B4-BE49-F238E27FC236}">
              <a16:creationId xmlns:a16="http://schemas.microsoft.com/office/drawing/2014/main" id="{8EE290A9-5913-49E8-8912-EDC661D4DC29}"/>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75" name="フローチャート: 判断 174">
          <a:extLst>
            <a:ext uri="{FF2B5EF4-FFF2-40B4-BE49-F238E27FC236}">
              <a16:creationId xmlns:a16="http://schemas.microsoft.com/office/drawing/2014/main" id="{83A52282-C116-49C5-A3DD-1E7079ADDE03}"/>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6" name="フローチャート: 判断 175">
          <a:extLst>
            <a:ext uri="{FF2B5EF4-FFF2-40B4-BE49-F238E27FC236}">
              <a16:creationId xmlns:a16="http://schemas.microsoft.com/office/drawing/2014/main" id="{8EB58A78-9DDF-467E-9A60-21A401990508}"/>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77" name="フローチャート: 判断 176">
          <a:extLst>
            <a:ext uri="{FF2B5EF4-FFF2-40B4-BE49-F238E27FC236}">
              <a16:creationId xmlns:a16="http://schemas.microsoft.com/office/drawing/2014/main" id="{686BFD64-A4AD-4FD0-AF60-BEEB4D260165}"/>
            </a:ext>
          </a:extLst>
        </xdr:cNvPr>
        <xdr:cNvSpPr/>
      </xdr:nvSpPr>
      <xdr:spPr>
        <a:xfrm>
          <a:off x="1079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5E5EC56F-5436-4428-8AA3-D66490D8F4D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9DE6E9F-2A56-4F6D-89D9-2B52B2DEEE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637B8C5-D02C-4BD8-9720-06148C63F7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87BB00D-51ED-434D-BAF6-3DF341939F8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F295849-05AE-47CA-B9A8-0743D46EF46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55335</xdr:rowOff>
    </xdr:from>
    <xdr:to>
      <xdr:col>24</xdr:col>
      <xdr:colOff>114300</xdr:colOff>
      <xdr:row>62</xdr:row>
      <xdr:rowOff>156935</xdr:rowOff>
    </xdr:to>
    <xdr:sp macro="" textlink="">
      <xdr:nvSpPr>
        <xdr:cNvPr id="183" name="楕円 182">
          <a:extLst>
            <a:ext uri="{FF2B5EF4-FFF2-40B4-BE49-F238E27FC236}">
              <a16:creationId xmlns:a16="http://schemas.microsoft.com/office/drawing/2014/main" id="{E4AC9C27-CACB-4AE9-BADB-97AB99A239A9}"/>
            </a:ext>
          </a:extLst>
        </xdr:cNvPr>
        <xdr:cNvSpPr/>
      </xdr:nvSpPr>
      <xdr:spPr>
        <a:xfrm>
          <a:off x="45847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33762</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5947A2A1-2DA0-41F9-8200-250ECB9D3975}"/>
            </a:ext>
          </a:extLst>
        </xdr:cNvPr>
        <xdr:cNvSpPr txBox="1"/>
      </xdr:nvSpPr>
      <xdr:spPr>
        <a:xfrm>
          <a:off x="4673600"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85" name="楕円 184">
          <a:extLst>
            <a:ext uri="{FF2B5EF4-FFF2-40B4-BE49-F238E27FC236}">
              <a16:creationId xmlns:a16="http://schemas.microsoft.com/office/drawing/2014/main" id="{E8ECF0DA-44E2-4FFE-97C8-932D53931050}"/>
            </a:ext>
          </a:extLst>
        </xdr:cNvPr>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106135</xdr:rowOff>
    </xdr:to>
    <xdr:cxnSp macro="">
      <xdr:nvCxnSpPr>
        <xdr:cNvPr id="186" name="直線コネクタ 185">
          <a:extLst>
            <a:ext uri="{FF2B5EF4-FFF2-40B4-BE49-F238E27FC236}">
              <a16:creationId xmlns:a16="http://schemas.microsoft.com/office/drawing/2014/main" id="{FF234B0E-504E-4F2C-BF9B-6F109AC6743D}"/>
            </a:ext>
          </a:extLst>
        </xdr:cNvPr>
        <xdr:cNvCxnSpPr/>
      </xdr:nvCxnSpPr>
      <xdr:spPr>
        <a:xfrm>
          <a:off x="3797300" y="1073277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37374</xdr:rowOff>
    </xdr:from>
    <xdr:to>
      <xdr:col>15</xdr:col>
      <xdr:colOff>101600</xdr:colOff>
      <xdr:row>62</xdr:row>
      <xdr:rowOff>138974</xdr:rowOff>
    </xdr:to>
    <xdr:sp macro="" textlink="">
      <xdr:nvSpPr>
        <xdr:cNvPr id="187" name="楕円 186">
          <a:extLst>
            <a:ext uri="{FF2B5EF4-FFF2-40B4-BE49-F238E27FC236}">
              <a16:creationId xmlns:a16="http://schemas.microsoft.com/office/drawing/2014/main" id="{2D81400E-DFD1-41B2-86E5-ECED9430AF98}"/>
            </a:ext>
          </a:extLst>
        </xdr:cNvPr>
        <xdr:cNvSpPr/>
      </xdr:nvSpPr>
      <xdr:spPr>
        <a:xfrm>
          <a:off x="2857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88174</xdr:rowOff>
    </xdr:from>
    <xdr:to>
      <xdr:col>19</xdr:col>
      <xdr:colOff>177800</xdr:colOff>
      <xdr:row>62</xdr:row>
      <xdr:rowOff>102870</xdr:rowOff>
    </xdr:to>
    <xdr:cxnSp macro="">
      <xdr:nvCxnSpPr>
        <xdr:cNvPr id="188" name="直線コネクタ 187">
          <a:extLst>
            <a:ext uri="{FF2B5EF4-FFF2-40B4-BE49-F238E27FC236}">
              <a16:creationId xmlns:a16="http://schemas.microsoft.com/office/drawing/2014/main" id="{073B4748-E143-4424-9049-50680163B05F}"/>
            </a:ext>
          </a:extLst>
        </xdr:cNvPr>
        <xdr:cNvCxnSpPr/>
      </xdr:nvCxnSpPr>
      <xdr:spPr>
        <a:xfrm>
          <a:off x="2908300" y="107180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22678</xdr:rowOff>
    </xdr:from>
    <xdr:to>
      <xdr:col>10</xdr:col>
      <xdr:colOff>165100</xdr:colOff>
      <xdr:row>62</xdr:row>
      <xdr:rowOff>124278</xdr:rowOff>
    </xdr:to>
    <xdr:sp macro="" textlink="">
      <xdr:nvSpPr>
        <xdr:cNvPr id="189" name="楕円 188">
          <a:extLst>
            <a:ext uri="{FF2B5EF4-FFF2-40B4-BE49-F238E27FC236}">
              <a16:creationId xmlns:a16="http://schemas.microsoft.com/office/drawing/2014/main" id="{53B35A85-29D6-401F-9283-DA5EC1A3A250}"/>
            </a:ext>
          </a:extLst>
        </xdr:cNvPr>
        <xdr:cNvSpPr/>
      </xdr:nvSpPr>
      <xdr:spPr>
        <a:xfrm>
          <a:off x="1968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73478</xdr:rowOff>
    </xdr:from>
    <xdr:to>
      <xdr:col>15</xdr:col>
      <xdr:colOff>50800</xdr:colOff>
      <xdr:row>62</xdr:row>
      <xdr:rowOff>88174</xdr:rowOff>
    </xdr:to>
    <xdr:cxnSp macro="">
      <xdr:nvCxnSpPr>
        <xdr:cNvPr id="190" name="直線コネクタ 189">
          <a:extLst>
            <a:ext uri="{FF2B5EF4-FFF2-40B4-BE49-F238E27FC236}">
              <a16:creationId xmlns:a16="http://schemas.microsoft.com/office/drawing/2014/main" id="{95EB0FC5-CFB5-4E4D-AD2C-2EB850EBEB65}"/>
            </a:ext>
          </a:extLst>
        </xdr:cNvPr>
        <xdr:cNvCxnSpPr/>
      </xdr:nvCxnSpPr>
      <xdr:spPr>
        <a:xfrm>
          <a:off x="2019300" y="1070337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4E02691-ACAD-4857-BEE6-7AEE072D3CF9}"/>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CCB7E3C5-0E3B-4045-8CE9-3C97881583DF}"/>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13945546-5F24-4484-B9DF-C9AC80E85C88}"/>
            </a:ext>
          </a:extLst>
        </xdr:cNvPr>
        <xdr:cNvSpPr txBox="1"/>
      </xdr:nvSpPr>
      <xdr:spPr>
        <a:xfrm>
          <a:off x="1816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93453</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23D5215A-14BF-4C65-AAA3-780FD87A1D80}"/>
            </a:ext>
          </a:extLst>
        </xdr:cNvPr>
        <xdr:cNvSpPr txBox="1"/>
      </xdr:nvSpPr>
      <xdr:spPr>
        <a:xfrm>
          <a:off x="927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9DF1CAD9-A32A-4CB6-A13D-81D825658CB7}"/>
            </a:ext>
          </a:extLst>
        </xdr:cNvPr>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130101</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7C845F92-2186-4FF4-8663-20298B4C930B}"/>
            </a:ext>
          </a:extLst>
        </xdr:cNvPr>
        <xdr:cNvSpPr txBox="1"/>
      </xdr:nvSpPr>
      <xdr:spPr>
        <a:xfrm>
          <a:off x="2705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115405</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6D046313-F7CA-482F-AA04-BB6FF9E97E03}"/>
            </a:ext>
          </a:extLst>
        </xdr:cNvPr>
        <xdr:cNvSpPr txBox="1"/>
      </xdr:nvSpPr>
      <xdr:spPr>
        <a:xfrm>
          <a:off x="1816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DC239D0A-6DB8-4F0D-9537-8E722E722C3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C91EA553-5FF2-47A5-8CBC-0A3E61A5F2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66ABB990-E585-4B95-8104-656EF3CCBF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DB44445D-F2D9-4D55-8EEA-10D267B2DD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FB1CA8FD-02AA-4AC2-B199-BAEC5A8374C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51E0C801-80A3-4484-8AF9-F072B834E8B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8B981052-34E7-4A39-8339-A1D3B92846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D9583650-B529-4AA1-A6B9-543C295305C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53844E5-223C-4D60-B4CF-BCBEFB5086E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C22B642C-C8E3-4520-8B3E-9A830C5BF0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79848B5-4599-4AE4-8A52-2DB856B036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AFB0DCF-2DCD-4D72-AE86-E41412D8A2D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1745F535-BCD9-489B-9298-F4D93F48228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BD28C4E8-7DAF-4EF3-86B4-75F22C57F8C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83F53D61-2083-4421-B81A-5D30F308706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B19895F2-DB33-45B2-9BBC-F8B98FEF0C2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B7E74714-2A21-4540-8DBC-EDB7F1507F0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7FF87B19-6E81-4DD3-AF2F-0EDC9C274EB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C65F7DFD-81F5-4EEB-BD63-B5E901A89A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B2569CFC-DA8B-4FBB-AF17-CD5402BFCC3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8A6FBF9E-DF53-4076-B2EA-74C3850A1C5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50C4AF35-979C-4D8A-837E-86AE9636628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2156C701-9DC6-4242-AFA1-E692F09681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21" name="直線コネクタ 220">
          <a:extLst>
            <a:ext uri="{FF2B5EF4-FFF2-40B4-BE49-F238E27FC236}">
              <a16:creationId xmlns:a16="http://schemas.microsoft.com/office/drawing/2014/main" id="{3D7DE979-7BC0-41EE-B5DD-EDAC63F8B76E}"/>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3C4F3B81-D4A5-4742-BCCA-1DEAEDF99802}"/>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23" name="直線コネクタ 222">
          <a:extLst>
            <a:ext uri="{FF2B5EF4-FFF2-40B4-BE49-F238E27FC236}">
              <a16:creationId xmlns:a16="http://schemas.microsoft.com/office/drawing/2014/main" id="{FA494081-254A-44C3-B32C-0D44158DCD9C}"/>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D4D02702-EC3D-4E5F-AC85-9F4DE9D8DDD9}"/>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25" name="直線コネクタ 224">
          <a:extLst>
            <a:ext uri="{FF2B5EF4-FFF2-40B4-BE49-F238E27FC236}">
              <a16:creationId xmlns:a16="http://schemas.microsoft.com/office/drawing/2014/main" id="{0D88E949-0756-4E64-ACB3-AE1A8892F51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A506EFE-3B50-4DE3-A85C-E17FC83620C4}"/>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27" name="フローチャート: 判断 226">
          <a:extLst>
            <a:ext uri="{FF2B5EF4-FFF2-40B4-BE49-F238E27FC236}">
              <a16:creationId xmlns:a16="http://schemas.microsoft.com/office/drawing/2014/main" id="{6A91D390-7038-4448-BC91-C8E7951A6811}"/>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28" name="フローチャート: 判断 227">
          <a:extLst>
            <a:ext uri="{FF2B5EF4-FFF2-40B4-BE49-F238E27FC236}">
              <a16:creationId xmlns:a16="http://schemas.microsoft.com/office/drawing/2014/main" id="{2C86FA70-3872-42F6-9C41-0D6B62985868}"/>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29" name="フローチャート: 判断 228">
          <a:extLst>
            <a:ext uri="{FF2B5EF4-FFF2-40B4-BE49-F238E27FC236}">
              <a16:creationId xmlns:a16="http://schemas.microsoft.com/office/drawing/2014/main" id="{279A0EBD-A1BE-4AF9-9D47-0CF50D2EB036}"/>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0" name="フローチャート: 判断 229">
          <a:extLst>
            <a:ext uri="{FF2B5EF4-FFF2-40B4-BE49-F238E27FC236}">
              <a16:creationId xmlns:a16="http://schemas.microsoft.com/office/drawing/2014/main" id="{0B6AA4C6-E7DF-4F4A-815A-9F00B73467AF}"/>
            </a:ext>
          </a:extLst>
        </xdr:cNvPr>
        <xdr:cNvSpPr/>
      </xdr:nvSpPr>
      <xdr:spPr>
        <a:xfrm>
          <a:off x="7810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31" name="フローチャート: 判断 230">
          <a:extLst>
            <a:ext uri="{FF2B5EF4-FFF2-40B4-BE49-F238E27FC236}">
              <a16:creationId xmlns:a16="http://schemas.microsoft.com/office/drawing/2014/main" id="{BEC5F681-506B-4A52-8B23-B4AC934D1881}"/>
            </a:ext>
          </a:extLst>
        </xdr:cNvPr>
        <xdr:cNvSpPr/>
      </xdr:nvSpPr>
      <xdr:spPr>
        <a:xfrm>
          <a:off x="6921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21C736E0-FA19-4023-AD37-67E0652C2A1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145B9A5-413C-4845-BA23-72D19A458D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5D36794-C0B8-4E17-9A93-543EA66F60C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A22AE72-FA9D-405B-B75C-4B22A49259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B49472B-4692-4059-8A7F-1D43799CD4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42646</xdr:rowOff>
    </xdr:from>
    <xdr:to>
      <xdr:col>55</xdr:col>
      <xdr:colOff>50800</xdr:colOff>
      <xdr:row>63</xdr:row>
      <xdr:rowOff>144246</xdr:rowOff>
    </xdr:to>
    <xdr:sp macro="" textlink="">
      <xdr:nvSpPr>
        <xdr:cNvPr id="237" name="楕円 236">
          <a:extLst>
            <a:ext uri="{FF2B5EF4-FFF2-40B4-BE49-F238E27FC236}">
              <a16:creationId xmlns:a16="http://schemas.microsoft.com/office/drawing/2014/main" id="{5A38B870-588F-4BA4-ACBB-F614D630DB66}"/>
            </a:ext>
          </a:extLst>
        </xdr:cNvPr>
        <xdr:cNvSpPr/>
      </xdr:nvSpPr>
      <xdr:spPr>
        <a:xfrm>
          <a:off x="10426700" y="1084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21073</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124A018D-CEC8-411D-B7F6-7F30B58E37EE}"/>
            </a:ext>
          </a:extLst>
        </xdr:cNvPr>
        <xdr:cNvSpPr txBox="1"/>
      </xdr:nvSpPr>
      <xdr:spPr>
        <a:xfrm>
          <a:off x="10515600" y="1082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45871</xdr:rowOff>
    </xdr:from>
    <xdr:to>
      <xdr:col>50</xdr:col>
      <xdr:colOff>165100</xdr:colOff>
      <xdr:row>63</xdr:row>
      <xdr:rowOff>147471</xdr:rowOff>
    </xdr:to>
    <xdr:sp macro="" textlink="">
      <xdr:nvSpPr>
        <xdr:cNvPr id="239" name="楕円 238">
          <a:extLst>
            <a:ext uri="{FF2B5EF4-FFF2-40B4-BE49-F238E27FC236}">
              <a16:creationId xmlns:a16="http://schemas.microsoft.com/office/drawing/2014/main" id="{B6F60CB9-C0DF-4D3D-B8ED-C1592760C309}"/>
            </a:ext>
          </a:extLst>
        </xdr:cNvPr>
        <xdr:cNvSpPr/>
      </xdr:nvSpPr>
      <xdr:spPr>
        <a:xfrm>
          <a:off x="9588500" y="108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93446</xdr:rowOff>
    </xdr:from>
    <xdr:to>
      <xdr:col>55</xdr:col>
      <xdr:colOff>0</xdr:colOff>
      <xdr:row>63</xdr:row>
      <xdr:rowOff>96671</xdr:rowOff>
    </xdr:to>
    <xdr:cxnSp macro="">
      <xdr:nvCxnSpPr>
        <xdr:cNvPr id="240" name="直線コネクタ 239">
          <a:extLst>
            <a:ext uri="{FF2B5EF4-FFF2-40B4-BE49-F238E27FC236}">
              <a16:creationId xmlns:a16="http://schemas.microsoft.com/office/drawing/2014/main" id="{1514C532-B179-4C56-AFC3-687055991B91}"/>
            </a:ext>
          </a:extLst>
        </xdr:cNvPr>
        <xdr:cNvCxnSpPr/>
      </xdr:nvCxnSpPr>
      <xdr:spPr>
        <a:xfrm flipV="1">
          <a:off x="9639300" y="10894796"/>
          <a:ext cx="8382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47294</xdr:rowOff>
    </xdr:from>
    <xdr:to>
      <xdr:col>46</xdr:col>
      <xdr:colOff>38100</xdr:colOff>
      <xdr:row>63</xdr:row>
      <xdr:rowOff>148894</xdr:rowOff>
    </xdr:to>
    <xdr:sp macro="" textlink="">
      <xdr:nvSpPr>
        <xdr:cNvPr id="241" name="楕円 240">
          <a:extLst>
            <a:ext uri="{FF2B5EF4-FFF2-40B4-BE49-F238E27FC236}">
              <a16:creationId xmlns:a16="http://schemas.microsoft.com/office/drawing/2014/main" id="{FF2FCD91-68FB-4260-848F-79C9FC0247AE}"/>
            </a:ext>
          </a:extLst>
        </xdr:cNvPr>
        <xdr:cNvSpPr/>
      </xdr:nvSpPr>
      <xdr:spPr>
        <a:xfrm>
          <a:off x="8699500" y="108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96671</xdr:rowOff>
    </xdr:from>
    <xdr:to>
      <xdr:col>50</xdr:col>
      <xdr:colOff>114300</xdr:colOff>
      <xdr:row>63</xdr:row>
      <xdr:rowOff>98094</xdr:rowOff>
    </xdr:to>
    <xdr:cxnSp macro="">
      <xdr:nvCxnSpPr>
        <xdr:cNvPr id="242" name="直線コネクタ 241">
          <a:extLst>
            <a:ext uri="{FF2B5EF4-FFF2-40B4-BE49-F238E27FC236}">
              <a16:creationId xmlns:a16="http://schemas.microsoft.com/office/drawing/2014/main" id="{545CCC03-3777-4934-BB7F-523A6B9076BF}"/>
            </a:ext>
          </a:extLst>
        </xdr:cNvPr>
        <xdr:cNvCxnSpPr/>
      </xdr:nvCxnSpPr>
      <xdr:spPr>
        <a:xfrm flipV="1">
          <a:off x="8750300" y="10898021"/>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49237</xdr:rowOff>
    </xdr:from>
    <xdr:to>
      <xdr:col>41</xdr:col>
      <xdr:colOff>101600</xdr:colOff>
      <xdr:row>63</xdr:row>
      <xdr:rowOff>150837</xdr:rowOff>
    </xdr:to>
    <xdr:sp macro="" textlink="">
      <xdr:nvSpPr>
        <xdr:cNvPr id="243" name="楕円 242">
          <a:extLst>
            <a:ext uri="{FF2B5EF4-FFF2-40B4-BE49-F238E27FC236}">
              <a16:creationId xmlns:a16="http://schemas.microsoft.com/office/drawing/2014/main" id="{00FAD0C1-89DF-4538-AB34-55A703E557A1}"/>
            </a:ext>
          </a:extLst>
        </xdr:cNvPr>
        <xdr:cNvSpPr/>
      </xdr:nvSpPr>
      <xdr:spPr>
        <a:xfrm>
          <a:off x="7810500" y="1085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98094</xdr:rowOff>
    </xdr:from>
    <xdr:to>
      <xdr:col>45</xdr:col>
      <xdr:colOff>177800</xdr:colOff>
      <xdr:row>63</xdr:row>
      <xdr:rowOff>100037</xdr:rowOff>
    </xdr:to>
    <xdr:cxnSp macro="">
      <xdr:nvCxnSpPr>
        <xdr:cNvPr id="244" name="直線コネクタ 243">
          <a:extLst>
            <a:ext uri="{FF2B5EF4-FFF2-40B4-BE49-F238E27FC236}">
              <a16:creationId xmlns:a16="http://schemas.microsoft.com/office/drawing/2014/main" id="{FF05E8CE-2C99-42B0-84D1-C74A478171F0}"/>
            </a:ext>
          </a:extLst>
        </xdr:cNvPr>
        <xdr:cNvCxnSpPr/>
      </xdr:nvCxnSpPr>
      <xdr:spPr>
        <a:xfrm flipV="1">
          <a:off x="7861300" y="10899444"/>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C77315B3-D4BE-41AA-93E5-3F0ECD988FFA}"/>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C6FF0CA0-7BCE-4AF2-9FDD-3C5B2485F8B2}"/>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54804</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97340449-44BB-4001-9F98-917AD8DCA15F}"/>
            </a:ext>
          </a:extLst>
        </xdr:cNvPr>
        <xdr:cNvSpPr txBox="1"/>
      </xdr:nvSpPr>
      <xdr:spPr>
        <a:xfrm>
          <a:off x="7561795" y="105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61916</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8FE75144-675E-45A1-B629-83A7DDD382AB}"/>
            </a:ext>
          </a:extLst>
        </xdr:cNvPr>
        <xdr:cNvSpPr txBox="1"/>
      </xdr:nvSpPr>
      <xdr:spPr>
        <a:xfrm>
          <a:off x="6672795" y="105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138598</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BA868041-4C40-47CE-AA5E-68FB9AE8BB0A}"/>
            </a:ext>
          </a:extLst>
        </xdr:cNvPr>
        <xdr:cNvSpPr txBox="1"/>
      </xdr:nvSpPr>
      <xdr:spPr>
        <a:xfrm>
          <a:off x="9327095" y="1093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140021</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52CFF810-B41C-4AF1-A90D-35093D8C3730}"/>
            </a:ext>
          </a:extLst>
        </xdr:cNvPr>
        <xdr:cNvSpPr txBox="1"/>
      </xdr:nvSpPr>
      <xdr:spPr>
        <a:xfrm>
          <a:off x="8450795" y="1094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141964</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A39E0689-0C0F-41CC-9D18-9AC7F6CA2AD8}"/>
            </a:ext>
          </a:extLst>
        </xdr:cNvPr>
        <xdr:cNvSpPr txBox="1"/>
      </xdr:nvSpPr>
      <xdr:spPr>
        <a:xfrm>
          <a:off x="7561795" y="1094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C20AAB15-11AF-4224-9757-15F2761B87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BB67BAD9-F5A3-48A7-AA11-ACB6EEBFB3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82D0293F-CADF-4A44-9CC7-A5180B605E8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315272C9-AFB3-48C7-A979-91F2B984AC7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462588D5-53B4-4C89-9C39-EE5C98EA409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9A21DB44-59BC-40ED-B8EA-762838B3A23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BF7B0340-BFBA-4A4C-BF84-D01AEBE5E6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DEDE029D-E7CE-4ECD-9D60-41931540251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A5BA51D4-8B38-4163-A5CE-26196E1D61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899267BF-9B32-435F-90F1-F0730528B14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9436926C-6EA7-4B4D-A49D-F1EA387CE9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9E6FC0F1-1863-48AE-8C04-9A7351C1B10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5E609C81-8311-4AD5-8CB6-61939E2B80A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4C518E67-623A-402C-A75E-E6425C6C14C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3A2E9D1C-DE6A-4A08-A5BD-8E55089BBF8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B56DA007-1D86-4048-8F92-AE6210631EA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AC5C67A7-8DAB-483B-8B6F-C6D1973F65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1B9576B8-351A-4BB5-89C1-2DAD62B8A02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85E8C22D-08EB-4327-847D-7CB25BE5A7C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1FDAAB9A-B47F-4554-8576-ED0BDDBFBCB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812768E7-C897-4947-B177-8D3480C3966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7F5A8EB7-0584-4C40-8CD3-4B2E2D12F5B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72E1B777-061A-44B9-BCEA-2BFC152399E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941C3FB7-D1FF-484B-8106-11AA3FB74D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02BAADBB-708B-4660-929E-FAC597F3021F}"/>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DB84F30B-C0EF-4248-918C-3603C74A543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549D2521-C33B-48C2-B244-14936DD6E0A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2D3A33DA-5FDB-4B7B-8F29-B9BDEF0EC2F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80" name="直線コネクタ 279">
          <a:extLst>
            <a:ext uri="{FF2B5EF4-FFF2-40B4-BE49-F238E27FC236}">
              <a16:creationId xmlns:a16="http://schemas.microsoft.com/office/drawing/2014/main" id="{5BED510E-B318-40E4-9FDE-C0AFF0B859F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3EC03907-E64D-4960-857E-07972D659565}"/>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82" name="フローチャート: 判断 281">
          <a:extLst>
            <a:ext uri="{FF2B5EF4-FFF2-40B4-BE49-F238E27FC236}">
              <a16:creationId xmlns:a16="http://schemas.microsoft.com/office/drawing/2014/main" id="{AB566E64-EF72-4506-9177-AE34E9539EA7}"/>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83" name="フローチャート: 判断 282">
          <a:extLst>
            <a:ext uri="{FF2B5EF4-FFF2-40B4-BE49-F238E27FC236}">
              <a16:creationId xmlns:a16="http://schemas.microsoft.com/office/drawing/2014/main" id="{9892DAA9-5A12-4C6D-B172-DFE19A4E4391}"/>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84" name="フローチャート: 判断 283">
          <a:extLst>
            <a:ext uri="{FF2B5EF4-FFF2-40B4-BE49-F238E27FC236}">
              <a16:creationId xmlns:a16="http://schemas.microsoft.com/office/drawing/2014/main" id="{42644DB0-2913-4179-AD95-24192AA418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85" name="フローチャート: 判断 284">
          <a:extLst>
            <a:ext uri="{FF2B5EF4-FFF2-40B4-BE49-F238E27FC236}">
              <a16:creationId xmlns:a16="http://schemas.microsoft.com/office/drawing/2014/main" id="{1C5408C7-E054-4913-A646-1387F2F74C63}"/>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86" name="フローチャート: 判断 285">
          <a:extLst>
            <a:ext uri="{FF2B5EF4-FFF2-40B4-BE49-F238E27FC236}">
              <a16:creationId xmlns:a16="http://schemas.microsoft.com/office/drawing/2014/main" id="{76E0F17B-D008-44C0-829D-EF595A20E33F}"/>
            </a:ext>
          </a:extLst>
        </xdr:cNvPr>
        <xdr:cNvSpPr/>
      </xdr:nvSpPr>
      <xdr:spPr>
        <a:xfrm>
          <a:off x="107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821042BE-B1C4-4583-B12D-2E7B69CEE40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E720729-53CC-4B46-9091-533596310D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B0D7D29-3208-41F3-8934-DAD3244173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40CD091F-9F48-463B-AE1D-ACA8C1F270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DE1AFB47-C172-4472-874D-246F18D43F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292" name="楕円 291">
          <a:extLst>
            <a:ext uri="{FF2B5EF4-FFF2-40B4-BE49-F238E27FC236}">
              <a16:creationId xmlns:a16="http://schemas.microsoft.com/office/drawing/2014/main" id="{DB41930C-CC0F-4143-AC3D-384A950AA2D0}"/>
            </a:ext>
          </a:extLst>
        </xdr:cNvPr>
        <xdr:cNvSpPr/>
      </xdr:nvSpPr>
      <xdr:spPr>
        <a:xfrm>
          <a:off x="4584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5BD6D1AC-CA3F-42C2-A018-C710BF3F7C6D}"/>
            </a:ext>
          </a:extLst>
        </xdr:cNvPr>
        <xdr:cNvSpPr txBox="1"/>
      </xdr:nvSpPr>
      <xdr:spPr>
        <a:xfrm>
          <a:off x="4673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105411</xdr:rowOff>
    </xdr:from>
    <xdr:to>
      <xdr:col>20</xdr:col>
      <xdr:colOff>38100</xdr:colOff>
      <xdr:row>85</xdr:row>
      <xdr:rowOff>35561</xdr:rowOff>
    </xdr:to>
    <xdr:sp macro="" textlink="">
      <xdr:nvSpPr>
        <xdr:cNvPr id="294" name="楕円 293">
          <a:extLst>
            <a:ext uri="{FF2B5EF4-FFF2-40B4-BE49-F238E27FC236}">
              <a16:creationId xmlns:a16="http://schemas.microsoft.com/office/drawing/2014/main" id="{3478565F-C840-45C9-9CE9-0402B96C1563}"/>
            </a:ext>
          </a:extLst>
        </xdr:cNvPr>
        <xdr:cNvSpPr/>
      </xdr:nvSpPr>
      <xdr:spPr>
        <a:xfrm>
          <a:off x="3746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156211</xdr:rowOff>
    </xdr:from>
    <xdr:to>
      <xdr:col>24</xdr:col>
      <xdr:colOff>63500</xdr:colOff>
      <xdr:row>85</xdr:row>
      <xdr:rowOff>3811</xdr:rowOff>
    </xdr:to>
    <xdr:cxnSp macro="">
      <xdr:nvCxnSpPr>
        <xdr:cNvPr id="295" name="直線コネクタ 294">
          <a:extLst>
            <a:ext uri="{FF2B5EF4-FFF2-40B4-BE49-F238E27FC236}">
              <a16:creationId xmlns:a16="http://schemas.microsoft.com/office/drawing/2014/main" id="{54907DAA-CE38-4719-91AA-BEB9A4F8F762}"/>
            </a:ext>
          </a:extLst>
        </xdr:cNvPr>
        <xdr:cNvCxnSpPr/>
      </xdr:nvCxnSpPr>
      <xdr:spPr>
        <a:xfrm>
          <a:off x="3797300" y="145580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82550</xdr:rowOff>
    </xdr:from>
    <xdr:to>
      <xdr:col>15</xdr:col>
      <xdr:colOff>101600</xdr:colOff>
      <xdr:row>85</xdr:row>
      <xdr:rowOff>12700</xdr:rowOff>
    </xdr:to>
    <xdr:sp macro="" textlink="">
      <xdr:nvSpPr>
        <xdr:cNvPr id="296" name="楕円 295">
          <a:extLst>
            <a:ext uri="{FF2B5EF4-FFF2-40B4-BE49-F238E27FC236}">
              <a16:creationId xmlns:a16="http://schemas.microsoft.com/office/drawing/2014/main" id="{09AA2208-695F-415E-A35F-D19E116FB9DB}"/>
            </a:ext>
          </a:extLst>
        </xdr:cNvPr>
        <xdr:cNvSpPr/>
      </xdr:nvSpPr>
      <xdr:spPr>
        <a:xfrm>
          <a:off x="2857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133350</xdr:rowOff>
    </xdr:from>
    <xdr:to>
      <xdr:col>19</xdr:col>
      <xdr:colOff>177800</xdr:colOff>
      <xdr:row>84</xdr:row>
      <xdr:rowOff>156211</xdr:rowOff>
    </xdr:to>
    <xdr:cxnSp macro="">
      <xdr:nvCxnSpPr>
        <xdr:cNvPr id="297" name="直線コネクタ 296">
          <a:extLst>
            <a:ext uri="{FF2B5EF4-FFF2-40B4-BE49-F238E27FC236}">
              <a16:creationId xmlns:a16="http://schemas.microsoft.com/office/drawing/2014/main" id="{35E98369-745F-49D2-B4CE-90445DFAA731}"/>
            </a:ext>
          </a:extLst>
        </xdr:cNvPr>
        <xdr:cNvCxnSpPr/>
      </xdr:nvCxnSpPr>
      <xdr:spPr>
        <a:xfrm>
          <a:off x="2908300" y="145351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61595</xdr:rowOff>
    </xdr:from>
    <xdr:to>
      <xdr:col>10</xdr:col>
      <xdr:colOff>165100</xdr:colOff>
      <xdr:row>84</xdr:row>
      <xdr:rowOff>163195</xdr:rowOff>
    </xdr:to>
    <xdr:sp macro="" textlink="">
      <xdr:nvSpPr>
        <xdr:cNvPr id="298" name="楕円 297">
          <a:extLst>
            <a:ext uri="{FF2B5EF4-FFF2-40B4-BE49-F238E27FC236}">
              <a16:creationId xmlns:a16="http://schemas.microsoft.com/office/drawing/2014/main" id="{8FAF793C-D173-44C7-94A5-1C936AA816C0}"/>
            </a:ext>
          </a:extLst>
        </xdr:cNvPr>
        <xdr:cNvSpPr/>
      </xdr:nvSpPr>
      <xdr:spPr>
        <a:xfrm>
          <a:off x="1968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112395</xdr:rowOff>
    </xdr:from>
    <xdr:to>
      <xdr:col>15</xdr:col>
      <xdr:colOff>50800</xdr:colOff>
      <xdr:row>84</xdr:row>
      <xdr:rowOff>133350</xdr:rowOff>
    </xdr:to>
    <xdr:cxnSp macro="">
      <xdr:nvCxnSpPr>
        <xdr:cNvPr id="299" name="直線コネクタ 298">
          <a:extLst>
            <a:ext uri="{FF2B5EF4-FFF2-40B4-BE49-F238E27FC236}">
              <a16:creationId xmlns:a16="http://schemas.microsoft.com/office/drawing/2014/main" id="{7E2669BB-2F6C-4241-95A3-F2CB60926EF9}"/>
            </a:ext>
          </a:extLst>
        </xdr:cNvPr>
        <xdr:cNvCxnSpPr/>
      </xdr:nvCxnSpPr>
      <xdr:spPr>
        <a:xfrm>
          <a:off x="2019300" y="145141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00" name="n_1aveValue【公営住宅】&#10;有形固定資産減価償却率">
          <a:extLst>
            <a:ext uri="{FF2B5EF4-FFF2-40B4-BE49-F238E27FC236}">
              <a16:creationId xmlns:a16="http://schemas.microsoft.com/office/drawing/2014/main" id="{0FBFC663-69EA-4492-9301-DCE5F8C41D8C}"/>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01" name="n_2aveValue【公営住宅】&#10;有形固定資産減価償却率">
          <a:extLst>
            <a:ext uri="{FF2B5EF4-FFF2-40B4-BE49-F238E27FC236}">
              <a16:creationId xmlns:a16="http://schemas.microsoft.com/office/drawing/2014/main" id="{F0BE1BD1-E889-4113-B113-E197EAF113CA}"/>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02" name="n_3aveValue【公営住宅】&#10;有形固定資産減価償却率">
          <a:extLst>
            <a:ext uri="{FF2B5EF4-FFF2-40B4-BE49-F238E27FC236}">
              <a16:creationId xmlns:a16="http://schemas.microsoft.com/office/drawing/2014/main" id="{B5E40B3C-0B6B-4375-B0A6-4201F6EBE593}"/>
            </a:ext>
          </a:extLst>
        </xdr:cNvPr>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03" name="n_4aveValue【公営住宅】&#10;有形固定資産減価償却率">
          <a:extLst>
            <a:ext uri="{FF2B5EF4-FFF2-40B4-BE49-F238E27FC236}">
              <a16:creationId xmlns:a16="http://schemas.microsoft.com/office/drawing/2014/main" id="{0EA60457-AA5B-48CB-8600-7FD994A48661}"/>
            </a:ext>
          </a:extLst>
        </xdr:cNvPr>
        <xdr:cNvSpPr txBox="1"/>
      </xdr:nvSpPr>
      <xdr:spPr>
        <a:xfrm>
          <a:off x="927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26688</xdr:rowOff>
    </xdr:from>
    <xdr:ext cx="405111" cy="259045"/>
    <xdr:sp macro="" textlink="">
      <xdr:nvSpPr>
        <xdr:cNvPr id="304" name="n_1mainValue【公営住宅】&#10;有形固定資産減価償却率">
          <a:extLst>
            <a:ext uri="{FF2B5EF4-FFF2-40B4-BE49-F238E27FC236}">
              <a16:creationId xmlns:a16="http://schemas.microsoft.com/office/drawing/2014/main" id="{E8AE0D71-7716-42D0-AAA8-F12291630E47}"/>
            </a:ext>
          </a:extLst>
        </xdr:cNvPr>
        <xdr:cNvSpPr txBox="1"/>
      </xdr:nvSpPr>
      <xdr:spPr>
        <a:xfrm>
          <a:off x="35820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3827</xdr:rowOff>
    </xdr:from>
    <xdr:ext cx="405111" cy="259045"/>
    <xdr:sp macro="" textlink="">
      <xdr:nvSpPr>
        <xdr:cNvPr id="305" name="n_2mainValue【公営住宅】&#10;有形固定資産減価償却率">
          <a:extLst>
            <a:ext uri="{FF2B5EF4-FFF2-40B4-BE49-F238E27FC236}">
              <a16:creationId xmlns:a16="http://schemas.microsoft.com/office/drawing/2014/main" id="{6998BA1B-D61E-41F5-B794-082703FDED15}"/>
            </a:ext>
          </a:extLst>
        </xdr:cNvPr>
        <xdr:cNvSpPr txBox="1"/>
      </xdr:nvSpPr>
      <xdr:spPr>
        <a:xfrm>
          <a:off x="2705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154322</xdr:rowOff>
    </xdr:from>
    <xdr:ext cx="405111" cy="259045"/>
    <xdr:sp macro="" textlink="">
      <xdr:nvSpPr>
        <xdr:cNvPr id="306" name="n_3mainValue【公営住宅】&#10;有形固定資産減価償却率">
          <a:extLst>
            <a:ext uri="{FF2B5EF4-FFF2-40B4-BE49-F238E27FC236}">
              <a16:creationId xmlns:a16="http://schemas.microsoft.com/office/drawing/2014/main" id="{DB21BEC1-B9AA-4766-B967-A179BA76483E}"/>
            </a:ext>
          </a:extLst>
        </xdr:cNvPr>
        <xdr:cNvSpPr txBox="1"/>
      </xdr:nvSpPr>
      <xdr:spPr>
        <a:xfrm>
          <a:off x="18167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EE90011A-9ECD-4B58-B016-C6AE4ACAC4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6BF71CCA-0FFD-447D-BDE8-86A3ADCC1A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3E988767-22C9-4DE5-80A7-FABBA015A3A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DD5A224D-C7D1-4DCF-8759-A2D94DE231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E1202FE4-ACAC-4F69-9DE3-A0DD6C750E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F6F25001-3346-400F-B3EE-4B083CE62E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19A6E0AE-4CBA-4DF5-AEF9-DE45B91FE7C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BBE4B2E0-455D-4E9C-A9BF-21BAA3FD31E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A10A79CF-B20D-4F4C-A301-ECB5F607472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F098DDC2-D50F-4CB9-BB9A-49BDB9948E1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a:extLst>
            <a:ext uri="{FF2B5EF4-FFF2-40B4-BE49-F238E27FC236}">
              <a16:creationId xmlns:a16="http://schemas.microsoft.com/office/drawing/2014/main" id="{BD438707-D5C1-4CA4-9BFF-443DDEAACB1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a:extLst>
            <a:ext uri="{FF2B5EF4-FFF2-40B4-BE49-F238E27FC236}">
              <a16:creationId xmlns:a16="http://schemas.microsoft.com/office/drawing/2014/main" id="{E0ACCAB4-E2EE-40CB-B83E-8930F981EBF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a:extLst>
            <a:ext uri="{FF2B5EF4-FFF2-40B4-BE49-F238E27FC236}">
              <a16:creationId xmlns:a16="http://schemas.microsoft.com/office/drawing/2014/main" id="{BCE73161-9BAF-4525-B138-AE7EDFFBDAD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0" name="テキスト ボックス 319">
          <a:extLst>
            <a:ext uri="{FF2B5EF4-FFF2-40B4-BE49-F238E27FC236}">
              <a16:creationId xmlns:a16="http://schemas.microsoft.com/office/drawing/2014/main" id="{FAF5CD54-22BD-4619-94A2-ED3A3CE481B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a:extLst>
            <a:ext uri="{FF2B5EF4-FFF2-40B4-BE49-F238E27FC236}">
              <a16:creationId xmlns:a16="http://schemas.microsoft.com/office/drawing/2014/main" id="{D1C38637-CB71-4EAF-8417-23C5D29B6CD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2" name="テキスト ボックス 321">
          <a:extLst>
            <a:ext uri="{FF2B5EF4-FFF2-40B4-BE49-F238E27FC236}">
              <a16:creationId xmlns:a16="http://schemas.microsoft.com/office/drawing/2014/main" id="{01AA3DDC-BC4E-41D6-B043-9F9AEE765594}"/>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a:extLst>
            <a:ext uri="{FF2B5EF4-FFF2-40B4-BE49-F238E27FC236}">
              <a16:creationId xmlns:a16="http://schemas.microsoft.com/office/drawing/2014/main" id="{45FD7BB1-CB22-46E7-99CC-96F57FF4516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4" name="テキスト ボックス 323">
          <a:extLst>
            <a:ext uri="{FF2B5EF4-FFF2-40B4-BE49-F238E27FC236}">
              <a16:creationId xmlns:a16="http://schemas.microsoft.com/office/drawing/2014/main" id="{F2D7D28A-ACEF-40D7-9152-2F1F74BFB04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1892593C-0BEC-438C-8827-E93E3DD5D4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6" name="テキスト ボックス 325">
          <a:extLst>
            <a:ext uri="{FF2B5EF4-FFF2-40B4-BE49-F238E27FC236}">
              <a16:creationId xmlns:a16="http://schemas.microsoft.com/office/drawing/2014/main" id="{EB7169D0-5540-4E76-95CD-C236F5220AA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80B3887B-C0B6-4CF3-864B-740BBC6227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28" name="直線コネクタ 327">
          <a:extLst>
            <a:ext uri="{FF2B5EF4-FFF2-40B4-BE49-F238E27FC236}">
              <a16:creationId xmlns:a16="http://schemas.microsoft.com/office/drawing/2014/main" id="{E9D39A06-920A-4DE8-9A43-C27EF8C69534}"/>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29" name="【公営住宅】&#10;一人当たり面積最小値テキスト">
          <a:extLst>
            <a:ext uri="{FF2B5EF4-FFF2-40B4-BE49-F238E27FC236}">
              <a16:creationId xmlns:a16="http://schemas.microsoft.com/office/drawing/2014/main" id="{BA89C8F0-3891-4294-AC1B-83A194FFCB9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30" name="直線コネクタ 329">
          <a:extLst>
            <a:ext uri="{FF2B5EF4-FFF2-40B4-BE49-F238E27FC236}">
              <a16:creationId xmlns:a16="http://schemas.microsoft.com/office/drawing/2014/main" id="{7A8614FD-993B-4C02-AFDF-1B1941ED7377}"/>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31" name="【公営住宅】&#10;一人当たり面積最大値テキスト">
          <a:extLst>
            <a:ext uri="{FF2B5EF4-FFF2-40B4-BE49-F238E27FC236}">
              <a16:creationId xmlns:a16="http://schemas.microsoft.com/office/drawing/2014/main" id="{FD28A671-15FC-4DA3-8C70-0E957B31B016}"/>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32" name="直線コネクタ 331">
          <a:extLst>
            <a:ext uri="{FF2B5EF4-FFF2-40B4-BE49-F238E27FC236}">
              <a16:creationId xmlns:a16="http://schemas.microsoft.com/office/drawing/2014/main" id="{C7F0402D-AAA9-47C0-8C6B-C3E603728739}"/>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33" name="【公営住宅】&#10;一人当たり面積平均値テキスト">
          <a:extLst>
            <a:ext uri="{FF2B5EF4-FFF2-40B4-BE49-F238E27FC236}">
              <a16:creationId xmlns:a16="http://schemas.microsoft.com/office/drawing/2014/main" id="{9DF46392-1C7F-49B3-B295-7634D4FC9F33}"/>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34" name="フローチャート: 判断 333">
          <a:extLst>
            <a:ext uri="{FF2B5EF4-FFF2-40B4-BE49-F238E27FC236}">
              <a16:creationId xmlns:a16="http://schemas.microsoft.com/office/drawing/2014/main" id="{61C35946-BCEE-4B43-A60B-F83980AE245F}"/>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35" name="フローチャート: 判断 334">
          <a:extLst>
            <a:ext uri="{FF2B5EF4-FFF2-40B4-BE49-F238E27FC236}">
              <a16:creationId xmlns:a16="http://schemas.microsoft.com/office/drawing/2014/main" id="{D47E1259-24CE-4105-8CF7-12114849E353}"/>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36" name="フローチャート: 判断 335">
          <a:extLst>
            <a:ext uri="{FF2B5EF4-FFF2-40B4-BE49-F238E27FC236}">
              <a16:creationId xmlns:a16="http://schemas.microsoft.com/office/drawing/2014/main" id="{606234FB-6E2B-414C-B40C-EB6E4A3B8899}"/>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37" name="フローチャート: 判断 336">
          <a:extLst>
            <a:ext uri="{FF2B5EF4-FFF2-40B4-BE49-F238E27FC236}">
              <a16:creationId xmlns:a16="http://schemas.microsoft.com/office/drawing/2014/main" id="{2EF63AAA-C9BF-4B6A-8030-7085048D0ACA}"/>
            </a:ext>
          </a:extLst>
        </xdr:cNvPr>
        <xdr:cNvSpPr/>
      </xdr:nvSpPr>
      <xdr:spPr>
        <a:xfrm>
          <a:off x="7810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38" name="フローチャート: 判断 337">
          <a:extLst>
            <a:ext uri="{FF2B5EF4-FFF2-40B4-BE49-F238E27FC236}">
              <a16:creationId xmlns:a16="http://schemas.microsoft.com/office/drawing/2014/main" id="{04D99E9E-ED79-4B06-AC92-3C0FF8609914}"/>
            </a:ext>
          </a:extLst>
        </xdr:cNvPr>
        <xdr:cNvSpPr/>
      </xdr:nvSpPr>
      <xdr:spPr>
        <a:xfrm>
          <a:off x="6921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414F0FBD-DD99-4AEA-8C3B-5A858516A9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3B5B0700-1B6F-44E0-B95F-436D62C119C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EFDF953A-CA25-4D6C-A6A7-BCA781FAD8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E55443-BDA4-4EB2-B4E5-140C2D6513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A685EE1E-0CC9-405B-8201-18ED3FA043E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154087</xdr:rowOff>
    </xdr:from>
    <xdr:to>
      <xdr:col>55</xdr:col>
      <xdr:colOff>50800</xdr:colOff>
      <xdr:row>86</xdr:row>
      <xdr:rowOff>84237</xdr:rowOff>
    </xdr:to>
    <xdr:sp macro="" textlink="">
      <xdr:nvSpPr>
        <xdr:cNvPr id="344" name="楕円 343">
          <a:extLst>
            <a:ext uri="{FF2B5EF4-FFF2-40B4-BE49-F238E27FC236}">
              <a16:creationId xmlns:a16="http://schemas.microsoft.com/office/drawing/2014/main" id="{96C31424-75CB-436C-953F-9DAF3923FD4D}"/>
            </a:ext>
          </a:extLst>
        </xdr:cNvPr>
        <xdr:cNvSpPr/>
      </xdr:nvSpPr>
      <xdr:spPr>
        <a:xfrm>
          <a:off x="10426700" y="147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45" name="【公営住宅】&#10;一人当たり面積該当値テキスト">
          <a:extLst>
            <a:ext uri="{FF2B5EF4-FFF2-40B4-BE49-F238E27FC236}">
              <a16:creationId xmlns:a16="http://schemas.microsoft.com/office/drawing/2014/main" id="{9A80D1F9-14D1-4307-8470-F7AB26CC3D07}"/>
            </a:ext>
          </a:extLst>
        </xdr:cNvPr>
        <xdr:cNvSpPr txBox="1"/>
      </xdr:nvSpPr>
      <xdr:spPr>
        <a:xfrm>
          <a:off x="1051560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46" name="楕円 345">
          <a:extLst>
            <a:ext uri="{FF2B5EF4-FFF2-40B4-BE49-F238E27FC236}">
              <a16:creationId xmlns:a16="http://schemas.microsoft.com/office/drawing/2014/main" id="{E2A3955F-6A8D-4D44-A5A3-E184EEFB0F73}"/>
            </a:ext>
          </a:extLst>
        </xdr:cNvPr>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33437</xdr:rowOff>
    </xdr:from>
    <xdr:to>
      <xdr:col>55</xdr:col>
      <xdr:colOff>0</xdr:colOff>
      <xdr:row>86</xdr:row>
      <xdr:rowOff>33528</xdr:rowOff>
    </xdr:to>
    <xdr:cxnSp macro="">
      <xdr:nvCxnSpPr>
        <xdr:cNvPr id="347" name="直線コネクタ 346">
          <a:extLst>
            <a:ext uri="{FF2B5EF4-FFF2-40B4-BE49-F238E27FC236}">
              <a16:creationId xmlns:a16="http://schemas.microsoft.com/office/drawing/2014/main" id="{9BF9C092-BD85-4FE2-9CDA-50A2A8AFE098}"/>
            </a:ext>
          </a:extLst>
        </xdr:cNvPr>
        <xdr:cNvCxnSpPr/>
      </xdr:nvCxnSpPr>
      <xdr:spPr>
        <a:xfrm flipV="1">
          <a:off x="9639300" y="1477813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154223</xdr:rowOff>
    </xdr:from>
    <xdr:to>
      <xdr:col>46</xdr:col>
      <xdr:colOff>38100</xdr:colOff>
      <xdr:row>86</xdr:row>
      <xdr:rowOff>84373</xdr:rowOff>
    </xdr:to>
    <xdr:sp macro="" textlink="">
      <xdr:nvSpPr>
        <xdr:cNvPr id="348" name="楕円 347">
          <a:extLst>
            <a:ext uri="{FF2B5EF4-FFF2-40B4-BE49-F238E27FC236}">
              <a16:creationId xmlns:a16="http://schemas.microsoft.com/office/drawing/2014/main" id="{B9E813EA-3470-495C-A7BB-D4C49A7948B9}"/>
            </a:ext>
          </a:extLst>
        </xdr:cNvPr>
        <xdr:cNvSpPr/>
      </xdr:nvSpPr>
      <xdr:spPr>
        <a:xfrm>
          <a:off x="8699500" y="147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33573</xdr:rowOff>
    </xdr:to>
    <xdr:cxnSp macro="">
      <xdr:nvCxnSpPr>
        <xdr:cNvPr id="349" name="直線コネクタ 348">
          <a:extLst>
            <a:ext uri="{FF2B5EF4-FFF2-40B4-BE49-F238E27FC236}">
              <a16:creationId xmlns:a16="http://schemas.microsoft.com/office/drawing/2014/main" id="{846E31DD-F0C8-48F1-A6AA-5D6B532B7066}"/>
            </a:ext>
          </a:extLst>
        </xdr:cNvPr>
        <xdr:cNvCxnSpPr/>
      </xdr:nvCxnSpPr>
      <xdr:spPr>
        <a:xfrm flipV="1">
          <a:off x="8750300" y="1477822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154270</xdr:rowOff>
    </xdr:from>
    <xdr:to>
      <xdr:col>41</xdr:col>
      <xdr:colOff>101600</xdr:colOff>
      <xdr:row>86</xdr:row>
      <xdr:rowOff>84420</xdr:rowOff>
    </xdr:to>
    <xdr:sp macro="" textlink="">
      <xdr:nvSpPr>
        <xdr:cNvPr id="350" name="楕円 349">
          <a:extLst>
            <a:ext uri="{FF2B5EF4-FFF2-40B4-BE49-F238E27FC236}">
              <a16:creationId xmlns:a16="http://schemas.microsoft.com/office/drawing/2014/main" id="{DF47431A-702E-44D7-B363-EEA336D11ABD}"/>
            </a:ext>
          </a:extLst>
        </xdr:cNvPr>
        <xdr:cNvSpPr/>
      </xdr:nvSpPr>
      <xdr:spPr>
        <a:xfrm>
          <a:off x="7810500" y="147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33573</xdr:rowOff>
    </xdr:from>
    <xdr:to>
      <xdr:col>45</xdr:col>
      <xdr:colOff>177800</xdr:colOff>
      <xdr:row>86</xdr:row>
      <xdr:rowOff>33620</xdr:rowOff>
    </xdr:to>
    <xdr:cxnSp macro="">
      <xdr:nvCxnSpPr>
        <xdr:cNvPr id="351" name="直線コネクタ 350">
          <a:extLst>
            <a:ext uri="{FF2B5EF4-FFF2-40B4-BE49-F238E27FC236}">
              <a16:creationId xmlns:a16="http://schemas.microsoft.com/office/drawing/2014/main" id="{00D952FA-526C-4810-B1BD-A9A23383770D}"/>
            </a:ext>
          </a:extLst>
        </xdr:cNvPr>
        <xdr:cNvCxnSpPr/>
      </xdr:nvCxnSpPr>
      <xdr:spPr>
        <a:xfrm flipV="1">
          <a:off x="7861300" y="14778273"/>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52" name="n_1aveValue【公営住宅】&#10;一人当たり面積">
          <a:extLst>
            <a:ext uri="{FF2B5EF4-FFF2-40B4-BE49-F238E27FC236}">
              <a16:creationId xmlns:a16="http://schemas.microsoft.com/office/drawing/2014/main" id="{058680B4-2014-4D08-92BB-E4348F09174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53" name="n_2aveValue【公営住宅】&#10;一人当たり面積">
          <a:extLst>
            <a:ext uri="{FF2B5EF4-FFF2-40B4-BE49-F238E27FC236}">
              <a16:creationId xmlns:a16="http://schemas.microsoft.com/office/drawing/2014/main" id="{C0F3CC2E-449E-49DC-873B-AE1D01C6BB21}"/>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62816</xdr:rowOff>
    </xdr:from>
    <xdr:ext cx="469744" cy="259045"/>
    <xdr:sp macro="" textlink="">
      <xdr:nvSpPr>
        <xdr:cNvPr id="354" name="n_3aveValue【公営住宅】&#10;一人当たり面積">
          <a:extLst>
            <a:ext uri="{FF2B5EF4-FFF2-40B4-BE49-F238E27FC236}">
              <a16:creationId xmlns:a16="http://schemas.microsoft.com/office/drawing/2014/main" id="{FDA21442-DB87-4BD7-AE65-2D2A9E85340B}"/>
            </a:ext>
          </a:extLst>
        </xdr:cNvPr>
        <xdr:cNvSpPr txBox="1"/>
      </xdr:nvSpPr>
      <xdr:spPr>
        <a:xfrm>
          <a:off x="7626427" y="1446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61718</xdr:rowOff>
    </xdr:from>
    <xdr:ext cx="469744" cy="259045"/>
    <xdr:sp macro="" textlink="">
      <xdr:nvSpPr>
        <xdr:cNvPr id="355" name="n_4aveValue【公営住宅】&#10;一人当たり面積">
          <a:extLst>
            <a:ext uri="{FF2B5EF4-FFF2-40B4-BE49-F238E27FC236}">
              <a16:creationId xmlns:a16="http://schemas.microsoft.com/office/drawing/2014/main" id="{B5C76DF3-02AC-404E-AF55-8D6C86986E2F}"/>
            </a:ext>
          </a:extLst>
        </xdr:cNvPr>
        <xdr:cNvSpPr txBox="1"/>
      </xdr:nvSpPr>
      <xdr:spPr>
        <a:xfrm>
          <a:off x="6737427" y="144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56" name="n_1mainValue【公営住宅】&#10;一人当たり面積">
          <a:extLst>
            <a:ext uri="{FF2B5EF4-FFF2-40B4-BE49-F238E27FC236}">
              <a16:creationId xmlns:a16="http://schemas.microsoft.com/office/drawing/2014/main" id="{1753D83C-8983-443A-9CB6-D30647CE40D4}"/>
            </a:ext>
          </a:extLst>
        </xdr:cNvPr>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75500</xdr:rowOff>
    </xdr:from>
    <xdr:ext cx="469744" cy="259045"/>
    <xdr:sp macro="" textlink="">
      <xdr:nvSpPr>
        <xdr:cNvPr id="357" name="n_2mainValue【公営住宅】&#10;一人当たり面積">
          <a:extLst>
            <a:ext uri="{FF2B5EF4-FFF2-40B4-BE49-F238E27FC236}">
              <a16:creationId xmlns:a16="http://schemas.microsoft.com/office/drawing/2014/main" id="{791D6402-8D30-46BE-8CF0-0DDEFA610D8F}"/>
            </a:ext>
          </a:extLst>
        </xdr:cNvPr>
        <xdr:cNvSpPr txBox="1"/>
      </xdr:nvSpPr>
      <xdr:spPr>
        <a:xfrm>
          <a:off x="8515427" y="148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75547</xdr:rowOff>
    </xdr:from>
    <xdr:ext cx="469744" cy="259045"/>
    <xdr:sp macro="" textlink="">
      <xdr:nvSpPr>
        <xdr:cNvPr id="358" name="n_3mainValue【公営住宅】&#10;一人当たり面積">
          <a:extLst>
            <a:ext uri="{FF2B5EF4-FFF2-40B4-BE49-F238E27FC236}">
              <a16:creationId xmlns:a16="http://schemas.microsoft.com/office/drawing/2014/main" id="{E13E5604-15E7-45CA-A881-71085654B205}"/>
            </a:ext>
          </a:extLst>
        </xdr:cNvPr>
        <xdr:cNvSpPr txBox="1"/>
      </xdr:nvSpPr>
      <xdr:spPr>
        <a:xfrm>
          <a:off x="7626427" y="148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B0218174-3822-4DD3-A0BD-32F82A9786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326969A-3287-4498-8BFD-6F092C16F1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CF236E62-E63C-4B27-AFA1-0B4581BD4CE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CA7F224A-CF95-4A44-B7E5-37AFA93BA8D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67F71AA8-C1FE-437B-9697-77C38B3DB1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379E8F2C-67EC-4E21-A91A-BC38796A9F1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8FEE897-1E45-483F-A5BC-0CB5A629BD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67B64B4A-43E5-4CE8-86FB-B255904F2E0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2260B1C6-C33B-45F0-B941-B44C1A05CF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A71A32B2-D121-4E66-B72D-057A670FCA6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E5B90875-D51A-47E9-A767-DCC4B64225B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CD0714C6-37A9-4D44-84C3-19F44A82EDF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D80426DB-D189-4B2C-B17F-3BC6AED8777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035576CD-3353-40A0-B2AA-9443F48EA2E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3E2F89AF-B744-467F-ABDC-D32A40D952F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E23062A3-8F59-402D-96E0-7817EC18A3D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747975F3-C3BF-4785-B28E-A2F1160DB9E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EBBA8D49-C9FA-4A7A-81B7-092BF012742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97CE4D75-5124-4A9D-A820-8AE1A1BD3DE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F4A2F515-B939-4D8F-8DEC-182D71A7EA4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FB0F7640-236D-48AA-AC54-CE7C9AD77AA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67B3A309-9975-4D01-AF39-29E41952915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9FD7AA1D-1408-4715-BEE1-CD8DBA0A71C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820501E8-FDF2-4CD5-829B-7F6EEB8708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B19E5CC8-369C-458A-BF21-A9B56126D9B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384" name="直線コネクタ 383">
          <a:extLst>
            <a:ext uri="{FF2B5EF4-FFF2-40B4-BE49-F238E27FC236}">
              <a16:creationId xmlns:a16="http://schemas.microsoft.com/office/drawing/2014/main" id="{E44E62C6-A987-47FD-A2F7-A70AB1C82E33}"/>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385" name="【港湾・漁港】&#10;有形固定資産減価償却率最小値テキスト">
          <a:extLst>
            <a:ext uri="{FF2B5EF4-FFF2-40B4-BE49-F238E27FC236}">
              <a16:creationId xmlns:a16="http://schemas.microsoft.com/office/drawing/2014/main" id="{B13AC0F4-4FBB-4754-8CC3-0BA48BE8ADD5}"/>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386" name="直線コネクタ 385">
          <a:extLst>
            <a:ext uri="{FF2B5EF4-FFF2-40B4-BE49-F238E27FC236}">
              <a16:creationId xmlns:a16="http://schemas.microsoft.com/office/drawing/2014/main" id="{1C968C66-25BB-462D-9558-182ACC1B79B2}"/>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387" name="【港湾・漁港】&#10;有形固定資産減価償却率最大値テキスト">
          <a:extLst>
            <a:ext uri="{FF2B5EF4-FFF2-40B4-BE49-F238E27FC236}">
              <a16:creationId xmlns:a16="http://schemas.microsoft.com/office/drawing/2014/main" id="{8943CF10-7FD5-4AE0-BFAB-94AEF0AB5969}"/>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88" name="直線コネクタ 387">
          <a:extLst>
            <a:ext uri="{FF2B5EF4-FFF2-40B4-BE49-F238E27FC236}">
              <a16:creationId xmlns:a16="http://schemas.microsoft.com/office/drawing/2014/main" id="{E96B5CD7-6DF9-4C80-A9B0-BBD6D67F17D2}"/>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532EE846-549A-42E9-A23A-2B7246F66995}"/>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390" name="フローチャート: 判断 389">
          <a:extLst>
            <a:ext uri="{FF2B5EF4-FFF2-40B4-BE49-F238E27FC236}">
              <a16:creationId xmlns:a16="http://schemas.microsoft.com/office/drawing/2014/main" id="{2E4F84ED-CA25-40AD-8BD4-0525CB7B2E38}"/>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391" name="フローチャート: 判断 390">
          <a:extLst>
            <a:ext uri="{FF2B5EF4-FFF2-40B4-BE49-F238E27FC236}">
              <a16:creationId xmlns:a16="http://schemas.microsoft.com/office/drawing/2014/main" id="{C4340A07-3B85-45AE-9605-86D38525FECE}"/>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392" name="フローチャート: 判断 391">
          <a:extLst>
            <a:ext uri="{FF2B5EF4-FFF2-40B4-BE49-F238E27FC236}">
              <a16:creationId xmlns:a16="http://schemas.microsoft.com/office/drawing/2014/main" id="{A6EBC533-1694-48AC-82F4-D294774B8FF2}"/>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393" name="フローチャート: 判断 392">
          <a:extLst>
            <a:ext uri="{FF2B5EF4-FFF2-40B4-BE49-F238E27FC236}">
              <a16:creationId xmlns:a16="http://schemas.microsoft.com/office/drawing/2014/main" id="{0B17EA1C-8413-4D8F-801E-3965A42CB7D0}"/>
            </a:ext>
          </a:extLst>
        </xdr:cNvPr>
        <xdr:cNvSpPr/>
      </xdr:nvSpPr>
      <xdr:spPr>
        <a:xfrm>
          <a:off x="1968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15602</xdr:rowOff>
    </xdr:from>
    <xdr:to>
      <xdr:col>6</xdr:col>
      <xdr:colOff>38100</xdr:colOff>
      <xdr:row>103</xdr:row>
      <xdr:rowOff>117202</xdr:rowOff>
    </xdr:to>
    <xdr:sp macro="" textlink="">
      <xdr:nvSpPr>
        <xdr:cNvPr id="394" name="フローチャート: 判断 393">
          <a:extLst>
            <a:ext uri="{FF2B5EF4-FFF2-40B4-BE49-F238E27FC236}">
              <a16:creationId xmlns:a16="http://schemas.microsoft.com/office/drawing/2014/main" id="{D08B6E77-4A10-4437-A7E5-B9208973F159}"/>
            </a:ext>
          </a:extLst>
        </xdr:cNvPr>
        <xdr:cNvSpPr/>
      </xdr:nvSpPr>
      <xdr:spPr>
        <a:xfrm>
          <a:off x="1079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1EA9324B-ED57-450A-8CD9-5E396E8E2B8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D0C320EE-39BC-4F67-9A39-DFEADB23393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C167DF02-3385-41FC-BABC-EE93C2CF2D2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A4D5FC79-F899-4B1F-B3DA-331E65D5E92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F21D2775-2978-4397-B0A6-8FB0050D8E9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0" name="楕円 399">
          <a:extLst>
            <a:ext uri="{FF2B5EF4-FFF2-40B4-BE49-F238E27FC236}">
              <a16:creationId xmlns:a16="http://schemas.microsoft.com/office/drawing/2014/main" id="{8F9E901C-8694-48D2-8BB3-E460F8AD5FB7}"/>
            </a:ext>
          </a:extLst>
        </xdr:cNvPr>
        <xdr:cNvSpPr/>
      </xdr:nvSpPr>
      <xdr:spPr>
        <a:xfrm>
          <a:off x="4584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25416</xdr:rowOff>
    </xdr:from>
    <xdr:ext cx="405111" cy="259045"/>
    <xdr:sp macro="" textlink="">
      <xdr:nvSpPr>
        <xdr:cNvPr id="401" name="【港湾・漁港】&#10;有形固定資産減価償却率該当値テキスト">
          <a:extLst>
            <a:ext uri="{FF2B5EF4-FFF2-40B4-BE49-F238E27FC236}">
              <a16:creationId xmlns:a16="http://schemas.microsoft.com/office/drawing/2014/main" id="{A6905F0F-65E5-4E81-9BF9-AB3A14054F64}"/>
            </a:ext>
          </a:extLst>
        </xdr:cNvPr>
        <xdr:cNvSpPr txBox="1"/>
      </xdr:nvSpPr>
      <xdr:spPr>
        <a:xfrm>
          <a:off x="4673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402" name="楕円 401">
          <a:extLst>
            <a:ext uri="{FF2B5EF4-FFF2-40B4-BE49-F238E27FC236}">
              <a16:creationId xmlns:a16="http://schemas.microsoft.com/office/drawing/2014/main" id="{6D039555-9B53-474A-8820-F818E86E2FDB}"/>
            </a:ext>
          </a:extLst>
        </xdr:cNvPr>
        <xdr:cNvSpPr/>
      </xdr:nvSpPr>
      <xdr:spPr>
        <a:xfrm>
          <a:off x="3746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53339</xdr:rowOff>
    </xdr:to>
    <xdr:cxnSp macro="">
      <xdr:nvCxnSpPr>
        <xdr:cNvPr id="403" name="直線コネクタ 402">
          <a:extLst>
            <a:ext uri="{FF2B5EF4-FFF2-40B4-BE49-F238E27FC236}">
              <a16:creationId xmlns:a16="http://schemas.microsoft.com/office/drawing/2014/main" id="{FB251F04-A599-422F-A15C-19B2347D12D5}"/>
            </a:ext>
          </a:extLst>
        </xdr:cNvPr>
        <xdr:cNvCxnSpPr/>
      </xdr:nvCxnSpPr>
      <xdr:spPr>
        <a:xfrm>
          <a:off x="3797300" y="17874343"/>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149498</xdr:rowOff>
    </xdr:from>
    <xdr:to>
      <xdr:col>15</xdr:col>
      <xdr:colOff>101600</xdr:colOff>
      <xdr:row>104</xdr:row>
      <xdr:rowOff>79648</xdr:rowOff>
    </xdr:to>
    <xdr:sp macro="" textlink="">
      <xdr:nvSpPr>
        <xdr:cNvPr id="404" name="楕円 403">
          <a:extLst>
            <a:ext uri="{FF2B5EF4-FFF2-40B4-BE49-F238E27FC236}">
              <a16:creationId xmlns:a16="http://schemas.microsoft.com/office/drawing/2014/main" id="{68890B34-40E0-4CE4-BDF9-59BED12B864C}"/>
            </a:ext>
          </a:extLst>
        </xdr:cNvPr>
        <xdr:cNvSpPr/>
      </xdr:nvSpPr>
      <xdr:spPr>
        <a:xfrm>
          <a:off x="2857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28848</xdr:rowOff>
    </xdr:from>
    <xdr:to>
      <xdr:col>19</xdr:col>
      <xdr:colOff>177800</xdr:colOff>
      <xdr:row>104</xdr:row>
      <xdr:rowOff>43543</xdr:rowOff>
    </xdr:to>
    <xdr:cxnSp macro="">
      <xdr:nvCxnSpPr>
        <xdr:cNvPr id="405" name="直線コネクタ 404">
          <a:extLst>
            <a:ext uri="{FF2B5EF4-FFF2-40B4-BE49-F238E27FC236}">
              <a16:creationId xmlns:a16="http://schemas.microsoft.com/office/drawing/2014/main" id="{3FDE67C1-C11E-444D-8267-F93EA2ECE206}"/>
            </a:ext>
          </a:extLst>
        </xdr:cNvPr>
        <xdr:cNvCxnSpPr/>
      </xdr:nvCxnSpPr>
      <xdr:spPr>
        <a:xfrm>
          <a:off x="2908300" y="178596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06" name="n_1aveValue【港湾・漁港】&#10;有形固定資産減価償却率">
          <a:extLst>
            <a:ext uri="{FF2B5EF4-FFF2-40B4-BE49-F238E27FC236}">
              <a16:creationId xmlns:a16="http://schemas.microsoft.com/office/drawing/2014/main" id="{CCC82278-F8E2-4C07-8AB6-7FCC9C65A971}"/>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07" name="n_2aveValue【港湾・漁港】&#10;有形固定資産減価償却率">
          <a:extLst>
            <a:ext uri="{FF2B5EF4-FFF2-40B4-BE49-F238E27FC236}">
              <a16:creationId xmlns:a16="http://schemas.microsoft.com/office/drawing/2014/main" id="{2DC71184-6F6C-4AD1-8FAE-7C556752BD54}"/>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8000</xdr:rowOff>
    </xdr:from>
    <xdr:ext cx="405111" cy="259045"/>
    <xdr:sp macro="" textlink="">
      <xdr:nvSpPr>
        <xdr:cNvPr id="408" name="n_3aveValue【港湾・漁港】&#10;有形固定資産減価償却率">
          <a:extLst>
            <a:ext uri="{FF2B5EF4-FFF2-40B4-BE49-F238E27FC236}">
              <a16:creationId xmlns:a16="http://schemas.microsoft.com/office/drawing/2014/main" id="{1CB01D64-1040-449A-B019-5DB27E809474}"/>
            </a:ext>
          </a:extLst>
        </xdr:cNvPr>
        <xdr:cNvSpPr txBox="1"/>
      </xdr:nvSpPr>
      <xdr:spPr>
        <a:xfrm>
          <a:off x="1816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133729</xdr:rowOff>
    </xdr:from>
    <xdr:ext cx="405111" cy="259045"/>
    <xdr:sp macro="" textlink="">
      <xdr:nvSpPr>
        <xdr:cNvPr id="409" name="n_4aveValue【港湾・漁港】&#10;有形固定資産減価償却率">
          <a:extLst>
            <a:ext uri="{FF2B5EF4-FFF2-40B4-BE49-F238E27FC236}">
              <a16:creationId xmlns:a16="http://schemas.microsoft.com/office/drawing/2014/main" id="{E4E721AE-4B57-42AF-B5C3-6C37E6CD6B1A}"/>
            </a:ext>
          </a:extLst>
        </xdr:cNvPr>
        <xdr:cNvSpPr txBox="1"/>
      </xdr:nvSpPr>
      <xdr:spPr>
        <a:xfrm>
          <a:off x="927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110870</xdr:rowOff>
    </xdr:from>
    <xdr:ext cx="405111" cy="259045"/>
    <xdr:sp macro="" textlink="">
      <xdr:nvSpPr>
        <xdr:cNvPr id="410" name="n_1mainValue【港湾・漁港】&#10;有形固定資産減価償却率">
          <a:extLst>
            <a:ext uri="{FF2B5EF4-FFF2-40B4-BE49-F238E27FC236}">
              <a16:creationId xmlns:a16="http://schemas.microsoft.com/office/drawing/2014/main" id="{91A211F4-E0A2-48AD-8C9D-6A166B66245E}"/>
            </a:ext>
          </a:extLst>
        </xdr:cNvPr>
        <xdr:cNvSpPr txBox="1"/>
      </xdr:nvSpPr>
      <xdr:spPr>
        <a:xfrm>
          <a:off x="3582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96175</xdr:rowOff>
    </xdr:from>
    <xdr:ext cx="405111" cy="259045"/>
    <xdr:sp macro="" textlink="">
      <xdr:nvSpPr>
        <xdr:cNvPr id="411" name="n_2mainValue【港湾・漁港】&#10;有形固定資産減価償却率">
          <a:extLst>
            <a:ext uri="{FF2B5EF4-FFF2-40B4-BE49-F238E27FC236}">
              <a16:creationId xmlns:a16="http://schemas.microsoft.com/office/drawing/2014/main" id="{DFF7321B-4B84-4EF9-810B-D3DFA7F25F91}"/>
            </a:ext>
          </a:extLst>
        </xdr:cNvPr>
        <xdr:cNvSpPr txBox="1"/>
      </xdr:nvSpPr>
      <xdr:spPr>
        <a:xfrm>
          <a:off x="2705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a:extLst>
            <a:ext uri="{FF2B5EF4-FFF2-40B4-BE49-F238E27FC236}">
              <a16:creationId xmlns:a16="http://schemas.microsoft.com/office/drawing/2014/main" id="{8A761D0E-5DB5-4284-B3D5-8AF2C298154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a:extLst>
            <a:ext uri="{FF2B5EF4-FFF2-40B4-BE49-F238E27FC236}">
              <a16:creationId xmlns:a16="http://schemas.microsoft.com/office/drawing/2014/main" id="{FCC35E01-67BA-410A-8AEC-39EA86B22AE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a:extLst>
            <a:ext uri="{FF2B5EF4-FFF2-40B4-BE49-F238E27FC236}">
              <a16:creationId xmlns:a16="http://schemas.microsoft.com/office/drawing/2014/main" id="{E03A004F-A723-4C95-83FC-14C38D2983F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a:extLst>
            <a:ext uri="{FF2B5EF4-FFF2-40B4-BE49-F238E27FC236}">
              <a16:creationId xmlns:a16="http://schemas.microsoft.com/office/drawing/2014/main" id="{C2A2BCC5-F969-49E7-A4CB-2CDC8397095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a:extLst>
            <a:ext uri="{FF2B5EF4-FFF2-40B4-BE49-F238E27FC236}">
              <a16:creationId xmlns:a16="http://schemas.microsoft.com/office/drawing/2014/main" id="{7481BC4C-5620-45AA-A8C1-116A6D53AA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a:extLst>
            <a:ext uri="{FF2B5EF4-FFF2-40B4-BE49-F238E27FC236}">
              <a16:creationId xmlns:a16="http://schemas.microsoft.com/office/drawing/2014/main" id="{E5F92836-073D-44EE-A3A5-37D13081B42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a:extLst>
            <a:ext uri="{FF2B5EF4-FFF2-40B4-BE49-F238E27FC236}">
              <a16:creationId xmlns:a16="http://schemas.microsoft.com/office/drawing/2014/main" id="{BA804826-3248-4182-85EB-9FCCF1AEAC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830C7C07-B3F4-4B88-B620-FC14198D68C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1433CB5A-763E-41B2-9345-7942814446F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2AE82174-4BE2-460D-8E02-76592AEEE59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2" name="直線コネクタ 421">
          <a:extLst>
            <a:ext uri="{FF2B5EF4-FFF2-40B4-BE49-F238E27FC236}">
              <a16:creationId xmlns:a16="http://schemas.microsoft.com/office/drawing/2014/main" id="{64899346-32A5-453B-B910-841746706CE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3" name="テキスト ボックス 422">
          <a:extLst>
            <a:ext uri="{FF2B5EF4-FFF2-40B4-BE49-F238E27FC236}">
              <a16:creationId xmlns:a16="http://schemas.microsoft.com/office/drawing/2014/main" id="{359DF5CF-8F06-4032-B14F-00E3BF87F94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4" name="直線コネクタ 423">
          <a:extLst>
            <a:ext uri="{FF2B5EF4-FFF2-40B4-BE49-F238E27FC236}">
              <a16:creationId xmlns:a16="http://schemas.microsoft.com/office/drawing/2014/main" id="{680CE2AA-A08F-422F-A13C-8C7C9333F33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5" name="テキスト ボックス 424">
          <a:extLst>
            <a:ext uri="{FF2B5EF4-FFF2-40B4-BE49-F238E27FC236}">
              <a16:creationId xmlns:a16="http://schemas.microsoft.com/office/drawing/2014/main" id="{619EB499-1E65-4AE8-8A5B-779EE7BB763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6" name="直線コネクタ 425">
          <a:extLst>
            <a:ext uri="{FF2B5EF4-FFF2-40B4-BE49-F238E27FC236}">
              <a16:creationId xmlns:a16="http://schemas.microsoft.com/office/drawing/2014/main" id="{1E69BFBE-9478-43AC-9E90-381DDE33FD7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7" name="テキスト ボックス 426">
          <a:extLst>
            <a:ext uri="{FF2B5EF4-FFF2-40B4-BE49-F238E27FC236}">
              <a16:creationId xmlns:a16="http://schemas.microsoft.com/office/drawing/2014/main" id="{B7368A63-5614-4465-8EF8-723DE8238F78}"/>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8" name="直線コネクタ 427">
          <a:extLst>
            <a:ext uri="{FF2B5EF4-FFF2-40B4-BE49-F238E27FC236}">
              <a16:creationId xmlns:a16="http://schemas.microsoft.com/office/drawing/2014/main" id="{74DCD445-E190-4AAB-A961-0A4A1A74FA9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9" name="テキスト ボックス 428">
          <a:extLst>
            <a:ext uri="{FF2B5EF4-FFF2-40B4-BE49-F238E27FC236}">
              <a16:creationId xmlns:a16="http://schemas.microsoft.com/office/drawing/2014/main" id="{7F40F2D1-5AA2-4E27-A899-F1C62B035D35}"/>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a:extLst>
            <a:ext uri="{FF2B5EF4-FFF2-40B4-BE49-F238E27FC236}">
              <a16:creationId xmlns:a16="http://schemas.microsoft.com/office/drawing/2014/main" id="{44256642-A314-452D-9043-C6BEB740575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1" name="テキスト ボックス 430">
          <a:extLst>
            <a:ext uri="{FF2B5EF4-FFF2-40B4-BE49-F238E27FC236}">
              <a16:creationId xmlns:a16="http://schemas.microsoft.com/office/drawing/2014/main" id="{3A173D52-6BCE-4143-B2B7-50799210CC4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港湾・漁港】&#10;一人当たり有形固定資産（償却資産）額グラフ枠">
          <a:extLst>
            <a:ext uri="{FF2B5EF4-FFF2-40B4-BE49-F238E27FC236}">
              <a16:creationId xmlns:a16="http://schemas.microsoft.com/office/drawing/2014/main" id="{BF30EDAC-B491-44F4-B59E-F204877653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33" name="直線コネクタ 432">
          <a:extLst>
            <a:ext uri="{FF2B5EF4-FFF2-40B4-BE49-F238E27FC236}">
              <a16:creationId xmlns:a16="http://schemas.microsoft.com/office/drawing/2014/main" id="{D1440AA6-05D2-4D05-8C82-0C06A66B74CC}"/>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4" name="【港湾・漁港】&#10;一人当たり有形固定資産（償却資産）額最小値テキスト">
          <a:extLst>
            <a:ext uri="{FF2B5EF4-FFF2-40B4-BE49-F238E27FC236}">
              <a16:creationId xmlns:a16="http://schemas.microsoft.com/office/drawing/2014/main" id="{7B8FF83C-FF90-4C6B-9A63-C0B97AC000CE}"/>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5" name="直線コネクタ 434">
          <a:extLst>
            <a:ext uri="{FF2B5EF4-FFF2-40B4-BE49-F238E27FC236}">
              <a16:creationId xmlns:a16="http://schemas.microsoft.com/office/drawing/2014/main" id="{C365C62A-797D-4513-BCC4-FA1DABA70E05}"/>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36" name="【港湾・漁港】&#10;一人当たり有形固定資産（償却資産）額最大値テキスト">
          <a:extLst>
            <a:ext uri="{FF2B5EF4-FFF2-40B4-BE49-F238E27FC236}">
              <a16:creationId xmlns:a16="http://schemas.microsoft.com/office/drawing/2014/main" id="{FEE3C4EC-6CAB-4458-9F42-489A207ECB69}"/>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37" name="直線コネクタ 436">
          <a:extLst>
            <a:ext uri="{FF2B5EF4-FFF2-40B4-BE49-F238E27FC236}">
              <a16:creationId xmlns:a16="http://schemas.microsoft.com/office/drawing/2014/main" id="{AE846F6D-C943-4080-BA13-0D6351D6898D}"/>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38" name="【港湾・漁港】&#10;一人当たり有形固定資産（償却資産）額平均値テキスト">
          <a:extLst>
            <a:ext uri="{FF2B5EF4-FFF2-40B4-BE49-F238E27FC236}">
              <a16:creationId xmlns:a16="http://schemas.microsoft.com/office/drawing/2014/main" id="{760161A0-E8BB-494A-AC7B-839D4B0558C7}"/>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39" name="フローチャート: 判断 438">
          <a:extLst>
            <a:ext uri="{FF2B5EF4-FFF2-40B4-BE49-F238E27FC236}">
              <a16:creationId xmlns:a16="http://schemas.microsoft.com/office/drawing/2014/main" id="{38CC71B7-C7F4-4FD7-8096-3C19091D13DC}"/>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40" name="フローチャート: 判断 439">
          <a:extLst>
            <a:ext uri="{FF2B5EF4-FFF2-40B4-BE49-F238E27FC236}">
              <a16:creationId xmlns:a16="http://schemas.microsoft.com/office/drawing/2014/main" id="{AA6D7F33-F5E7-4506-A47C-FBE5A7DF58B1}"/>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41" name="フローチャート: 判断 440">
          <a:extLst>
            <a:ext uri="{FF2B5EF4-FFF2-40B4-BE49-F238E27FC236}">
              <a16:creationId xmlns:a16="http://schemas.microsoft.com/office/drawing/2014/main" id="{D7EBF9D7-29CB-4A07-A80B-5949EB02D268}"/>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111768</xdr:rowOff>
    </xdr:from>
    <xdr:to>
      <xdr:col>41</xdr:col>
      <xdr:colOff>101600</xdr:colOff>
      <xdr:row>108</xdr:row>
      <xdr:rowOff>41918</xdr:rowOff>
    </xdr:to>
    <xdr:sp macro="" textlink="">
      <xdr:nvSpPr>
        <xdr:cNvPr id="442" name="フローチャート: 判断 441">
          <a:extLst>
            <a:ext uri="{FF2B5EF4-FFF2-40B4-BE49-F238E27FC236}">
              <a16:creationId xmlns:a16="http://schemas.microsoft.com/office/drawing/2014/main" id="{3ABB87A7-983A-4BF6-9D0E-E458BBECCDF0}"/>
            </a:ext>
          </a:extLst>
        </xdr:cNvPr>
        <xdr:cNvSpPr/>
      </xdr:nvSpPr>
      <xdr:spPr>
        <a:xfrm>
          <a:off x="7810500" y="1845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103436</xdr:rowOff>
    </xdr:from>
    <xdr:to>
      <xdr:col>36</xdr:col>
      <xdr:colOff>165100</xdr:colOff>
      <xdr:row>108</xdr:row>
      <xdr:rowOff>33586</xdr:rowOff>
    </xdr:to>
    <xdr:sp macro="" textlink="">
      <xdr:nvSpPr>
        <xdr:cNvPr id="443" name="フローチャート: 判断 442">
          <a:extLst>
            <a:ext uri="{FF2B5EF4-FFF2-40B4-BE49-F238E27FC236}">
              <a16:creationId xmlns:a16="http://schemas.microsoft.com/office/drawing/2014/main" id="{B1EC8E4E-E6DD-43DC-8476-BC639E2362FD}"/>
            </a:ext>
          </a:extLst>
        </xdr:cNvPr>
        <xdr:cNvSpPr/>
      </xdr:nvSpPr>
      <xdr:spPr>
        <a:xfrm>
          <a:off x="6921500" y="1844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F5C0457F-ED10-4CA0-BFEC-0C8C0E3556F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D6274937-407C-4076-9438-49A98DA0254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32D98561-6453-4EE3-8C7D-FF3B4B59BD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142941F-4C5D-4F36-B808-789BEB186E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AF4E5978-06D0-4B4F-BC81-3DDD9C80A39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21611</xdr:rowOff>
    </xdr:from>
    <xdr:to>
      <xdr:col>55</xdr:col>
      <xdr:colOff>50800</xdr:colOff>
      <xdr:row>107</xdr:row>
      <xdr:rowOff>123211</xdr:rowOff>
    </xdr:to>
    <xdr:sp macro="" textlink="">
      <xdr:nvSpPr>
        <xdr:cNvPr id="449" name="楕円 448">
          <a:extLst>
            <a:ext uri="{FF2B5EF4-FFF2-40B4-BE49-F238E27FC236}">
              <a16:creationId xmlns:a16="http://schemas.microsoft.com/office/drawing/2014/main" id="{1FDD564C-677D-4A65-8954-907D56BB81E3}"/>
            </a:ext>
          </a:extLst>
        </xdr:cNvPr>
        <xdr:cNvSpPr/>
      </xdr:nvSpPr>
      <xdr:spPr>
        <a:xfrm>
          <a:off x="10426700" y="1836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xdr:rowOff>
    </xdr:from>
    <xdr:ext cx="599010" cy="259045"/>
    <xdr:sp macro="" textlink="">
      <xdr:nvSpPr>
        <xdr:cNvPr id="450" name="【港湾・漁港】&#10;一人当たり有形固定資産（償却資産）額該当値テキスト">
          <a:extLst>
            <a:ext uri="{FF2B5EF4-FFF2-40B4-BE49-F238E27FC236}">
              <a16:creationId xmlns:a16="http://schemas.microsoft.com/office/drawing/2014/main" id="{36FF58A4-C548-444C-A836-48EB6F3067AA}"/>
            </a:ext>
          </a:extLst>
        </xdr:cNvPr>
        <xdr:cNvSpPr txBox="1"/>
      </xdr:nvSpPr>
      <xdr:spPr>
        <a:xfrm>
          <a:off x="10515600" y="1834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28521</xdr:rowOff>
    </xdr:from>
    <xdr:to>
      <xdr:col>50</xdr:col>
      <xdr:colOff>165100</xdr:colOff>
      <xdr:row>107</xdr:row>
      <xdr:rowOff>130121</xdr:rowOff>
    </xdr:to>
    <xdr:sp macro="" textlink="">
      <xdr:nvSpPr>
        <xdr:cNvPr id="451" name="楕円 450">
          <a:extLst>
            <a:ext uri="{FF2B5EF4-FFF2-40B4-BE49-F238E27FC236}">
              <a16:creationId xmlns:a16="http://schemas.microsoft.com/office/drawing/2014/main" id="{7B0A0194-D011-422E-80BD-192FE7C29FC1}"/>
            </a:ext>
          </a:extLst>
        </xdr:cNvPr>
        <xdr:cNvSpPr/>
      </xdr:nvSpPr>
      <xdr:spPr>
        <a:xfrm>
          <a:off x="9588500" y="1837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72411</xdr:rowOff>
    </xdr:from>
    <xdr:to>
      <xdr:col>55</xdr:col>
      <xdr:colOff>0</xdr:colOff>
      <xdr:row>107</xdr:row>
      <xdr:rowOff>79321</xdr:rowOff>
    </xdr:to>
    <xdr:cxnSp macro="">
      <xdr:nvCxnSpPr>
        <xdr:cNvPr id="452" name="直線コネクタ 451">
          <a:extLst>
            <a:ext uri="{FF2B5EF4-FFF2-40B4-BE49-F238E27FC236}">
              <a16:creationId xmlns:a16="http://schemas.microsoft.com/office/drawing/2014/main" id="{831184ED-05CC-4FCA-87CB-6DC1C3EABD5C}"/>
            </a:ext>
          </a:extLst>
        </xdr:cNvPr>
        <xdr:cNvCxnSpPr/>
      </xdr:nvCxnSpPr>
      <xdr:spPr>
        <a:xfrm flipV="1">
          <a:off x="9639300" y="18417561"/>
          <a:ext cx="8382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33868</xdr:rowOff>
    </xdr:from>
    <xdr:to>
      <xdr:col>46</xdr:col>
      <xdr:colOff>38100</xdr:colOff>
      <xdr:row>107</xdr:row>
      <xdr:rowOff>135468</xdr:rowOff>
    </xdr:to>
    <xdr:sp macro="" textlink="">
      <xdr:nvSpPr>
        <xdr:cNvPr id="453" name="楕円 452">
          <a:extLst>
            <a:ext uri="{FF2B5EF4-FFF2-40B4-BE49-F238E27FC236}">
              <a16:creationId xmlns:a16="http://schemas.microsoft.com/office/drawing/2014/main" id="{E8395CA7-21F3-4CBF-829A-3238290CDC28}"/>
            </a:ext>
          </a:extLst>
        </xdr:cNvPr>
        <xdr:cNvSpPr/>
      </xdr:nvSpPr>
      <xdr:spPr>
        <a:xfrm>
          <a:off x="8699500" y="183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79321</xdr:rowOff>
    </xdr:from>
    <xdr:to>
      <xdr:col>50</xdr:col>
      <xdr:colOff>114300</xdr:colOff>
      <xdr:row>107</xdr:row>
      <xdr:rowOff>84668</xdr:rowOff>
    </xdr:to>
    <xdr:cxnSp macro="">
      <xdr:nvCxnSpPr>
        <xdr:cNvPr id="454" name="直線コネクタ 453">
          <a:extLst>
            <a:ext uri="{FF2B5EF4-FFF2-40B4-BE49-F238E27FC236}">
              <a16:creationId xmlns:a16="http://schemas.microsoft.com/office/drawing/2014/main" id="{A1AF8893-0A65-40EC-83C6-4C1C0BFCC7C8}"/>
            </a:ext>
          </a:extLst>
        </xdr:cNvPr>
        <xdr:cNvCxnSpPr/>
      </xdr:nvCxnSpPr>
      <xdr:spPr>
        <a:xfrm flipV="1">
          <a:off x="8750300" y="18424471"/>
          <a:ext cx="8890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55" name="n_1aveValue【港湾・漁港】&#10;一人当たり有形固定資産（償却資産）額">
          <a:extLst>
            <a:ext uri="{FF2B5EF4-FFF2-40B4-BE49-F238E27FC236}">
              <a16:creationId xmlns:a16="http://schemas.microsoft.com/office/drawing/2014/main" id="{9AA04B61-095B-4D9F-8C88-C9BB376218B7}"/>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56" name="n_2aveValue【港湾・漁港】&#10;一人当たり有形固定資産（償却資産）額">
          <a:extLst>
            <a:ext uri="{FF2B5EF4-FFF2-40B4-BE49-F238E27FC236}">
              <a16:creationId xmlns:a16="http://schemas.microsoft.com/office/drawing/2014/main" id="{1F6EA22C-6584-4EB8-877C-78E8B7048E7D}"/>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58445</xdr:rowOff>
    </xdr:from>
    <xdr:ext cx="599010" cy="259045"/>
    <xdr:sp macro="" textlink="">
      <xdr:nvSpPr>
        <xdr:cNvPr id="457" name="n_3aveValue【港湾・漁港】&#10;一人当たり有形固定資産（償却資産）額">
          <a:extLst>
            <a:ext uri="{FF2B5EF4-FFF2-40B4-BE49-F238E27FC236}">
              <a16:creationId xmlns:a16="http://schemas.microsoft.com/office/drawing/2014/main" id="{2880BF57-98F8-4D1E-A083-3FDA6591B09B}"/>
            </a:ext>
          </a:extLst>
        </xdr:cNvPr>
        <xdr:cNvSpPr txBox="1"/>
      </xdr:nvSpPr>
      <xdr:spPr>
        <a:xfrm>
          <a:off x="7561795" y="1823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50113</xdr:rowOff>
    </xdr:from>
    <xdr:ext cx="599010" cy="259045"/>
    <xdr:sp macro="" textlink="">
      <xdr:nvSpPr>
        <xdr:cNvPr id="458" name="n_4aveValue【港湾・漁港】&#10;一人当たり有形固定資産（償却資産）額">
          <a:extLst>
            <a:ext uri="{FF2B5EF4-FFF2-40B4-BE49-F238E27FC236}">
              <a16:creationId xmlns:a16="http://schemas.microsoft.com/office/drawing/2014/main" id="{6F8CBC02-E18B-412B-9402-83A7DA635CBE}"/>
            </a:ext>
          </a:extLst>
        </xdr:cNvPr>
        <xdr:cNvSpPr txBox="1"/>
      </xdr:nvSpPr>
      <xdr:spPr>
        <a:xfrm>
          <a:off x="6672795" y="1822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121248</xdr:rowOff>
    </xdr:from>
    <xdr:ext cx="599010" cy="259045"/>
    <xdr:sp macro="" textlink="">
      <xdr:nvSpPr>
        <xdr:cNvPr id="459" name="n_1mainValue【港湾・漁港】&#10;一人当たり有形固定資産（償却資産）額">
          <a:extLst>
            <a:ext uri="{FF2B5EF4-FFF2-40B4-BE49-F238E27FC236}">
              <a16:creationId xmlns:a16="http://schemas.microsoft.com/office/drawing/2014/main" id="{B70475B3-03BF-409F-B131-83A341A78FDE}"/>
            </a:ext>
          </a:extLst>
        </xdr:cNvPr>
        <xdr:cNvSpPr txBox="1"/>
      </xdr:nvSpPr>
      <xdr:spPr>
        <a:xfrm>
          <a:off x="9327095" y="1846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126595</xdr:rowOff>
    </xdr:from>
    <xdr:ext cx="599010" cy="259045"/>
    <xdr:sp macro="" textlink="">
      <xdr:nvSpPr>
        <xdr:cNvPr id="460" name="n_2mainValue【港湾・漁港】&#10;一人当たり有形固定資産（償却資産）額">
          <a:extLst>
            <a:ext uri="{FF2B5EF4-FFF2-40B4-BE49-F238E27FC236}">
              <a16:creationId xmlns:a16="http://schemas.microsoft.com/office/drawing/2014/main" id="{88BE03AD-663B-423B-86B6-B9781ADAC4D8}"/>
            </a:ext>
          </a:extLst>
        </xdr:cNvPr>
        <xdr:cNvSpPr txBox="1"/>
      </xdr:nvSpPr>
      <xdr:spPr>
        <a:xfrm>
          <a:off x="8450795" y="1847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0F72EF19-464B-4F37-8620-E7BB833C368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B8B57B98-AB42-4484-8296-C94EAE8A6F5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6D8C12B8-BA85-4765-8336-AB0038026B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23C767D0-DF8C-41C5-BA3E-0AB6DA5A6E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1F29F72C-B669-4C1B-8432-B273D1AE81C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0E86A734-300C-4E26-8739-9AE6A96CE2A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30B9081A-7D94-49B2-A76D-7935C0B72A4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3585C2A3-AF47-48DE-9CF4-1D34EF257C5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9" name="正方形/長方形 468">
          <a:extLst>
            <a:ext uri="{FF2B5EF4-FFF2-40B4-BE49-F238E27FC236}">
              <a16:creationId xmlns:a16="http://schemas.microsoft.com/office/drawing/2014/main" id="{04F6D5BC-6623-4CE3-ADBC-252FABF58D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0" name="正方形/長方形 469">
          <a:extLst>
            <a:ext uri="{FF2B5EF4-FFF2-40B4-BE49-F238E27FC236}">
              <a16:creationId xmlns:a16="http://schemas.microsoft.com/office/drawing/2014/main" id="{692F6ED8-4AD3-4EAC-91D1-67DCE6DF75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1" name="正方形/長方形 470">
          <a:extLst>
            <a:ext uri="{FF2B5EF4-FFF2-40B4-BE49-F238E27FC236}">
              <a16:creationId xmlns:a16="http://schemas.microsoft.com/office/drawing/2014/main" id="{1F0E8C5F-4EC4-4A4E-B379-AC7162FD58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2" name="正方形/長方形 471">
          <a:extLst>
            <a:ext uri="{FF2B5EF4-FFF2-40B4-BE49-F238E27FC236}">
              <a16:creationId xmlns:a16="http://schemas.microsoft.com/office/drawing/2014/main" id="{1111A36E-4A82-47DC-A31D-29D9C07CFFF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3" name="正方形/長方形 472">
          <a:extLst>
            <a:ext uri="{FF2B5EF4-FFF2-40B4-BE49-F238E27FC236}">
              <a16:creationId xmlns:a16="http://schemas.microsoft.com/office/drawing/2014/main" id="{D64BF4C2-4DAE-4B9C-8093-B08CE151BF8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4" name="正方形/長方形 473">
          <a:extLst>
            <a:ext uri="{FF2B5EF4-FFF2-40B4-BE49-F238E27FC236}">
              <a16:creationId xmlns:a16="http://schemas.microsoft.com/office/drawing/2014/main" id="{D8EA9D76-16B4-4192-8DD7-716D765BAF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5" name="正方形/長方形 474">
          <a:extLst>
            <a:ext uri="{FF2B5EF4-FFF2-40B4-BE49-F238E27FC236}">
              <a16:creationId xmlns:a16="http://schemas.microsoft.com/office/drawing/2014/main" id="{45EA87EA-24C8-4EB2-9A9C-BBB1F18F0A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6" name="正方形/長方形 475">
          <a:extLst>
            <a:ext uri="{FF2B5EF4-FFF2-40B4-BE49-F238E27FC236}">
              <a16:creationId xmlns:a16="http://schemas.microsoft.com/office/drawing/2014/main" id="{A2C04D50-CEEF-46B7-A243-121D15E6871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a:extLst>
            <a:ext uri="{FF2B5EF4-FFF2-40B4-BE49-F238E27FC236}">
              <a16:creationId xmlns:a16="http://schemas.microsoft.com/office/drawing/2014/main" id="{843A738F-3BFC-4DB2-970C-94F777E42A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a:extLst>
            <a:ext uri="{FF2B5EF4-FFF2-40B4-BE49-F238E27FC236}">
              <a16:creationId xmlns:a16="http://schemas.microsoft.com/office/drawing/2014/main" id="{EE7D968D-27FB-4B5B-915A-E3D30A5E91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a:extLst>
            <a:ext uri="{FF2B5EF4-FFF2-40B4-BE49-F238E27FC236}">
              <a16:creationId xmlns:a16="http://schemas.microsoft.com/office/drawing/2014/main" id="{0F29A3AF-5262-4811-96F8-B7C5FADD26F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a:extLst>
            <a:ext uri="{FF2B5EF4-FFF2-40B4-BE49-F238E27FC236}">
              <a16:creationId xmlns:a16="http://schemas.microsoft.com/office/drawing/2014/main" id="{14F07E1A-81A6-4566-A6D3-AFDA9FECBE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a:extLst>
            <a:ext uri="{FF2B5EF4-FFF2-40B4-BE49-F238E27FC236}">
              <a16:creationId xmlns:a16="http://schemas.microsoft.com/office/drawing/2014/main" id="{BE1836E4-3D88-43CD-BF16-297AE5DE004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a:extLst>
            <a:ext uri="{FF2B5EF4-FFF2-40B4-BE49-F238E27FC236}">
              <a16:creationId xmlns:a16="http://schemas.microsoft.com/office/drawing/2014/main" id="{971A3091-3115-4287-85BA-55F67AE5D2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a:extLst>
            <a:ext uri="{FF2B5EF4-FFF2-40B4-BE49-F238E27FC236}">
              <a16:creationId xmlns:a16="http://schemas.microsoft.com/office/drawing/2014/main" id="{A6E3E23C-D2E9-4480-8B24-846C074E9CC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a:extLst>
            <a:ext uri="{FF2B5EF4-FFF2-40B4-BE49-F238E27FC236}">
              <a16:creationId xmlns:a16="http://schemas.microsoft.com/office/drawing/2014/main" id="{F67ECD49-E070-48A9-A071-8D0345358C7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a:extLst>
            <a:ext uri="{FF2B5EF4-FFF2-40B4-BE49-F238E27FC236}">
              <a16:creationId xmlns:a16="http://schemas.microsoft.com/office/drawing/2014/main" id="{DDC4C9FB-A56B-4A99-9925-46E39AA9729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a:extLst>
            <a:ext uri="{FF2B5EF4-FFF2-40B4-BE49-F238E27FC236}">
              <a16:creationId xmlns:a16="http://schemas.microsoft.com/office/drawing/2014/main" id="{C1F669A1-8F46-4003-920F-5F7B7938FF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a:extLst>
            <a:ext uri="{FF2B5EF4-FFF2-40B4-BE49-F238E27FC236}">
              <a16:creationId xmlns:a16="http://schemas.microsoft.com/office/drawing/2014/main" id="{DCBD70D7-9FDE-4FBE-B694-E1507E08399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a:extLst>
            <a:ext uri="{FF2B5EF4-FFF2-40B4-BE49-F238E27FC236}">
              <a16:creationId xmlns:a16="http://schemas.microsoft.com/office/drawing/2014/main" id="{1B441FB2-09CB-47EC-A716-17C77CE2900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9" name="テキスト ボックス 488">
          <a:extLst>
            <a:ext uri="{FF2B5EF4-FFF2-40B4-BE49-F238E27FC236}">
              <a16:creationId xmlns:a16="http://schemas.microsoft.com/office/drawing/2014/main" id="{1B55C066-3627-4D36-BAF8-EA02ECDADD0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a:extLst>
            <a:ext uri="{FF2B5EF4-FFF2-40B4-BE49-F238E27FC236}">
              <a16:creationId xmlns:a16="http://schemas.microsoft.com/office/drawing/2014/main" id="{5F243A8B-B62E-4CFD-AA53-926B1815DE7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a:extLst>
            <a:ext uri="{FF2B5EF4-FFF2-40B4-BE49-F238E27FC236}">
              <a16:creationId xmlns:a16="http://schemas.microsoft.com/office/drawing/2014/main" id="{45EB683C-9690-4AED-9250-16389FFBFB0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a:extLst>
            <a:ext uri="{FF2B5EF4-FFF2-40B4-BE49-F238E27FC236}">
              <a16:creationId xmlns:a16="http://schemas.microsoft.com/office/drawing/2014/main" id="{4449E58A-299D-4520-887B-5B28FCAA5F6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a:extLst>
            <a:ext uri="{FF2B5EF4-FFF2-40B4-BE49-F238E27FC236}">
              <a16:creationId xmlns:a16="http://schemas.microsoft.com/office/drawing/2014/main" id="{888AC128-D64B-4243-985B-F0FE1BA3F9C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a:extLst>
            <a:ext uri="{FF2B5EF4-FFF2-40B4-BE49-F238E27FC236}">
              <a16:creationId xmlns:a16="http://schemas.microsoft.com/office/drawing/2014/main" id="{C3EE5EB9-E374-45C8-AC1F-DC423B1B313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a:extLst>
            <a:ext uri="{FF2B5EF4-FFF2-40B4-BE49-F238E27FC236}">
              <a16:creationId xmlns:a16="http://schemas.microsoft.com/office/drawing/2014/main" id="{95A10E9B-5DA9-43B8-BE55-210E93352DA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a:extLst>
            <a:ext uri="{FF2B5EF4-FFF2-40B4-BE49-F238E27FC236}">
              <a16:creationId xmlns:a16="http://schemas.microsoft.com/office/drawing/2014/main" id="{090C4520-1989-4A7C-BE8A-C56C2047558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a:extLst>
            <a:ext uri="{FF2B5EF4-FFF2-40B4-BE49-F238E27FC236}">
              <a16:creationId xmlns:a16="http://schemas.microsoft.com/office/drawing/2014/main" id="{1520F5A3-57A4-4702-894C-F8EF7A28B4F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a:extLst>
            <a:ext uri="{FF2B5EF4-FFF2-40B4-BE49-F238E27FC236}">
              <a16:creationId xmlns:a16="http://schemas.microsoft.com/office/drawing/2014/main" id="{13F1F8FD-B77A-457A-99B3-68DB579F246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9" name="テキスト ボックス 498">
          <a:extLst>
            <a:ext uri="{FF2B5EF4-FFF2-40B4-BE49-F238E27FC236}">
              <a16:creationId xmlns:a16="http://schemas.microsoft.com/office/drawing/2014/main" id="{3F5836A5-B4D2-478C-8690-2D6FAAFC961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a:extLst>
            <a:ext uri="{FF2B5EF4-FFF2-40B4-BE49-F238E27FC236}">
              <a16:creationId xmlns:a16="http://schemas.microsoft.com/office/drawing/2014/main" id="{F16DDAB7-1A65-47BD-9D39-EFA7FC900B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a:extLst>
            <a:ext uri="{FF2B5EF4-FFF2-40B4-BE49-F238E27FC236}">
              <a16:creationId xmlns:a16="http://schemas.microsoft.com/office/drawing/2014/main" id="{B264466E-6C32-4BAE-88C2-CB6117D02EA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a:extLst>
            <a:ext uri="{FF2B5EF4-FFF2-40B4-BE49-F238E27FC236}">
              <a16:creationId xmlns:a16="http://schemas.microsoft.com/office/drawing/2014/main" id="{0EE30588-4C3A-453C-8F2A-775E132850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03" name="直線コネクタ 502">
          <a:extLst>
            <a:ext uri="{FF2B5EF4-FFF2-40B4-BE49-F238E27FC236}">
              <a16:creationId xmlns:a16="http://schemas.microsoft.com/office/drawing/2014/main" id="{0AFC91B3-40CA-4DB7-82A8-ABC70B0BF5DF}"/>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04" name="【学校施設】&#10;有形固定資産減価償却率最小値テキスト">
          <a:extLst>
            <a:ext uri="{FF2B5EF4-FFF2-40B4-BE49-F238E27FC236}">
              <a16:creationId xmlns:a16="http://schemas.microsoft.com/office/drawing/2014/main" id="{EFB3D61A-FB17-433D-B29B-48195296234C}"/>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05" name="直線コネクタ 504">
          <a:extLst>
            <a:ext uri="{FF2B5EF4-FFF2-40B4-BE49-F238E27FC236}">
              <a16:creationId xmlns:a16="http://schemas.microsoft.com/office/drawing/2014/main" id="{B2EAF489-87B1-4454-8C92-40D699C7454D}"/>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06" name="【学校施設】&#10;有形固定資産減価償却率最大値テキスト">
          <a:extLst>
            <a:ext uri="{FF2B5EF4-FFF2-40B4-BE49-F238E27FC236}">
              <a16:creationId xmlns:a16="http://schemas.microsoft.com/office/drawing/2014/main" id="{6990ECD7-3197-4366-A365-C54B799FC87C}"/>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07" name="直線コネクタ 506">
          <a:extLst>
            <a:ext uri="{FF2B5EF4-FFF2-40B4-BE49-F238E27FC236}">
              <a16:creationId xmlns:a16="http://schemas.microsoft.com/office/drawing/2014/main" id="{3A117E7F-3CF1-497D-833D-072962CBBDC9}"/>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08" name="【学校施設】&#10;有形固定資産減価償却率平均値テキスト">
          <a:extLst>
            <a:ext uri="{FF2B5EF4-FFF2-40B4-BE49-F238E27FC236}">
              <a16:creationId xmlns:a16="http://schemas.microsoft.com/office/drawing/2014/main" id="{001D11A1-D7E2-4593-A175-8A25307E2900}"/>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09" name="フローチャート: 判断 508">
          <a:extLst>
            <a:ext uri="{FF2B5EF4-FFF2-40B4-BE49-F238E27FC236}">
              <a16:creationId xmlns:a16="http://schemas.microsoft.com/office/drawing/2014/main" id="{7C4D3624-87AB-406D-AF8D-5EC2C6CBEF69}"/>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10" name="フローチャート: 判断 509">
          <a:extLst>
            <a:ext uri="{FF2B5EF4-FFF2-40B4-BE49-F238E27FC236}">
              <a16:creationId xmlns:a16="http://schemas.microsoft.com/office/drawing/2014/main" id="{29249C6D-04C6-4FDD-B7BA-F627B3223E24}"/>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11" name="フローチャート: 判断 510">
          <a:extLst>
            <a:ext uri="{FF2B5EF4-FFF2-40B4-BE49-F238E27FC236}">
              <a16:creationId xmlns:a16="http://schemas.microsoft.com/office/drawing/2014/main" id="{EFFEF1E2-3C46-4A12-AF49-B7AF7CB6A54A}"/>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37374</xdr:rowOff>
    </xdr:from>
    <xdr:to>
      <xdr:col>72</xdr:col>
      <xdr:colOff>38100</xdr:colOff>
      <xdr:row>58</xdr:row>
      <xdr:rowOff>138974</xdr:rowOff>
    </xdr:to>
    <xdr:sp macro="" textlink="">
      <xdr:nvSpPr>
        <xdr:cNvPr id="512" name="フローチャート: 判断 511">
          <a:extLst>
            <a:ext uri="{FF2B5EF4-FFF2-40B4-BE49-F238E27FC236}">
              <a16:creationId xmlns:a16="http://schemas.microsoft.com/office/drawing/2014/main" id="{49A8852B-6813-4EDA-9735-EFE61D4B322D}"/>
            </a:ext>
          </a:extLst>
        </xdr:cNvPr>
        <xdr:cNvSpPr/>
      </xdr:nvSpPr>
      <xdr:spPr>
        <a:xfrm>
          <a:off x="13652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76563</xdr:rowOff>
    </xdr:from>
    <xdr:to>
      <xdr:col>67</xdr:col>
      <xdr:colOff>101600</xdr:colOff>
      <xdr:row>59</xdr:row>
      <xdr:rowOff>6713</xdr:rowOff>
    </xdr:to>
    <xdr:sp macro="" textlink="">
      <xdr:nvSpPr>
        <xdr:cNvPr id="513" name="フローチャート: 判断 512">
          <a:extLst>
            <a:ext uri="{FF2B5EF4-FFF2-40B4-BE49-F238E27FC236}">
              <a16:creationId xmlns:a16="http://schemas.microsoft.com/office/drawing/2014/main" id="{E990BDC3-84D9-4D0E-AA7A-B1785D1E182D}"/>
            </a:ext>
          </a:extLst>
        </xdr:cNvPr>
        <xdr:cNvSpPr/>
      </xdr:nvSpPr>
      <xdr:spPr>
        <a:xfrm>
          <a:off x="12763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E9CF9FA3-ED26-45A3-A376-D2866BE7732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785D9D2E-6621-401F-A439-3791251EA5E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D5BBAF3F-449B-4C99-97DB-4254C26571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CFDD4C75-07A0-4F01-8045-C085B79C6A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426E125F-D5DB-4E89-80BF-B337B9C8F09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133713</xdr:rowOff>
    </xdr:from>
    <xdr:to>
      <xdr:col>85</xdr:col>
      <xdr:colOff>177800</xdr:colOff>
      <xdr:row>64</xdr:row>
      <xdr:rowOff>63863</xdr:rowOff>
    </xdr:to>
    <xdr:sp macro="" textlink="">
      <xdr:nvSpPr>
        <xdr:cNvPr id="519" name="楕円 518">
          <a:extLst>
            <a:ext uri="{FF2B5EF4-FFF2-40B4-BE49-F238E27FC236}">
              <a16:creationId xmlns:a16="http://schemas.microsoft.com/office/drawing/2014/main" id="{3DC9F274-B28F-4415-B69F-C4198530E61F}"/>
            </a:ext>
          </a:extLst>
        </xdr:cNvPr>
        <xdr:cNvSpPr/>
      </xdr:nvSpPr>
      <xdr:spPr>
        <a:xfrm>
          <a:off x="162687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48640</xdr:rowOff>
    </xdr:from>
    <xdr:ext cx="405111" cy="259045"/>
    <xdr:sp macro="" textlink="">
      <xdr:nvSpPr>
        <xdr:cNvPr id="520" name="【学校施設】&#10;有形固定資産減価償却率該当値テキスト">
          <a:extLst>
            <a:ext uri="{FF2B5EF4-FFF2-40B4-BE49-F238E27FC236}">
              <a16:creationId xmlns:a16="http://schemas.microsoft.com/office/drawing/2014/main" id="{19F8E89C-44E2-4163-BA4F-AD2E370A149D}"/>
            </a:ext>
          </a:extLst>
        </xdr:cNvPr>
        <xdr:cNvSpPr txBox="1"/>
      </xdr:nvSpPr>
      <xdr:spPr>
        <a:xfrm>
          <a:off x="16357600" y="1084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117384</xdr:rowOff>
    </xdr:from>
    <xdr:to>
      <xdr:col>81</xdr:col>
      <xdr:colOff>101600</xdr:colOff>
      <xdr:row>64</xdr:row>
      <xdr:rowOff>47534</xdr:rowOff>
    </xdr:to>
    <xdr:sp macro="" textlink="">
      <xdr:nvSpPr>
        <xdr:cNvPr id="521" name="楕円 520">
          <a:extLst>
            <a:ext uri="{FF2B5EF4-FFF2-40B4-BE49-F238E27FC236}">
              <a16:creationId xmlns:a16="http://schemas.microsoft.com/office/drawing/2014/main" id="{E4969749-2051-4326-A144-2BEDCA0FA035}"/>
            </a:ext>
          </a:extLst>
        </xdr:cNvPr>
        <xdr:cNvSpPr/>
      </xdr:nvSpPr>
      <xdr:spPr>
        <a:xfrm>
          <a:off x="15430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168184</xdr:rowOff>
    </xdr:from>
    <xdr:to>
      <xdr:col>85</xdr:col>
      <xdr:colOff>127000</xdr:colOff>
      <xdr:row>64</xdr:row>
      <xdr:rowOff>13063</xdr:rowOff>
    </xdr:to>
    <xdr:cxnSp macro="">
      <xdr:nvCxnSpPr>
        <xdr:cNvPr id="522" name="直線コネクタ 521">
          <a:extLst>
            <a:ext uri="{FF2B5EF4-FFF2-40B4-BE49-F238E27FC236}">
              <a16:creationId xmlns:a16="http://schemas.microsoft.com/office/drawing/2014/main" id="{52D0D5B2-16A4-4A3A-8578-0D4F46E93126}"/>
            </a:ext>
          </a:extLst>
        </xdr:cNvPr>
        <xdr:cNvCxnSpPr/>
      </xdr:nvCxnSpPr>
      <xdr:spPr>
        <a:xfrm>
          <a:off x="15481300" y="1096953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71665</xdr:rowOff>
    </xdr:from>
    <xdr:to>
      <xdr:col>76</xdr:col>
      <xdr:colOff>165100</xdr:colOff>
      <xdr:row>64</xdr:row>
      <xdr:rowOff>1815</xdr:rowOff>
    </xdr:to>
    <xdr:sp macro="" textlink="">
      <xdr:nvSpPr>
        <xdr:cNvPr id="523" name="楕円 522">
          <a:extLst>
            <a:ext uri="{FF2B5EF4-FFF2-40B4-BE49-F238E27FC236}">
              <a16:creationId xmlns:a16="http://schemas.microsoft.com/office/drawing/2014/main" id="{B6C8F1C3-3738-4B92-AECF-798792AF31C0}"/>
            </a:ext>
          </a:extLst>
        </xdr:cNvPr>
        <xdr:cNvSpPr/>
      </xdr:nvSpPr>
      <xdr:spPr>
        <a:xfrm>
          <a:off x="14541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122465</xdr:rowOff>
    </xdr:from>
    <xdr:to>
      <xdr:col>81</xdr:col>
      <xdr:colOff>50800</xdr:colOff>
      <xdr:row>63</xdr:row>
      <xdr:rowOff>168184</xdr:rowOff>
    </xdr:to>
    <xdr:cxnSp macro="">
      <xdr:nvCxnSpPr>
        <xdr:cNvPr id="524" name="直線コネクタ 523">
          <a:extLst>
            <a:ext uri="{FF2B5EF4-FFF2-40B4-BE49-F238E27FC236}">
              <a16:creationId xmlns:a16="http://schemas.microsoft.com/office/drawing/2014/main" id="{67440C5B-3F13-42FA-929F-C580A5C5A568}"/>
            </a:ext>
          </a:extLst>
        </xdr:cNvPr>
        <xdr:cNvCxnSpPr/>
      </xdr:nvCxnSpPr>
      <xdr:spPr>
        <a:xfrm>
          <a:off x="14592300" y="1092381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22678</xdr:rowOff>
    </xdr:from>
    <xdr:to>
      <xdr:col>72</xdr:col>
      <xdr:colOff>38100</xdr:colOff>
      <xdr:row>63</xdr:row>
      <xdr:rowOff>124278</xdr:rowOff>
    </xdr:to>
    <xdr:sp macro="" textlink="">
      <xdr:nvSpPr>
        <xdr:cNvPr id="525" name="楕円 524">
          <a:extLst>
            <a:ext uri="{FF2B5EF4-FFF2-40B4-BE49-F238E27FC236}">
              <a16:creationId xmlns:a16="http://schemas.microsoft.com/office/drawing/2014/main" id="{666AFDF3-226B-4A82-A857-F7DDEA49188E}"/>
            </a:ext>
          </a:extLst>
        </xdr:cNvPr>
        <xdr:cNvSpPr/>
      </xdr:nvSpPr>
      <xdr:spPr>
        <a:xfrm>
          <a:off x="13652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73478</xdr:rowOff>
    </xdr:from>
    <xdr:to>
      <xdr:col>76</xdr:col>
      <xdr:colOff>114300</xdr:colOff>
      <xdr:row>63</xdr:row>
      <xdr:rowOff>122465</xdr:rowOff>
    </xdr:to>
    <xdr:cxnSp macro="">
      <xdr:nvCxnSpPr>
        <xdr:cNvPr id="526" name="直線コネクタ 525">
          <a:extLst>
            <a:ext uri="{FF2B5EF4-FFF2-40B4-BE49-F238E27FC236}">
              <a16:creationId xmlns:a16="http://schemas.microsoft.com/office/drawing/2014/main" id="{362BC571-0EB9-43CB-A116-101F27CA0984}"/>
            </a:ext>
          </a:extLst>
        </xdr:cNvPr>
        <xdr:cNvCxnSpPr/>
      </xdr:nvCxnSpPr>
      <xdr:spPr>
        <a:xfrm>
          <a:off x="13703300" y="108748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27" name="n_1aveValue【学校施設】&#10;有形固定資産減価償却率">
          <a:extLst>
            <a:ext uri="{FF2B5EF4-FFF2-40B4-BE49-F238E27FC236}">
              <a16:creationId xmlns:a16="http://schemas.microsoft.com/office/drawing/2014/main" id="{1F27C7E8-3443-4AC0-A8FF-8C6BC09378D2}"/>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28" name="n_2aveValue【学校施設】&#10;有形固定資産減価償却率">
          <a:extLst>
            <a:ext uri="{FF2B5EF4-FFF2-40B4-BE49-F238E27FC236}">
              <a16:creationId xmlns:a16="http://schemas.microsoft.com/office/drawing/2014/main" id="{4A62E55F-6497-4628-8644-E2CA94B6EECA}"/>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155501</xdr:rowOff>
    </xdr:from>
    <xdr:ext cx="405111" cy="259045"/>
    <xdr:sp macro="" textlink="">
      <xdr:nvSpPr>
        <xdr:cNvPr id="529" name="n_3aveValue【学校施設】&#10;有形固定資産減価償却率">
          <a:extLst>
            <a:ext uri="{FF2B5EF4-FFF2-40B4-BE49-F238E27FC236}">
              <a16:creationId xmlns:a16="http://schemas.microsoft.com/office/drawing/2014/main" id="{C7A4F287-E423-4911-87F8-DFF93E5A0FA6}"/>
            </a:ext>
          </a:extLst>
        </xdr:cNvPr>
        <xdr:cNvSpPr txBox="1"/>
      </xdr:nvSpPr>
      <xdr:spPr>
        <a:xfrm>
          <a:off x="13500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530" name="n_4aveValue【学校施設】&#10;有形固定資産減価償却率">
          <a:extLst>
            <a:ext uri="{FF2B5EF4-FFF2-40B4-BE49-F238E27FC236}">
              <a16:creationId xmlns:a16="http://schemas.microsoft.com/office/drawing/2014/main" id="{CB27B3E5-B132-4AE9-95C7-04652651FBFC}"/>
            </a:ext>
          </a:extLst>
        </xdr:cNvPr>
        <xdr:cNvSpPr txBox="1"/>
      </xdr:nvSpPr>
      <xdr:spPr>
        <a:xfrm>
          <a:off x="12611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38661</xdr:rowOff>
    </xdr:from>
    <xdr:ext cx="405111" cy="259045"/>
    <xdr:sp macro="" textlink="">
      <xdr:nvSpPr>
        <xdr:cNvPr id="531" name="n_1mainValue【学校施設】&#10;有形固定資産減価償却率">
          <a:extLst>
            <a:ext uri="{FF2B5EF4-FFF2-40B4-BE49-F238E27FC236}">
              <a16:creationId xmlns:a16="http://schemas.microsoft.com/office/drawing/2014/main" id="{9FD09CE7-A4F2-40F8-8664-7FE4AD4E188F}"/>
            </a:ext>
          </a:extLst>
        </xdr:cNvPr>
        <xdr:cNvSpPr txBox="1"/>
      </xdr:nvSpPr>
      <xdr:spPr>
        <a:xfrm>
          <a:off x="152660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164392</xdr:rowOff>
    </xdr:from>
    <xdr:ext cx="405111" cy="259045"/>
    <xdr:sp macro="" textlink="">
      <xdr:nvSpPr>
        <xdr:cNvPr id="532" name="n_2mainValue【学校施設】&#10;有形固定資産減価償却率">
          <a:extLst>
            <a:ext uri="{FF2B5EF4-FFF2-40B4-BE49-F238E27FC236}">
              <a16:creationId xmlns:a16="http://schemas.microsoft.com/office/drawing/2014/main" id="{382B1F0E-DD4D-4E10-B53A-8A1BC944CCB1}"/>
            </a:ext>
          </a:extLst>
        </xdr:cNvPr>
        <xdr:cNvSpPr txBox="1"/>
      </xdr:nvSpPr>
      <xdr:spPr>
        <a:xfrm>
          <a:off x="143897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115405</xdr:rowOff>
    </xdr:from>
    <xdr:ext cx="405111" cy="259045"/>
    <xdr:sp macro="" textlink="">
      <xdr:nvSpPr>
        <xdr:cNvPr id="533" name="n_3mainValue【学校施設】&#10;有形固定資産減価償却率">
          <a:extLst>
            <a:ext uri="{FF2B5EF4-FFF2-40B4-BE49-F238E27FC236}">
              <a16:creationId xmlns:a16="http://schemas.microsoft.com/office/drawing/2014/main" id="{88599251-DBE3-4B23-8032-282E2853F966}"/>
            </a:ext>
          </a:extLst>
        </xdr:cNvPr>
        <xdr:cNvSpPr txBox="1"/>
      </xdr:nvSpPr>
      <xdr:spPr>
        <a:xfrm>
          <a:off x="13500744" y="109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0CAC435E-74D5-4A53-9794-83E470F5E1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1F00DC9E-F0B7-4BC7-B493-303E1712CBD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54517805-A251-4377-B1E1-01B04FB88BE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924F3CE1-B230-40AA-B19F-7B58D155C6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90155FC9-8C31-40F2-8744-D98BA4ED07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8F7FDAAE-E9D7-4E54-B241-80B7559012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729A1564-F972-4060-87C3-C70A7C267D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8D82A2C1-59C6-4FAC-852A-12DC543B2D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735E5533-243C-4052-A3DD-CD9CDA075D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145C022A-6820-46B8-8147-60AB42D7A8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a:extLst>
            <a:ext uri="{FF2B5EF4-FFF2-40B4-BE49-F238E27FC236}">
              <a16:creationId xmlns:a16="http://schemas.microsoft.com/office/drawing/2014/main" id="{CD547A82-B931-4E8B-A99A-D23300AA401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a:extLst>
            <a:ext uri="{FF2B5EF4-FFF2-40B4-BE49-F238E27FC236}">
              <a16:creationId xmlns:a16="http://schemas.microsoft.com/office/drawing/2014/main" id="{2B14958E-2A64-4903-AAAB-96D97651ED1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a:extLst>
            <a:ext uri="{FF2B5EF4-FFF2-40B4-BE49-F238E27FC236}">
              <a16:creationId xmlns:a16="http://schemas.microsoft.com/office/drawing/2014/main" id="{43D05428-24BF-4A6D-A4B2-94528485463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a:extLst>
            <a:ext uri="{FF2B5EF4-FFF2-40B4-BE49-F238E27FC236}">
              <a16:creationId xmlns:a16="http://schemas.microsoft.com/office/drawing/2014/main" id="{7A43FEC9-E6CC-42FE-958F-252B8AD7F63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a:extLst>
            <a:ext uri="{FF2B5EF4-FFF2-40B4-BE49-F238E27FC236}">
              <a16:creationId xmlns:a16="http://schemas.microsoft.com/office/drawing/2014/main" id="{08E28469-0405-498C-B989-9C3E0D80407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a:extLst>
            <a:ext uri="{FF2B5EF4-FFF2-40B4-BE49-F238E27FC236}">
              <a16:creationId xmlns:a16="http://schemas.microsoft.com/office/drawing/2014/main" id="{16283D9F-37A4-4A45-A65F-E5F4C988589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a:extLst>
            <a:ext uri="{FF2B5EF4-FFF2-40B4-BE49-F238E27FC236}">
              <a16:creationId xmlns:a16="http://schemas.microsoft.com/office/drawing/2014/main" id="{EF2C69C0-8A2C-4972-876A-E61AD9DC17B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a:extLst>
            <a:ext uri="{FF2B5EF4-FFF2-40B4-BE49-F238E27FC236}">
              <a16:creationId xmlns:a16="http://schemas.microsoft.com/office/drawing/2014/main" id="{E5DB1551-FFD3-4752-8D5D-FC52EC160B5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a:extLst>
            <a:ext uri="{FF2B5EF4-FFF2-40B4-BE49-F238E27FC236}">
              <a16:creationId xmlns:a16="http://schemas.microsoft.com/office/drawing/2014/main" id="{C5D21507-C936-4609-88F4-E5664A5BE64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a:extLst>
            <a:ext uri="{FF2B5EF4-FFF2-40B4-BE49-F238E27FC236}">
              <a16:creationId xmlns:a16="http://schemas.microsoft.com/office/drawing/2014/main" id="{C4091B71-D6E4-43B5-9D6B-4E5955A2025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a16="http://schemas.microsoft.com/office/drawing/2014/main" id="{0C086BF2-460B-498D-B45B-5220418738B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5" name="テキスト ボックス 554">
          <a:extLst>
            <a:ext uri="{FF2B5EF4-FFF2-40B4-BE49-F238E27FC236}">
              <a16:creationId xmlns:a16="http://schemas.microsoft.com/office/drawing/2014/main" id="{74C7F17B-C069-476F-AE9F-5E8A399BCCE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学校施設】&#10;一人当たり面積グラフ枠">
          <a:extLst>
            <a:ext uri="{FF2B5EF4-FFF2-40B4-BE49-F238E27FC236}">
              <a16:creationId xmlns:a16="http://schemas.microsoft.com/office/drawing/2014/main" id="{E8386A4C-306A-4669-92E2-54CCD16F070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57" name="直線コネクタ 556">
          <a:extLst>
            <a:ext uri="{FF2B5EF4-FFF2-40B4-BE49-F238E27FC236}">
              <a16:creationId xmlns:a16="http://schemas.microsoft.com/office/drawing/2014/main" id="{900D828D-F6E3-457D-9DF4-38311F487E01}"/>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58" name="【学校施設】&#10;一人当たり面積最小値テキスト">
          <a:extLst>
            <a:ext uri="{FF2B5EF4-FFF2-40B4-BE49-F238E27FC236}">
              <a16:creationId xmlns:a16="http://schemas.microsoft.com/office/drawing/2014/main" id="{2582A56F-226F-4E80-AC01-3C26B620FE8C}"/>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59" name="直線コネクタ 558">
          <a:extLst>
            <a:ext uri="{FF2B5EF4-FFF2-40B4-BE49-F238E27FC236}">
              <a16:creationId xmlns:a16="http://schemas.microsoft.com/office/drawing/2014/main" id="{6D57BE41-0D77-4161-91FC-91DD7BC1A991}"/>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60" name="【学校施設】&#10;一人当たり面積最大値テキスト">
          <a:extLst>
            <a:ext uri="{FF2B5EF4-FFF2-40B4-BE49-F238E27FC236}">
              <a16:creationId xmlns:a16="http://schemas.microsoft.com/office/drawing/2014/main" id="{53A061E1-1783-46C6-95DC-165F103903B4}"/>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61" name="直線コネクタ 560">
          <a:extLst>
            <a:ext uri="{FF2B5EF4-FFF2-40B4-BE49-F238E27FC236}">
              <a16:creationId xmlns:a16="http://schemas.microsoft.com/office/drawing/2014/main" id="{CEEEC0B5-B4B5-487D-A016-3191A02D578B}"/>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62" name="【学校施設】&#10;一人当たり面積平均値テキスト">
          <a:extLst>
            <a:ext uri="{FF2B5EF4-FFF2-40B4-BE49-F238E27FC236}">
              <a16:creationId xmlns:a16="http://schemas.microsoft.com/office/drawing/2014/main" id="{9BDE3747-F7CC-47ED-9347-64BDFF2D7081}"/>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63" name="フローチャート: 判断 562">
          <a:extLst>
            <a:ext uri="{FF2B5EF4-FFF2-40B4-BE49-F238E27FC236}">
              <a16:creationId xmlns:a16="http://schemas.microsoft.com/office/drawing/2014/main" id="{AF745ABF-AB40-46B0-A4F9-3A68FE7D1113}"/>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64" name="フローチャート: 判断 563">
          <a:extLst>
            <a:ext uri="{FF2B5EF4-FFF2-40B4-BE49-F238E27FC236}">
              <a16:creationId xmlns:a16="http://schemas.microsoft.com/office/drawing/2014/main" id="{EDAC97C4-C846-4088-B574-6098D1923F1F}"/>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65" name="フローチャート: 判断 564">
          <a:extLst>
            <a:ext uri="{FF2B5EF4-FFF2-40B4-BE49-F238E27FC236}">
              <a16:creationId xmlns:a16="http://schemas.microsoft.com/office/drawing/2014/main" id="{A2159B79-7563-4E78-897D-F17344755E07}"/>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566" name="フローチャート: 判断 565">
          <a:extLst>
            <a:ext uri="{FF2B5EF4-FFF2-40B4-BE49-F238E27FC236}">
              <a16:creationId xmlns:a16="http://schemas.microsoft.com/office/drawing/2014/main" id="{A295069C-49A3-4555-A23A-DE0AAF18B7FB}"/>
            </a:ext>
          </a:extLst>
        </xdr:cNvPr>
        <xdr:cNvSpPr/>
      </xdr:nvSpPr>
      <xdr:spPr>
        <a:xfrm>
          <a:off x="19494500" y="1055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567" name="フローチャート: 判断 566">
          <a:extLst>
            <a:ext uri="{FF2B5EF4-FFF2-40B4-BE49-F238E27FC236}">
              <a16:creationId xmlns:a16="http://schemas.microsoft.com/office/drawing/2014/main" id="{52D5F03A-53CD-4FCC-9C26-CC5B31A6EFBF}"/>
            </a:ext>
          </a:extLst>
        </xdr:cNvPr>
        <xdr:cNvSpPr/>
      </xdr:nvSpPr>
      <xdr:spPr>
        <a:xfrm>
          <a:off x="18605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C9BABAB7-4A46-4D29-8B00-8ECBDD91584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7C1ED7B3-6297-4D5A-B8D5-4E0BFD4C5DC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40DB4A8E-9419-4E22-880E-F5E1E7B1956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CFE15E6A-E556-404F-AF82-2AE70B4068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688D3E44-4E95-40AB-9A2D-DE628B9705B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108839</xdr:rowOff>
    </xdr:from>
    <xdr:to>
      <xdr:col>116</xdr:col>
      <xdr:colOff>114300</xdr:colOff>
      <xdr:row>62</xdr:row>
      <xdr:rowOff>38989</xdr:rowOff>
    </xdr:to>
    <xdr:sp macro="" textlink="">
      <xdr:nvSpPr>
        <xdr:cNvPr id="573" name="楕円 572">
          <a:extLst>
            <a:ext uri="{FF2B5EF4-FFF2-40B4-BE49-F238E27FC236}">
              <a16:creationId xmlns:a16="http://schemas.microsoft.com/office/drawing/2014/main" id="{FEA9BB4E-CA08-46EF-BA27-52DA5061C988}"/>
            </a:ext>
          </a:extLst>
        </xdr:cNvPr>
        <xdr:cNvSpPr/>
      </xdr:nvSpPr>
      <xdr:spPr>
        <a:xfrm>
          <a:off x="22110700" y="105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87266</xdr:rowOff>
    </xdr:from>
    <xdr:ext cx="469744" cy="259045"/>
    <xdr:sp macro="" textlink="">
      <xdr:nvSpPr>
        <xdr:cNvPr id="574" name="【学校施設】&#10;一人当たり面積該当値テキスト">
          <a:extLst>
            <a:ext uri="{FF2B5EF4-FFF2-40B4-BE49-F238E27FC236}">
              <a16:creationId xmlns:a16="http://schemas.microsoft.com/office/drawing/2014/main" id="{804696F4-5F2D-4380-89CA-E89DD50C1B26}"/>
            </a:ext>
          </a:extLst>
        </xdr:cNvPr>
        <xdr:cNvSpPr txBox="1"/>
      </xdr:nvSpPr>
      <xdr:spPr>
        <a:xfrm>
          <a:off x="22199600" y="1054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114554</xdr:rowOff>
    </xdr:from>
    <xdr:to>
      <xdr:col>112</xdr:col>
      <xdr:colOff>38100</xdr:colOff>
      <xdr:row>62</xdr:row>
      <xdr:rowOff>44704</xdr:rowOff>
    </xdr:to>
    <xdr:sp macro="" textlink="">
      <xdr:nvSpPr>
        <xdr:cNvPr id="575" name="楕円 574">
          <a:extLst>
            <a:ext uri="{FF2B5EF4-FFF2-40B4-BE49-F238E27FC236}">
              <a16:creationId xmlns:a16="http://schemas.microsoft.com/office/drawing/2014/main" id="{CD35B8B2-4FD6-4C72-B594-0B7FBFADF37A}"/>
            </a:ext>
          </a:extLst>
        </xdr:cNvPr>
        <xdr:cNvSpPr/>
      </xdr:nvSpPr>
      <xdr:spPr>
        <a:xfrm>
          <a:off x="21272500" y="1057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159639</xdr:rowOff>
    </xdr:from>
    <xdr:to>
      <xdr:col>116</xdr:col>
      <xdr:colOff>63500</xdr:colOff>
      <xdr:row>61</xdr:row>
      <xdr:rowOff>165354</xdr:rowOff>
    </xdr:to>
    <xdr:cxnSp macro="">
      <xdr:nvCxnSpPr>
        <xdr:cNvPr id="576" name="直線コネクタ 575">
          <a:extLst>
            <a:ext uri="{FF2B5EF4-FFF2-40B4-BE49-F238E27FC236}">
              <a16:creationId xmlns:a16="http://schemas.microsoft.com/office/drawing/2014/main" id="{18465DC2-E4D8-4DFC-AE4D-E1BF38DBC83C}"/>
            </a:ext>
          </a:extLst>
        </xdr:cNvPr>
        <xdr:cNvCxnSpPr/>
      </xdr:nvCxnSpPr>
      <xdr:spPr>
        <a:xfrm flipV="1">
          <a:off x="21323300" y="10618089"/>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118555</xdr:rowOff>
    </xdr:from>
    <xdr:to>
      <xdr:col>107</xdr:col>
      <xdr:colOff>101600</xdr:colOff>
      <xdr:row>62</xdr:row>
      <xdr:rowOff>48705</xdr:rowOff>
    </xdr:to>
    <xdr:sp macro="" textlink="">
      <xdr:nvSpPr>
        <xdr:cNvPr id="577" name="楕円 576">
          <a:extLst>
            <a:ext uri="{FF2B5EF4-FFF2-40B4-BE49-F238E27FC236}">
              <a16:creationId xmlns:a16="http://schemas.microsoft.com/office/drawing/2014/main" id="{EA8C377A-5EAC-42F8-9E63-9B5127085FBE}"/>
            </a:ext>
          </a:extLst>
        </xdr:cNvPr>
        <xdr:cNvSpPr/>
      </xdr:nvSpPr>
      <xdr:spPr>
        <a:xfrm>
          <a:off x="20383500" y="105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165354</xdr:rowOff>
    </xdr:from>
    <xdr:to>
      <xdr:col>111</xdr:col>
      <xdr:colOff>177800</xdr:colOff>
      <xdr:row>61</xdr:row>
      <xdr:rowOff>169355</xdr:rowOff>
    </xdr:to>
    <xdr:cxnSp macro="">
      <xdr:nvCxnSpPr>
        <xdr:cNvPr id="578" name="直線コネクタ 577">
          <a:extLst>
            <a:ext uri="{FF2B5EF4-FFF2-40B4-BE49-F238E27FC236}">
              <a16:creationId xmlns:a16="http://schemas.microsoft.com/office/drawing/2014/main" id="{DE2C7B18-05E6-4AF4-8ABA-08D410D13C70}"/>
            </a:ext>
          </a:extLst>
        </xdr:cNvPr>
        <xdr:cNvCxnSpPr/>
      </xdr:nvCxnSpPr>
      <xdr:spPr>
        <a:xfrm flipV="1">
          <a:off x="20434300" y="1062380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124079</xdr:rowOff>
    </xdr:from>
    <xdr:to>
      <xdr:col>102</xdr:col>
      <xdr:colOff>165100</xdr:colOff>
      <xdr:row>62</xdr:row>
      <xdr:rowOff>54229</xdr:rowOff>
    </xdr:to>
    <xdr:sp macro="" textlink="">
      <xdr:nvSpPr>
        <xdr:cNvPr id="579" name="楕円 578">
          <a:extLst>
            <a:ext uri="{FF2B5EF4-FFF2-40B4-BE49-F238E27FC236}">
              <a16:creationId xmlns:a16="http://schemas.microsoft.com/office/drawing/2014/main" id="{4EBE6C08-C03E-43FA-BA1F-55CAEFA5B3C8}"/>
            </a:ext>
          </a:extLst>
        </xdr:cNvPr>
        <xdr:cNvSpPr/>
      </xdr:nvSpPr>
      <xdr:spPr>
        <a:xfrm>
          <a:off x="19494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169355</xdr:rowOff>
    </xdr:from>
    <xdr:to>
      <xdr:col>107</xdr:col>
      <xdr:colOff>50800</xdr:colOff>
      <xdr:row>62</xdr:row>
      <xdr:rowOff>3429</xdr:rowOff>
    </xdr:to>
    <xdr:cxnSp macro="">
      <xdr:nvCxnSpPr>
        <xdr:cNvPr id="580" name="直線コネクタ 579">
          <a:extLst>
            <a:ext uri="{FF2B5EF4-FFF2-40B4-BE49-F238E27FC236}">
              <a16:creationId xmlns:a16="http://schemas.microsoft.com/office/drawing/2014/main" id="{7463315F-F0E0-483B-BBC7-B116E6C82760}"/>
            </a:ext>
          </a:extLst>
        </xdr:cNvPr>
        <xdr:cNvCxnSpPr/>
      </xdr:nvCxnSpPr>
      <xdr:spPr>
        <a:xfrm flipV="1">
          <a:off x="19545300" y="10627805"/>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81" name="n_1aveValue【学校施設】&#10;一人当たり面積">
          <a:extLst>
            <a:ext uri="{FF2B5EF4-FFF2-40B4-BE49-F238E27FC236}">
              <a16:creationId xmlns:a16="http://schemas.microsoft.com/office/drawing/2014/main" id="{FED87E97-B3A1-401A-BD1D-0A6C85031BF4}"/>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82" name="n_2aveValue【学校施設】&#10;一人当たり面積">
          <a:extLst>
            <a:ext uri="{FF2B5EF4-FFF2-40B4-BE49-F238E27FC236}">
              <a16:creationId xmlns:a16="http://schemas.microsoft.com/office/drawing/2014/main" id="{FA58A571-33E3-46B6-83AC-C0061B2B41F9}"/>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43133</xdr:rowOff>
    </xdr:from>
    <xdr:ext cx="469744" cy="259045"/>
    <xdr:sp macro="" textlink="">
      <xdr:nvSpPr>
        <xdr:cNvPr id="583" name="n_3aveValue【学校施設】&#10;一人当たり面積">
          <a:extLst>
            <a:ext uri="{FF2B5EF4-FFF2-40B4-BE49-F238E27FC236}">
              <a16:creationId xmlns:a16="http://schemas.microsoft.com/office/drawing/2014/main" id="{3D5E09BE-5484-43D4-A33D-DEA19E385555}"/>
            </a:ext>
          </a:extLst>
        </xdr:cNvPr>
        <xdr:cNvSpPr txBox="1"/>
      </xdr:nvSpPr>
      <xdr:spPr>
        <a:xfrm>
          <a:off x="19310427" y="103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45610</xdr:rowOff>
    </xdr:from>
    <xdr:ext cx="469744" cy="259045"/>
    <xdr:sp macro="" textlink="">
      <xdr:nvSpPr>
        <xdr:cNvPr id="584" name="n_4aveValue【学校施設】&#10;一人当たり面積">
          <a:extLst>
            <a:ext uri="{FF2B5EF4-FFF2-40B4-BE49-F238E27FC236}">
              <a16:creationId xmlns:a16="http://schemas.microsoft.com/office/drawing/2014/main" id="{1BAC8D64-5335-4ED1-B307-781F482DC64B}"/>
            </a:ext>
          </a:extLst>
        </xdr:cNvPr>
        <xdr:cNvSpPr txBox="1"/>
      </xdr:nvSpPr>
      <xdr:spPr>
        <a:xfrm>
          <a:off x="18421427" y="103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35831</xdr:rowOff>
    </xdr:from>
    <xdr:ext cx="469744" cy="259045"/>
    <xdr:sp macro="" textlink="">
      <xdr:nvSpPr>
        <xdr:cNvPr id="585" name="n_1mainValue【学校施設】&#10;一人当たり面積">
          <a:extLst>
            <a:ext uri="{FF2B5EF4-FFF2-40B4-BE49-F238E27FC236}">
              <a16:creationId xmlns:a16="http://schemas.microsoft.com/office/drawing/2014/main" id="{87514B86-FB10-4818-86DA-078096B7BC1B}"/>
            </a:ext>
          </a:extLst>
        </xdr:cNvPr>
        <xdr:cNvSpPr txBox="1"/>
      </xdr:nvSpPr>
      <xdr:spPr>
        <a:xfrm>
          <a:off x="21075727"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39832</xdr:rowOff>
    </xdr:from>
    <xdr:ext cx="469744" cy="259045"/>
    <xdr:sp macro="" textlink="">
      <xdr:nvSpPr>
        <xdr:cNvPr id="586" name="n_2mainValue【学校施設】&#10;一人当たり面積">
          <a:extLst>
            <a:ext uri="{FF2B5EF4-FFF2-40B4-BE49-F238E27FC236}">
              <a16:creationId xmlns:a16="http://schemas.microsoft.com/office/drawing/2014/main" id="{E2534EC9-E1E2-43AF-8134-D2363AB629D3}"/>
            </a:ext>
          </a:extLst>
        </xdr:cNvPr>
        <xdr:cNvSpPr txBox="1"/>
      </xdr:nvSpPr>
      <xdr:spPr>
        <a:xfrm>
          <a:off x="20199427" y="1066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45356</xdr:rowOff>
    </xdr:from>
    <xdr:ext cx="469744" cy="259045"/>
    <xdr:sp macro="" textlink="">
      <xdr:nvSpPr>
        <xdr:cNvPr id="587" name="n_3mainValue【学校施設】&#10;一人当たり面積">
          <a:extLst>
            <a:ext uri="{FF2B5EF4-FFF2-40B4-BE49-F238E27FC236}">
              <a16:creationId xmlns:a16="http://schemas.microsoft.com/office/drawing/2014/main" id="{59F1F74F-D55D-42C9-A999-F9D1E8298305}"/>
            </a:ext>
          </a:extLst>
        </xdr:cNvPr>
        <xdr:cNvSpPr txBox="1"/>
      </xdr:nvSpPr>
      <xdr:spPr>
        <a:xfrm>
          <a:off x="19310427" y="106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a:extLst>
            <a:ext uri="{FF2B5EF4-FFF2-40B4-BE49-F238E27FC236}">
              <a16:creationId xmlns:a16="http://schemas.microsoft.com/office/drawing/2014/main" id="{639DEFD2-ED2F-4543-93A9-EA9F99C386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a:extLst>
            <a:ext uri="{FF2B5EF4-FFF2-40B4-BE49-F238E27FC236}">
              <a16:creationId xmlns:a16="http://schemas.microsoft.com/office/drawing/2014/main" id="{70C2C566-F724-40A9-A71F-3875EA202B5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a:extLst>
            <a:ext uri="{FF2B5EF4-FFF2-40B4-BE49-F238E27FC236}">
              <a16:creationId xmlns:a16="http://schemas.microsoft.com/office/drawing/2014/main" id="{3CAEDEF3-C58C-4EEE-81DF-BFED34350E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a:extLst>
            <a:ext uri="{FF2B5EF4-FFF2-40B4-BE49-F238E27FC236}">
              <a16:creationId xmlns:a16="http://schemas.microsoft.com/office/drawing/2014/main" id="{9BDC2E4E-172C-4C2C-A9C5-074D75F497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a:extLst>
            <a:ext uri="{FF2B5EF4-FFF2-40B4-BE49-F238E27FC236}">
              <a16:creationId xmlns:a16="http://schemas.microsoft.com/office/drawing/2014/main" id="{CF54654B-3639-4FD6-A4CC-FECCA22787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a:extLst>
            <a:ext uri="{FF2B5EF4-FFF2-40B4-BE49-F238E27FC236}">
              <a16:creationId xmlns:a16="http://schemas.microsoft.com/office/drawing/2014/main" id="{506B233F-84C5-4251-A142-F752480BC9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a:extLst>
            <a:ext uri="{FF2B5EF4-FFF2-40B4-BE49-F238E27FC236}">
              <a16:creationId xmlns:a16="http://schemas.microsoft.com/office/drawing/2014/main" id="{EBF4B46A-4A52-4E9A-9A4D-56B3781DE6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a:extLst>
            <a:ext uri="{FF2B5EF4-FFF2-40B4-BE49-F238E27FC236}">
              <a16:creationId xmlns:a16="http://schemas.microsoft.com/office/drawing/2014/main" id="{57A197B4-25D2-4587-9B1B-057CDFDBB8F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a:extLst>
            <a:ext uri="{FF2B5EF4-FFF2-40B4-BE49-F238E27FC236}">
              <a16:creationId xmlns:a16="http://schemas.microsoft.com/office/drawing/2014/main" id="{CF5A9AD0-78FE-4F8D-8150-034EAE174F2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a:extLst>
            <a:ext uri="{FF2B5EF4-FFF2-40B4-BE49-F238E27FC236}">
              <a16:creationId xmlns:a16="http://schemas.microsoft.com/office/drawing/2014/main" id="{7CFBAB03-C3DE-4969-AC0F-2A6C99D00BB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8" name="テキスト ボックス 597">
          <a:extLst>
            <a:ext uri="{FF2B5EF4-FFF2-40B4-BE49-F238E27FC236}">
              <a16:creationId xmlns:a16="http://schemas.microsoft.com/office/drawing/2014/main" id="{7451ADBD-754D-47D9-9EC2-884FDD6E25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9" name="直線コネクタ 598">
          <a:extLst>
            <a:ext uri="{FF2B5EF4-FFF2-40B4-BE49-F238E27FC236}">
              <a16:creationId xmlns:a16="http://schemas.microsoft.com/office/drawing/2014/main" id="{6117110A-E1D2-44E2-8CF1-A96E6189AB8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0" name="テキスト ボックス 599">
          <a:extLst>
            <a:ext uri="{FF2B5EF4-FFF2-40B4-BE49-F238E27FC236}">
              <a16:creationId xmlns:a16="http://schemas.microsoft.com/office/drawing/2014/main" id="{331F2BB6-D7E8-4862-A150-A0FB38F4ACF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1" name="直線コネクタ 600">
          <a:extLst>
            <a:ext uri="{FF2B5EF4-FFF2-40B4-BE49-F238E27FC236}">
              <a16:creationId xmlns:a16="http://schemas.microsoft.com/office/drawing/2014/main" id="{343B2D7F-D318-4CDC-A1C6-6C8667F0058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2" name="テキスト ボックス 601">
          <a:extLst>
            <a:ext uri="{FF2B5EF4-FFF2-40B4-BE49-F238E27FC236}">
              <a16:creationId xmlns:a16="http://schemas.microsoft.com/office/drawing/2014/main" id="{F961BE73-93DA-46FA-8B01-C55E3EF5A4E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3" name="直線コネクタ 602">
          <a:extLst>
            <a:ext uri="{FF2B5EF4-FFF2-40B4-BE49-F238E27FC236}">
              <a16:creationId xmlns:a16="http://schemas.microsoft.com/office/drawing/2014/main" id="{C52C3A87-7663-4C5F-9703-7778F4ECF24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4" name="テキスト ボックス 603">
          <a:extLst>
            <a:ext uri="{FF2B5EF4-FFF2-40B4-BE49-F238E27FC236}">
              <a16:creationId xmlns:a16="http://schemas.microsoft.com/office/drawing/2014/main" id="{16E41367-3E54-4FC3-9BBB-96281DFC0A0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5" name="直線コネクタ 604">
          <a:extLst>
            <a:ext uri="{FF2B5EF4-FFF2-40B4-BE49-F238E27FC236}">
              <a16:creationId xmlns:a16="http://schemas.microsoft.com/office/drawing/2014/main" id="{DD98100F-F746-413C-83B6-BC345782BF1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6" name="テキスト ボックス 605">
          <a:extLst>
            <a:ext uri="{FF2B5EF4-FFF2-40B4-BE49-F238E27FC236}">
              <a16:creationId xmlns:a16="http://schemas.microsoft.com/office/drawing/2014/main" id="{B1F66178-8357-4B16-BECE-212FF001888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7" name="直線コネクタ 606">
          <a:extLst>
            <a:ext uri="{FF2B5EF4-FFF2-40B4-BE49-F238E27FC236}">
              <a16:creationId xmlns:a16="http://schemas.microsoft.com/office/drawing/2014/main" id="{306E65A6-C091-41ED-9ED9-257EFF00418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8" name="テキスト ボックス 607">
          <a:extLst>
            <a:ext uri="{FF2B5EF4-FFF2-40B4-BE49-F238E27FC236}">
              <a16:creationId xmlns:a16="http://schemas.microsoft.com/office/drawing/2014/main" id="{00D662CF-368A-4F8A-B851-47CB3963B16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9" name="直線コネクタ 608">
          <a:extLst>
            <a:ext uri="{FF2B5EF4-FFF2-40B4-BE49-F238E27FC236}">
              <a16:creationId xmlns:a16="http://schemas.microsoft.com/office/drawing/2014/main" id="{1646A793-71DC-45D5-991C-349E512427C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0" name="テキスト ボックス 609">
          <a:extLst>
            <a:ext uri="{FF2B5EF4-FFF2-40B4-BE49-F238E27FC236}">
              <a16:creationId xmlns:a16="http://schemas.microsoft.com/office/drawing/2014/main" id="{06FD5912-AA92-475D-B9A4-44AC11F78B2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a:extLst>
            <a:ext uri="{FF2B5EF4-FFF2-40B4-BE49-F238E27FC236}">
              <a16:creationId xmlns:a16="http://schemas.microsoft.com/office/drawing/2014/main" id="{BBA05638-A0ED-40C3-BD68-34B4209E0D0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児童館】&#10;有形固定資産減価償却率グラフ枠">
          <a:extLst>
            <a:ext uri="{FF2B5EF4-FFF2-40B4-BE49-F238E27FC236}">
              <a16:creationId xmlns:a16="http://schemas.microsoft.com/office/drawing/2014/main" id="{5BDAFBF0-464C-4ADA-95E6-A9CD454408A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13" name="直線コネクタ 612">
          <a:extLst>
            <a:ext uri="{FF2B5EF4-FFF2-40B4-BE49-F238E27FC236}">
              <a16:creationId xmlns:a16="http://schemas.microsoft.com/office/drawing/2014/main" id="{0D7CB18A-4248-492C-B572-25D0FED30212}"/>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4" name="【児童館】&#10;有形固定資産減価償却率最小値テキスト">
          <a:extLst>
            <a:ext uri="{FF2B5EF4-FFF2-40B4-BE49-F238E27FC236}">
              <a16:creationId xmlns:a16="http://schemas.microsoft.com/office/drawing/2014/main" id="{A4F0F9BC-A3C3-42F9-BB1C-E95A406C85A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5" name="直線コネクタ 614">
          <a:extLst>
            <a:ext uri="{FF2B5EF4-FFF2-40B4-BE49-F238E27FC236}">
              <a16:creationId xmlns:a16="http://schemas.microsoft.com/office/drawing/2014/main" id="{7B3D680A-372B-4D7A-842D-604E2B03660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16" name="【児童館】&#10;有形固定資産減価償却率最大値テキスト">
          <a:extLst>
            <a:ext uri="{FF2B5EF4-FFF2-40B4-BE49-F238E27FC236}">
              <a16:creationId xmlns:a16="http://schemas.microsoft.com/office/drawing/2014/main" id="{CD94B789-3326-445A-87C7-47E756F044ED}"/>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17" name="直線コネクタ 616">
          <a:extLst>
            <a:ext uri="{FF2B5EF4-FFF2-40B4-BE49-F238E27FC236}">
              <a16:creationId xmlns:a16="http://schemas.microsoft.com/office/drawing/2014/main" id="{4166389A-4F92-415C-BFEB-2E40A48BC5F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18" name="【児童館】&#10;有形固定資産減価償却率平均値テキスト">
          <a:extLst>
            <a:ext uri="{FF2B5EF4-FFF2-40B4-BE49-F238E27FC236}">
              <a16:creationId xmlns:a16="http://schemas.microsoft.com/office/drawing/2014/main" id="{C617DE04-7D80-4D60-908D-EE88D2E4364C}"/>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19" name="フローチャート: 判断 618">
          <a:extLst>
            <a:ext uri="{FF2B5EF4-FFF2-40B4-BE49-F238E27FC236}">
              <a16:creationId xmlns:a16="http://schemas.microsoft.com/office/drawing/2014/main" id="{C585C1DB-DD41-4A68-BF52-D4A1D6737AFE}"/>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20" name="フローチャート: 判断 619">
          <a:extLst>
            <a:ext uri="{FF2B5EF4-FFF2-40B4-BE49-F238E27FC236}">
              <a16:creationId xmlns:a16="http://schemas.microsoft.com/office/drawing/2014/main" id="{316CF380-284D-49C8-AD8C-4AB9E72386A9}"/>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21" name="フローチャート: 判断 620">
          <a:extLst>
            <a:ext uri="{FF2B5EF4-FFF2-40B4-BE49-F238E27FC236}">
              <a16:creationId xmlns:a16="http://schemas.microsoft.com/office/drawing/2014/main" id="{DEAAC44A-582A-440D-A42C-5ED28D066316}"/>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22" name="フローチャート: 判断 621">
          <a:extLst>
            <a:ext uri="{FF2B5EF4-FFF2-40B4-BE49-F238E27FC236}">
              <a16:creationId xmlns:a16="http://schemas.microsoft.com/office/drawing/2014/main" id="{9EB0237A-40D5-4BED-80FB-FACB44584EF6}"/>
            </a:ext>
          </a:extLst>
        </xdr:cNvPr>
        <xdr:cNvSpPr/>
      </xdr:nvSpPr>
      <xdr:spPr>
        <a:xfrm>
          <a:off x="1365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19957</xdr:rowOff>
    </xdr:from>
    <xdr:to>
      <xdr:col>67</xdr:col>
      <xdr:colOff>101600</xdr:colOff>
      <xdr:row>83</xdr:row>
      <xdr:rowOff>121557</xdr:rowOff>
    </xdr:to>
    <xdr:sp macro="" textlink="">
      <xdr:nvSpPr>
        <xdr:cNvPr id="623" name="フローチャート: 判断 622">
          <a:extLst>
            <a:ext uri="{FF2B5EF4-FFF2-40B4-BE49-F238E27FC236}">
              <a16:creationId xmlns:a16="http://schemas.microsoft.com/office/drawing/2014/main" id="{395C0CDC-AB2A-4295-A846-9A74EF142C0E}"/>
            </a:ext>
          </a:extLst>
        </xdr:cNvPr>
        <xdr:cNvSpPr/>
      </xdr:nvSpPr>
      <xdr:spPr>
        <a:xfrm>
          <a:off x="12763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89428963-BF3C-4D1B-A2CA-AA2CB2E3BAE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A3743F63-0858-40A4-A639-56B904BEEE2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B3B843E2-EE2F-4BCC-898F-3A007A0E8B0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F7C02708-D937-4032-A867-77F6497652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3CD55484-B67B-4B24-8E34-C4F3E4AE7E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70576</xdr:rowOff>
    </xdr:from>
    <xdr:to>
      <xdr:col>76</xdr:col>
      <xdr:colOff>165100</xdr:colOff>
      <xdr:row>84</xdr:row>
      <xdr:rowOff>726</xdr:rowOff>
    </xdr:to>
    <xdr:sp macro="" textlink="">
      <xdr:nvSpPr>
        <xdr:cNvPr id="629" name="楕円 628">
          <a:extLst>
            <a:ext uri="{FF2B5EF4-FFF2-40B4-BE49-F238E27FC236}">
              <a16:creationId xmlns:a16="http://schemas.microsoft.com/office/drawing/2014/main" id="{A00E923F-9083-4BD4-8520-8AE0ACC68423}"/>
            </a:ext>
          </a:extLst>
        </xdr:cNvPr>
        <xdr:cNvSpPr/>
      </xdr:nvSpPr>
      <xdr:spPr>
        <a:xfrm>
          <a:off x="14541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36286</xdr:rowOff>
    </xdr:from>
    <xdr:to>
      <xdr:col>72</xdr:col>
      <xdr:colOff>38100</xdr:colOff>
      <xdr:row>83</xdr:row>
      <xdr:rowOff>137886</xdr:rowOff>
    </xdr:to>
    <xdr:sp macro="" textlink="">
      <xdr:nvSpPr>
        <xdr:cNvPr id="630" name="楕円 629">
          <a:extLst>
            <a:ext uri="{FF2B5EF4-FFF2-40B4-BE49-F238E27FC236}">
              <a16:creationId xmlns:a16="http://schemas.microsoft.com/office/drawing/2014/main" id="{AAA84C3A-2747-433B-BDDF-C972F9C70D29}"/>
            </a:ext>
          </a:extLst>
        </xdr:cNvPr>
        <xdr:cNvSpPr/>
      </xdr:nvSpPr>
      <xdr:spPr>
        <a:xfrm>
          <a:off x="13652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87086</xdr:rowOff>
    </xdr:from>
    <xdr:to>
      <xdr:col>76</xdr:col>
      <xdr:colOff>114300</xdr:colOff>
      <xdr:row>83</xdr:row>
      <xdr:rowOff>121376</xdr:rowOff>
    </xdr:to>
    <xdr:cxnSp macro="">
      <xdr:nvCxnSpPr>
        <xdr:cNvPr id="631" name="直線コネクタ 630">
          <a:extLst>
            <a:ext uri="{FF2B5EF4-FFF2-40B4-BE49-F238E27FC236}">
              <a16:creationId xmlns:a16="http://schemas.microsoft.com/office/drawing/2014/main" id="{8E075352-2CA5-4F5F-B9BE-F842DA5A52EB}"/>
            </a:ext>
          </a:extLst>
        </xdr:cNvPr>
        <xdr:cNvCxnSpPr/>
      </xdr:nvCxnSpPr>
      <xdr:spPr>
        <a:xfrm>
          <a:off x="13703300" y="1431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32" name="n_1aveValue【児童館】&#10;有形固定資産減価償却率">
          <a:extLst>
            <a:ext uri="{FF2B5EF4-FFF2-40B4-BE49-F238E27FC236}">
              <a16:creationId xmlns:a16="http://schemas.microsoft.com/office/drawing/2014/main" id="{AB625E60-C9BC-403D-8C48-296084AF480B}"/>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33" name="n_2aveValue【児童館】&#10;有形固定資産減価償却率">
          <a:extLst>
            <a:ext uri="{FF2B5EF4-FFF2-40B4-BE49-F238E27FC236}">
              <a16:creationId xmlns:a16="http://schemas.microsoft.com/office/drawing/2014/main" id="{10E9CFA5-A45A-4053-8826-764324F84539}"/>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139716</xdr:rowOff>
    </xdr:from>
    <xdr:ext cx="405111" cy="259045"/>
    <xdr:sp macro="" textlink="">
      <xdr:nvSpPr>
        <xdr:cNvPr id="634" name="n_3aveValue【児童館】&#10;有形固定資産減価償却率">
          <a:extLst>
            <a:ext uri="{FF2B5EF4-FFF2-40B4-BE49-F238E27FC236}">
              <a16:creationId xmlns:a16="http://schemas.microsoft.com/office/drawing/2014/main" id="{62A5472E-F6E6-4618-86FD-D9257CB22AB7}"/>
            </a:ext>
          </a:extLst>
        </xdr:cNvPr>
        <xdr:cNvSpPr txBox="1"/>
      </xdr:nvSpPr>
      <xdr:spPr>
        <a:xfrm>
          <a:off x="13500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138084</xdr:rowOff>
    </xdr:from>
    <xdr:ext cx="405111" cy="259045"/>
    <xdr:sp macro="" textlink="">
      <xdr:nvSpPr>
        <xdr:cNvPr id="635" name="n_4aveValue【児童館】&#10;有形固定資産減価償却率">
          <a:extLst>
            <a:ext uri="{FF2B5EF4-FFF2-40B4-BE49-F238E27FC236}">
              <a16:creationId xmlns:a16="http://schemas.microsoft.com/office/drawing/2014/main" id="{6F1549B5-7DCB-446F-8840-0C9A73F1013B}"/>
            </a:ext>
          </a:extLst>
        </xdr:cNvPr>
        <xdr:cNvSpPr txBox="1"/>
      </xdr:nvSpPr>
      <xdr:spPr>
        <a:xfrm>
          <a:off x="12611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163303</xdr:rowOff>
    </xdr:from>
    <xdr:ext cx="405111" cy="259045"/>
    <xdr:sp macro="" textlink="">
      <xdr:nvSpPr>
        <xdr:cNvPr id="636" name="n_2mainValue【児童館】&#10;有形固定資産減価償却率">
          <a:extLst>
            <a:ext uri="{FF2B5EF4-FFF2-40B4-BE49-F238E27FC236}">
              <a16:creationId xmlns:a16="http://schemas.microsoft.com/office/drawing/2014/main" id="{A7C35623-5EC6-4DB5-B783-1CAB1F7D443F}"/>
            </a:ext>
          </a:extLst>
        </xdr:cNvPr>
        <xdr:cNvSpPr txBox="1"/>
      </xdr:nvSpPr>
      <xdr:spPr>
        <a:xfrm>
          <a:off x="14389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129013</xdr:rowOff>
    </xdr:from>
    <xdr:ext cx="405111" cy="259045"/>
    <xdr:sp macro="" textlink="">
      <xdr:nvSpPr>
        <xdr:cNvPr id="637" name="n_3mainValue【児童館】&#10;有形固定資産減価償却率">
          <a:extLst>
            <a:ext uri="{FF2B5EF4-FFF2-40B4-BE49-F238E27FC236}">
              <a16:creationId xmlns:a16="http://schemas.microsoft.com/office/drawing/2014/main" id="{C6D71032-8BC2-4961-8E9A-55E2CA9FDEA8}"/>
            </a:ext>
          </a:extLst>
        </xdr:cNvPr>
        <xdr:cNvSpPr txBox="1"/>
      </xdr:nvSpPr>
      <xdr:spPr>
        <a:xfrm>
          <a:off x="13500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FD2948ED-18E5-4183-B98A-9ED65261A6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50DEB9B1-9ED2-4AA5-8861-D8C1221DDFB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30A5659C-BAC9-40DD-A006-FFB8B04599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8D4FE1C0-894A-4F6B-A369-6E753C29435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9730C059-01A5-46A8-9F34-B8033F9DE87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A5A26A84-C1DF-4384-960A-A29852002B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08DA43E3-EEDE-4988-AE97-B2EEE6EAA60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74764339-C90D-42B6-BA32-0FD69AFA252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6" name="テキスト ボックス 645">
          <a:extLst>
            <a:ext uri="{FF2B5EF4-FFF2-40B4-BE49-F238E27FC236}">
              <a16:creationId xmlns:a16="http://schemas.microsoft.com/office/drawing/2014/main" id="{7A900256-A582-4E4F-8376-A06C41F6F8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7" name="直線コネクタ 646">
          <a:extLst>
            <a:ext uri="{FF2B5EF4-FFF2-40B4-BE49-F238E27FC236}">
              <a16:creationId xmlns:a16="http://schemas.microsoft.com/office/drawing/2014/main" id="{D7D5197F-7C0F-42F4-A8F1-194E7C65BF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8" name="直線コネクタ 647">
          <a:extLst>
            <a:ext uri="{FF2B5EF4-FFF2-40B4-BE49-F238E27FC236}">
              <a16:creationId xmlns:a16="http://schemas.microsoft.com/office/drawing/2014/main" id="{16290D0F-8694-40DB-8AB7-F585926A287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9" name="テキスト ボックス 648">
          <a:extLst>
            <a:ext uri="{FF2B5EF4-FFF2-40B4-BE49-F238E27FC236}">
              <a16:creationId xmlns:a16="http://schemas.microsoft.com/office/drawing/2014/main" id="{BDBBD0DF-4F8C-44B3-A0AE-86431BD0761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0" name="直線コネクタ 649">
          <a:extLst>
            <a:ext uri="{FF2B5EF4-FFF2-40B4-BE49-F238E27FC236}">
              <a16:creationId xmlns:a16="http://schemas.microsoft.com/office/drawing/2014/main" id="{02145B24-276C-4867-9AB7-CBA11678F8B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1" name="テキスト ボックス 650">
          <a:extLst>
            <a:ext uri="{FF2B5EF4-FFF2-40B4-BE49-F238E27FC236}">
              <a16:creationId xmlns:a16="http://schemas.microsoft.com/office/drawing/2014/main" id="{4976526A-C64A-4BB2-A0EC-B0E6E7BB9D3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2" name="直線コネクタ 651">
          <a:extLst>
            <a:ext uri="{FF2B5EF4-FFF2-40B4-BE49-F238E27FC236}">
              <a16:creationId xmlns:a16="http://schemas.microsoft.com/office/drawing/2014/main" id="{E2DF8878-9CFE-4FAA-ADE4-4B0C39DDDC6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3" name="テキスト ボックス 652">
          <a:extLst>
            <a:ext uri="{FF2B5EF4-FFF2-40B4-BE49-F238E27FC236}">
              <a16:creationId xmlns:a16="http://schemas.microsoft.com/office/drawing/2014/main" id="{4F06747D-BCC4-4645-8F55-C7E092469C6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4" name="直線コネクタ 653">
          <a:extLst>
            <a:ext uri="{FF2B5EF4-FFF2-40B4-BE49-F238E27FC236}">
              <a16:creationId xmlns:a16="http://schemas.microsoft.com/office/drawing/2014/main" id="{26BDA846-6910-4C89-B401-08E84EF4E1A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5" name="テキスト ボックス 654">
          <a:extLst>
            <a:ext uri="{FF2B5EF4-FFF2-40B4-BE49-F238E27FC236}">
              <a16:creationId xmlns:a16="http://schemas.microsoft.com/office/drawing/2014/main" id="{212CD7F0-646C-4447-91A5-5904973C2A3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6" name="直線コネクタ 655">
          <a:extLst>
            <a:ext uri="{FF2B5EF4-FFF2-40B4-BE49-F238E27FC236}">
              <a16:creationId xmlns:a16="http://schemas.microsoft.com/office/drawing/2014/main" id="{C380456E-BAB2-4EF9-A71C-54F2BF3F7B6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7" name="テキスト ボックス 656">
          <a:extLst>
            <a:ext uri="{FF2B5EF4-FFF2-40B4-BE49-F238E27FC236}">
              <a16:creationId xmlns:a16="http://schemas.microsoft.com/office/drawing/2014/main" id="{DCB33C4B-15B5-43C9-92E0-64FD3C337E9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a:extLst>
            <a:ext uri="{FF2B5EF4-FFF2-40B4-BE49-F238E27FC236}">
              <a16:creationId xmlns:a16="http://schemas.microsoft.com/office/drawing/2014/main" id="{42F22CA3-93BF-486D-B1FB-D6581B47867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a:extLst>
            <a:ext uri="{FF2B5EF4-FFF2-40B4-BE49-F238E27FC236}">
              <a16:creationId xmlns:a16="http://schemas.microsoft.com/office/drawing/2014/main" id="{5E9D676D-77DB-4E3A-A232-CC56F4C69ED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児童館】&#10;一人当たり面積グラフ枠">
          <a:extLst>
            <a:ext uri="{FF2B5EF4-FFF2-40B4-BE49-F238E27FC236}">
              <a16:creationId xmlns:a16="http://schemas.microsoft.com/office/drawing/2014/main" id="{8CE30728-C1C5-4520-BBA7-AD2C3960643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661" name="直線コネクタ 660">
          <a:extLst>
            <a:ext uri="{FF2B5EF4-FFF2-40B4-BE49-F238E27FC236}">
              <a16:creationId xmlns:a16="http://schemas.microsoft.com/office/drawing/2014/main" id="{075FFBB2-BB99-47BA-9E05-8E1A823B8C49}"/>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62" name="【児童館】&#10;一人当たり面積最小値テキスト">
          <a:extLst>
            <a:ext uri="{FF2B5EF4-FFF2-40B4-BE49-F238E27FC236}">
              <a16:creationId xmlns:a16="http://schemas.microsoft.com/office/drawing/2014/main" id="{C5090112-24D6-4C64-870D-77C012CF9041}"/>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63" name="直線コネクタ 662">
          <a:extLst>
            <a:ext uri="{FF2B5EF4-FFF2-40B4-BE49-F238E27FC236}">
              <a16:creationId xmlns:a16="http://schemas.microsoft.com/office/drawing/2014/main" id="{AAF4B00A-642D-49FF-AC51-341D3C8FEFAD}"/>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64" name="【児童館】&#10;一人当たり面積最大値テキスト">
          <a:extLst>
            <a:ext uri="{FF2B5EF4-FFF2-40B4-BE49-F238E27FC236}">
              <a16:creationId xmlns:a16="http://schemas.microsoft.com/office/drawing/2014/main" id="{1FD40CD2-C84F-47FE-9E3F-EBC4AC5BB416}"/>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65" name="直線コネクタ 664">
          <a:extLst>
            <a:ext uri="{FF2B5EF4-FFF2-40B4-BE49-F238E27FC236}">
              <a16:creationId xmlns:a16="http://schemas.microsoft.com/office/drawing/2014/main" id="{6A8EC4F0-4476-45A9-B92A-62EE5F82AC0C}"/>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66" name="【児童館】&#10;一人当たり面積平均値テキスト">
          <a:extLst>
            <a:ext uri="{FF2B5EF4-FFF2-40B4-BE49-F238E27FC236}">
              <a16:creationId xmlns:a16="http://schemas.microsoft.com/office/drawing/2014/main" id="{E82CF6C8-5159-4D22-A386-F0995DB40328}"/>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67" name="フローチャート: 判断 666">
          <a:extLst>
            <a:ext uri="{FF2B5EF4-FFF2-40B4-BE49-F238E27FC236}">
              <a16:creationId xmlns:a16="http://schemas.microsoft.com/office/drawing/2014/main" id="{4366D5CF-639F-49C5-B270-023E864868D1}"/>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68" name="フローチャート: 判断 667">
          <a:extLst>
            <a:ext uri="{FF2B5EF4-FFF2-40B4-BE49-F238E27FC236}">
              <a16:creationId xmlns:a16="http://schemas.microsoft.com/office/drawing/2014/main" id="{FD9FFC65-6F93-4AD1-9F72-C223B930592F}"/>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69" name="フローチャート: 判断 668">
          <a:extLst>
            <a:ext uri="{FF2B5EF4-FFF2-40B4-BE49-F238E27FC236}">
              <a16:creationId xmlns:a16="http://schemas.microsoft.com/office/drawing/2014/main" id="{07BF13A8-C6D2-40B1-8C9D-204262E786EC}"/>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670" name="フローチャート: 判断 669">
          <a:extLst>
            <a:ext uri="{FF2B5EF4-FFF2-40B4-BE49-F238E27FC236}">
              <a16:creationId xmlns:a16="http://schemas.microsoft.com/office/drawing/2014/main" id="{0E52762E-ECDC-4FDB-95BD-3FEABB3DD997}"/>
            </a:ext>
          </a:extLst>
        </xdr:cNvPr>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71" name="フローチャート: 判断 670">
          <a:extLst>
            <a:ext uri="{FF2B5EF4-FFF2-40B4-BE49-F238E27FC236}">
              <a16:creationId xmlns:a16="http://schemas.microsoft.com/office/drawing/2014/main" id="{95BB8F20-DD28-464D-B1ED-F14D6902ACFD}"/>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8896416-0198-4A0F-9E18-50F60F2854F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EA7A8808-AD6C-4C96-9FB4-429B87EF725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8FC76F38-7E30-40F3-8AE5-BDC1AB8270B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B1877C06-1D50-4735-99EF-18B4345E0EB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B3526007-3557-4ECE-9478-A8F84BEE4F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25400</xdr:rowOff>
    </xdr:from>
    <xdr:to>
      <xdr:col>107</xdr:col>
      <xdr:colOff>101600</xdr:colOff>
      <xdr:row>86</xdr:row>
      <xdr:rowOff>127000</xdr:rowOff>
    </xdr:to>
    <xdr:sp macro="" textlink="">
      <xdr:nvSpPr>
        <xdr:cNvPr id="677" name="楕円 676">
          <a:extLst>
            <a:ext uri="{FF2B5EF4-FFF2-40B4-BE49-F238E27FC236}">
              <a16:creationId xmlns:a16="http://schemas.microsoft.com/office/drawing/2014/main" id="{2581D14B-5F7E-44E0-942B-863DD80D81A2}"/>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678" name="楕円 677">
          <a:extLst>
            <a:ext uri="{FF2B5EF4-FFF2-40B4-BE49-F238E27FC236}">
              <a16:creationId xmlns:a16="http://schemas.microsoft.com/office/drawing/2014/main" id="{77B54327-B92E-463A-ADDE-D46CFEEE873C}"/>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679" name="直線コネクタ 678">
          <a:extLst>
            <a:ext uri="{FF2B5EF4-FFF2-40B4-BE49-F238E27FC236}">
              <a16:creationId xmlns:a16="http://schemas.microsoft.com/office/drawing/2014/main" id="{55927409-993A-4D2F-BC0A-6A0D60B9C63C}"/>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680" name="n_1aveValue【児童館】&#10;一人当たり面積">
          <a:extLst>
            <a:ext uri="{FF2B5EF4-FFF2-40B4-BE49-F238E27FC236}">
              <a16:creationId xmlns:a16="http://schemas.microsoft.com/office/drawing/2014/main" id="{B7112A29-5B59-4543-BEE5-74842A8692A7}"/>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681" name="n_2aveValue【児童館】&#10;一人当たり面積">
          <a:extLst>
            <a:ext uri="{FF2B5EF4-FFF2-40B4-BE49-F238E27FC236}">
              <a16:creationId xmlns:a16="http://schemas.microsoft.com/office/drawing/2014/main" id="{D4C7315F-4739-45A5-AE59-AC3AE9ADBF18}"/>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682" name="n_3aveValue【児童館】&#10;一人当たり面積">
          <a:extLst>
            <a:ext uri="{FF2B5EF4-FFF2-40B4-BE49-F238E27FC236}">
              <a16:creationId xmlns:a16="http://schemas.microsoft.com/office/drawing/2014/main" id="{B1164E4C-8253-473C-974A-D3AB59641B79}"/>
            </a:ext>
          </a:extLst>
        </xdr:cNvPr>
        <xdr:cNvSpPr txBox="1"/>
      </xdr:nvSpPr>
      <xdr:spPr>
        <a:xfrm>
          <a:off x="19310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83" name="n_4aveValue【児童館】&#10;一人当たり面積">
          <a:extLst>
            <a:ext uri="{FF2B5EF4-FFF2-40B4-BE49-F238E27FC236}">
              <a16:creationId xmlns:a16="http://schemas.microsoft.com/office/drawing/2014/main" id="{B6101B1C-D12C-4542-9E01-C676BB9DD7DC}"/>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684" name="n_2mainValue【児童館】&#10;一人当たり面積">
          <a:extLst>
            <a:ext uri="{FF2B5EF4-FFF2-40B4-BE49-F238E27FC236}">
              <a16:creationId xmlns:a16="http://schemas.microsoft.com/office/drawing/2014/main" id="{D74D35CC-2DDB-4ECE-B521-B8592DC04484}"/>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685" name="n_3mainValue【児童館】&#10;一人当たり面積">
          <a:extLst>
            <a:ext uri="{FF2B5EF4-FFF2-40B4-BE49-F238E27FC236}">
              <a16:creationId xmlns:a16="http://schemas.microsoft.com/office/drawing/2014/main" id="{156D7438-156D-4FDB-9983-AFB0975E1CA2}"/>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6" name="正方形/長方形 685">
          <a:extLst>
            <a:ext uri="{FF2B5EF4-FFF2-40B4-BE49-F238E27FC236}">
              <a16:creationId xmlns:a16="http://schemas.microsoft.com/office/drawing/2014/main" id="{D22B8D9B-7EFD-4738-9746-EF78979233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7" name="正方形/長方形 686">
          <a:extLst>
            <a:ext uri="{FF2B5EF4-FFF2-40B4-BE49-F238E27FC236}">
              <a16:creationId xmlns:a16="http://schemas.microsoft.com/office/drawing/2014/main" id="{5E300998-4692-4FB3-8395-2001CBA155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8" name="正方形/長方形 687">
          <a:extLst>
            <a:ext uri="{FF2B5EF4-FFF2-40B4-BE49-F238E27FC236}">
              <a16:creationId xmlns:a16="http://schemas.microsoft.com/office/drawing/2014/main" id="{9DB9E853-D607-400C-9962-A7D0889AD0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9" name="正方形/長方形 688">
          <a:extLst>
            <a:ext uri="{FF2B5EF4-FFF2-40B4-BE49-F238E27FC236}">
              <a16:creationId xmlns:a16="http://schemas.microsoft.com/office/drawing/2014/main" id="{EB72EC29-05CD-4B93-9434-6E33D9AD96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0" name="正方形/長方形 689">
          <a:extLst>
            <a:ext uri="{FF2B5EF4-FFF2-40B4-BE49-F238E27FC236}">
              <a16:creationId xmlns:a16="http://schemas.microsoft.com/office/drawing/2014/main" id="{8B4DD7E5-D917-4F2D-8B98-AAFE02A7D8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1" name="正方形/長方形 690">
          <a:extLst>
            <a:ext uri="{FF2B5EF4-FFF2-40B4-BE49-F238E27FC236}">
              <a16:creationId xmlns:a16="http://schemas.microsoft.com/office/drawing/2014/main" id="{76C7233F-B56A-4419-A1AE-1B7F4BA826A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2" name="正方形/長方形 691">
          <a:extLst>
            <a:ext uri="{FF2B5EF4-FFF2-40B4-BE49-F238E27FC236}">
              <a16:creationId xmlns:a16="http://schemas.microsoft.com/office/drawing/2014/main" id="{E6EF3D5E-D8C6-4EA1-A417-B00A41C3C38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3" name="正方形/長方形 692">
          <a:extLst>
            <a:ext uri="{FF2B5EF4-FFF2-40B4-BE49-F238E27FC236}">
              <a16:creationId xmlns:a16="http://schemas.microsoft.com/office/drawing/2014/main" id="{C4A8B484-0453-4CD3-820F-6B321475DB4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4" name="テキスト ボックス 693">
          <a:extLst>
            <a:ext uri="{FF2B5EF4-FFF2-40B4-BE49-F238E27FC236}">
              <a16:creationId xmlns:a16="http://schemas.microsoft.com/office/drawing/2014/main" id="{147DE6C0-48AA-4388-893E-E2C5252712E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5" name="直線コネクタ 694">
          <a:extLst>
            <a:ext uri="{FF2B5EF4-FFF2-40B4-BE49-F238E27FC236}">
              <a16:creationId xmlns:a16="http://schemas.microsoft.com/office/drawing/2014/main" id="{ADA8A592-9104-4110-B0C5-E34F3C95D13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6" name="テキスト ボックス 695">
          <a:extLst>
            <a:ext uri="{FF2B5EF4-FFF2-40B4-BE49-F238E27FC236}">
              <a16:creationId xmlns:a16="http://schemas.microsoft.com/office/drawing/2014/main" id="{78883783-5C8A-47A0-A6FC-054C5858A6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7" name="直線コネクタ 696">
          <a:extLst>
            <a:ext uri="{FF2B5EF4-FFF2-40B4-BE49-F238E27FC236}">
              <a16:creationId xmlns:a16="http://schemas.microsoft.com/office/drawing/2014/main" id="{67C9797B-8B95-47EC-8534-332D4B8A3FF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98" name="テキスト ボックス 697">
          <a:extLst>
            <a:ext uri="{FF2B5EF4-FFF2-40B4-BE49-F238E27FC236}">
              <a16:creationId xmlns:a16="http://schemas.microsoft.com/office/drawing/2014/main" id="{DB536C07-0365-474D-B427-5E88CFBCC76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9" name="直線コネクタ 698">
          <a:extLst>
            <a:ext uri="{FF2B5EF4-FFF2-40B4-BE49-F238E27FC236}">
              <a16:creationId xmlns:a16="http://schemas.microsoft.com/office/drawing/2014/main" id="{13731EA4-F3E4-4221-AB01-92DD16A776B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0" name="テキスト ボックス 699">
          <a:extLst>
            <a:ext uri="{FF2B5EF4-FFF2-40B4-BE49-F238E27FC236}">
              <a16:creationId xmlns:a16="http://schemas.microsoft.com/office/drawing/2014/main" id="{317A474D-5214-436F-B155-ADCEAF4F7B6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1" name="直線コネクタ 700">
          <a:extLst>
            <a:ext uri="{FF2B5EF4-FFF2-40B4-BE49-F238E27FC236}">
              <a16:creationId xmlns:a16="http://schemas.microsoft.com/office/drawing/2014/main" id="{F73130D0-9649-42CE-8A55-00528B30407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2" name="テキスト ボックス 701">
          <a:extLst>
            <a:ext uri="{FF2B5EF4-FFF2-40B4-BE49-F238E27FC236}">
              <a16:creationId xmlns:a16="http://schemas.microsoft.com/office/drawing/2014/main" id="{DD01A0B4-A36E-4064-956F-18FB700E538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3" name="直線コネクタ 702">
          <a:extLst>
            <a:ext uri="{FF2B5EF4-FFF2-40B4-BE49-F238E27FC236}">
              <a16:creationId xmlns:a16="http://schemas.microsoft.com/office/drawing/2014/main" id="{C80EE18C-25F1-499A-9A02-E99B556823F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4" name="テキスト ボックス 703">
          <a:extLst>
            <a:ext uri="{FF2B5EF4-FFF2-40B4-BE49-F238E27FC236}">
              <a16:creationId xmlns:a16="http://schemas.microsoft.com/office/drawing/2014/main" id="{EEAF948B-2E2F-4FAD-8486-82C5217178E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5" name="直線コネクタ 704">
          <a:extLst>
            <a:ext uri="{FF2B5EF4-FFF2-40B4-BE49-F238E27FC236}">
              <a16:creationId xmlns:a16="http://schemas.microsoft.com/office/drawing/2014/main" id="{3708A95F-CAC4-47CE-B8E4-2BC3DA2D5A5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6" name="テキスト ボックス 705">
          <a:extLst>
            <a:ext uri="{FF2B5EF4-FFF2-40B4-BE49-F238E27FC236}">
              <a16:creationId xmlns:a16="http://schemas.microsoft.com/office/drawing/2014/main" id="{B62D45E7-7F95-4648-962A-5A5CE2D3D2F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a:extLst>
            <a:ext uri="{FF2B5EF4-FFF2-40B4-BE49-F238E27FC236}">
              <a16:creationId xmlns:a16="http://schemas.microsoft.com/office/drawing/2014/main" id="{5CBB7B41-96B8-4750-A350-EF24C48FD2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08" name="テキスト ボックス 707">
          <a:extLst>
            <a:ext uri="{FF2B5EF4-FFF2-40B4-BE49-F238E27FC236}">
              <a16:creationId xmlns:a16="http://schemas.microsoft.com/office/drawing/2014/main" id="{AE7286D4-9E79-40B8-9590-1390F69BBC4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公民館】&#10;有形固定資産減価償却率グラフ枠">
          <a:extLst>
            <a:ext uri="{FF2B5EF4-FFF2-40B4-BE49-F238E27FC236}">
              <a16:creationId xmlns:a16="http://schemas.microsoft.com/office/drawing/2014/main" id="{61CCF8FB-CBE2-4A87-94CB-AEC4AA04808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10" name="直線コネクタ 709">
          <a:extLst>
            <a:ext uri="{FF2B5EF4-FFF2-40B4-BE49-F238E27FC236}">
              <a16:creationId xmlns:a16="http://schemas.microsoft.com/office/drawing/2014/main" id="{5F67D226-E568-4192-8C54-4EA4299CDE1E}"/>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11" name="【公民館】&#10;有形固定資産減価償却率最小値テキスト">
          <a:extLst>
            <a:ext uri="{FF2B5EF4-FFF2-40B4-BE49-F238E27FC236}">
              <a16:creationId xmlns:a16="http://schemas.microsoft.com/office/drawing/2014/main" id="{976591EA-6ACA-4E69-B175-96123B02E82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12" name="直線コネクタ 711">
          <a:extLst>
            <a:ext uri="{FF2B5EF4-FFF2-40B4-BE49-F238E27FC236}">
              <a16:creationId xmlns:a16="http://schemas.microsoft.com/office/drawing/2014/main" id="{A0AF9E04-BE06-4605-8BD1-F6E9F2BF41C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13" name="【公民館】&#10;有形固定資産減価償却率最大値テキスト">
          <a:extLst>
            <a:ext uri="{FF2B5EF4-FFF2-40B4-BE49-F238E27FC236}">
              <a16:creationId xmlns:a16="http://schemas.microsoft.com/office/drawing/2014/main" id="{D76E4544-439A-4AF0-9656-827C04A9E568}"/>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14" name="直線コネクタ 713">
          <a:extLst>
            <a:ext uri="{FF2B5EF4-FFF2-40B4-BE49-F238E27FC236}">
              <a16:creationId xmlns:a16="http://schemas.microsoft.com/office/drawing/2014/main" id="{B0CAC3BC-7897-4FEC-9D94-3FD23F4B7DFB}"/>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15" name="【公民館】&#10;有形固定資産減価償却率平均値テキスト">
          <a:extLst>
            <a:ext uri="{FF2B5EF4-FFF2-40B4-BE49-F238E27FC236}">
              <a16:creationId xmlns:a16="http://schemas.microsoft.com/office/drawing/2014/main" id="{637E3B24-18EC-4852-A204-E536750666E2}"/>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16" name="フローチャート: 判断 715">
          <a:extLst>
            <a:ext uri="{FF2B5EF4-FFF2-40B4-BE49-F238E27FC236}">
              <a16:creationId xmlns:a16="http://schemas.microsoft.com/office/drawing/2014/main" id="{AE86485D-9114-4A2C-AB65-FDF11E480DCD}"/>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17" name="フローチャート: 判断 716">
          <a:extLst>
            <a:ext uri="{FF2B5EF4-FFF2-40B4-BE49-F238E27FC236}">
              <a16:creationId xmlns:a16="http://schemas.microsoft.com/office/drawing/2014/main" id="{A4A61FF1-9CE5-4B6D-9C7E-F68FD7C52B8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18" name="フローチャート: 判断 717">
          <a:extLst>
            <a:ext uri="{FF2B5EF4-FFF2-40B4-BE49-F238E27FC236}">
              <a16:creationId xmlns:a16="http://schemas.microsoft.com/office/drawing/2014/main" id="{A8631F05-1EC7-4288-A11B-5162C6E21924}"/>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719" name="フローチャート: 判断 718">
          <a:extLst>
            <a:ext uri="{FF2B5EF4-FFF2-40B4-BE49-F238E27FC236}">
              <a16:creationId xmlns:a16="http://schemas.microsoft.com/office/drawing/2014/main" id="{1998F8F5-0A1A-419B-8B27-87042077BAAC}"/>
            </a:ext>
          </a:extLst>
        </xdr:cNvPr>
        <xdr:cNvSpPr/>
      </xdr:nvSpPr>
      <xdr:spPr>
        <a:xfrm>
          <a:off x="13652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720" name="フローチャート: 判断 719">
          <a:extLst>
            <a:ext uri="{FF2B5EF4-FFF2-40B4-BE49-F238E27FC236}">
              <a16:creationId xmlns:a16="http://schemas.microsoft.com/office/drawing/2014/main" id="{F1109A59-F181-4F4C-A875-0CB5465BC0CA}"/>
            </a:ext>
          </a:extLst>
        </xdr:cNvPr>
        <xdr:cNvSpPr/>
      </xdr:nvSpPr>
      <xdr:spPr>
        <a:xfrm>
          <a:off x="12763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AC64AAC-0110-40C4-A9B1-7BFCA826AB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76CA6EBD-656B-42B8-87F8-2C0D0E3471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F946CC4E-3AEB-4493-A6E1-8A997BA9FB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A25DC34C-19E5-4502-B5F9-C9B17180C5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CB9B123E-1F1A-41E4-997E-B599013F2E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139700</xdr:rowOff>
    </xdr:from>
    <xdr:to>
      <xdr:col>85</xdr:col>
      <xdr:colOff>177800</xdr:colOff>
      <xdr:row>101</xdr:row>
      <xdr:rowOff>69850</xdr:rowOff>
    </xdr:to>
    <xdr:sp macro="" textlink="">
      <xdr:nvSpPr>
        <xdr:cNvPr id="726" name="楕円 725">
          <a:extLst>
            <a:ext uri="{FF2B5EF4-FFF2-40B4-BE49-F238E27FC236}">
              <a16:creationId xmlns:a16="http://schemas.microsoft.com/office/drawing/2014/main" id="{72CF9753-5992-4429-B76B-ED1D794EB822}"/>
            </a:ext>
          </a:extLst>
        </xdr:cNvPr>
        <xdr:cNvSpPr/>
      </xdr:nvSpPr>
      <xdr:spPr>
        <a:xfrm>
          <a:off x="16268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162577</xdr:rowOff>
    </xdr:from>
    <xdr:ext cx="405111" cy="259045"/>
    <xdr:sp macro="" textlink="">
      <xdr:nvSpPr>
        <xdr:cNvPr id="727" name="【公民館】&#10;有形固定資産減価償却率該当値テキスト">
          <a:extLst>
            <a:ext uri="{FF2B5EF4-FFF2-40B4-BE49-F238E27FC236}">
              <a16:creationId xmlns:a16="http://schemas.microsoft.com/office/drawing/2014/main" id="{4A24C7AE-B098-4766-AA86-067C652ACFB1}"/>
            </a:ext>
          </a:extLst>
        </xdr:cNvPr>
        <xdr:cNvSpPr txBox="1"/>
      </xdr:nvSpPr>
      <xdr:spPr>
        <a:xfrm>
          <a:off x="16357600"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86361</xdr:rowOff>
    </xdr:from>
    <xdr:to>
      <xdr:col>81</xdr:col>
      <xdr:colOff>101600</xdr:colOff>
      <xdr:row>101</xdr:row>
      <xdr:rowOff>16511</xdr:rowOff>
    </xdr:to>
    <xdr:sp macro="" textlink="">
      <xdr:nvSpPr>
        <xdr:cNvPr id="728" name="楕円 727">
          <a:extLst>
            <a:ext uri="{FF2B5EF4-FFF2-40B4-BE49-F238E27FC236}">
              <a16:creationId xmlns:a16="http://schemas.microsoft.com/office/drawing/2014/main" id="{08E620C0-67B1-472C-9027-9880BEEB3421}"/>
            </a:ext>
          </a:extLst>
        </xdr:cNvPr>
        <xdr:cNvSpPr/>
      </xdr:nvSpPr>
      <xdr:spPr>
        <a:xfrm>
          <a:off x="15430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137161</xdr:rowOff>
    </xdr:from>
    <xdr:to>
      <xdr:col>85</xdr:col>
      <xdr:colOff>127000</xdr:colOff>
      <xdr:row>101</xdr:row>
      <xdr:rowOff>19050</xdr:rowOff>
    </xdr:to>
    <xdr:cxnSp macro="">
      <xdr:nvCxnSpPr>
        <xdr:cNvPr id="729" name="直線コネクタ 728">
          <a:extLst>
            <a:ext uri="{FF2B5EF4-FFF2-40B4-BE49-F238E27FC236}">
              <a16:creationId xmlns:a16="http://schemas.microsoft.com/office/drawing/2014/main" id="{5E36FAF0-2CF1-4B08-B45A-87B6A94C875F}"/>
            </a:ext>
          </a:extLst>
        </xdr:cNvPr>
        <xdr:cNvCxnSpPr/>
      </xdr:nvCxnSpPr>
      <xdr:spPr>
        <a:xfrm>
          <a:off x="15481300" y="172821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97789</xdr:rowOff>
    </xdr:from>
    <xdr:to>
      <xdr:col>76</xdr:col>
      <xdr:colOff>165100</xdr:colOff>
      <xdr:row>108</xdr:row>
      <xdr:rowOff>27939</xdr:rowOff>
    </xdr:to>
    <xdr:sp macro="" textlink="">
      <xdr:nvSpPr>
        <xdr:cNvPr id="730" name="楕円 729">
          <a:extLst>
            <a:ext uri="{FF2B5EF4-FFF2-40B4-BE49-F238E27FC236}">
              <a16:creationId xmlns:a16="http://schemas.microsoft.com/office/drawing/2014/main" id="{672939A5-8BE9-407E-9D8C-AF2FA3F1B619}"/>
            </a:ext>
          </a:extLst>
        </xdr:cNvPr>
        <xdr:cNvSpPr/>
      </xdr:nvSpPr>
      <xdr:spPr>
        <a:xfrm>
          <a:off x="14541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137161</xdr:rowOff>
    </xdr:from>
    <xdr:to>
      <xdr:col>81</xdr:col>
      <xdr:colOff>50800</xdr:colOff>
      <xdr:row>107</xdr:row>
      <xdr:rowOff>148589</xdr:rowOff>
    </xdr:to>
    <xdr:cxnSp macro="">
      <xdr:nvCxnSpPr>
        <xdr:cNvPr id="731" name="直線コネクタ 730">
          <a:extLst>
            <a:ext uri="{FF2B5EF4-FFF2-40B4-BE49-F238E27FC236}">
              <a16:creationId xmlns:a16="http://schemas.microsoft.com/office/drawing/2014/main" id="{41B25E36-4A45-4B27-8F87-E7ACF6414C60}"/>
            </a:ext>
          </a:extLst>
        </xdr:cNvPr>
        <xdr:cNvCxnSpPr/>
      </xdr:nvCxnSpPr>
      <xdr:spPr>
        <a:xfrm flipV="1">
          <a:off x="14592300" y="17282161"/>
          <a:ext cx="889000" cy="12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132080</xdr:rowOff>
    </xdr:from>
    <xdr:to>
      <xdr:col>72</xdr:col>
      <xdr:colOff>38100</xdr:colOff>
      <xdr:row>108</xdr:row>
      <xdr:rowOff>62230</xdr:rowOff>
    </xdr:to>
    <xdr:sp macro="" textlink="">
      <xdr:nvSpPr>
        <xdr:cNvPr id="732" name="楕円 731">
          <a:extLst>
            <a:ext uri="{FF2B5EF4-FFF2-40B4-BE49-F238E27FC236}">
              <a16:creationId xmlns:a16="http://schemas.microsoft.com/office/drawing/2014/main" id="{48F42CD1-C8E3-4F25-980A-31EC56CF6935}"/>
            </a:ext>
          </a:extLst>
        </xdr:cNvPr>
        <xdr:cNvSpPr/>
      </xdr:nvSpPr>
      <xdr:spPr>
        <a:xfrm>
          <a:off x="13652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148589</xdr:rowOff>
    </xdr:from>
    <xdr:to>
      <xdr:col>76</xdr:col>
      <xdr:colOff>114300</xdr:colOff>
      <xdr:row>108</xdr:row>
      <xdr:rowOff>11430</xdr:rowOff>
    </xdr:to>
    <xdr:cxnSp macro="">
      <xdr:nvCxnSpPr>
        <xdr:cNvPr id="733" name="直線コネクタ 732">
          <a:extLst>
            <a:ext uri="{FF2B5EF4-FFF2-40B4-BE49-F238E27FC236}">
              <a16:creationId xmlns:a16="http://schemas.microsoft.com/office/drawing/2014/main" id="{28FA11A7-0F91-408C-A2B3-350E41E70524}"/>
            </a:ext>
          </a:extLst>
        </xdr:cNvPr>
        <xdr:cNvCxnSpPr/>
      </xdr:nvCxnSpPr>
      <xdr:spPr>
        <a:xfrm flipV="1">
          <a:off x="13703300" y="184937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34" name="n_1aveValue【公民館】&#10;有形固定資産減価償却率">
          <a:extLst>
            <a:ext uri="{FF2B5EF4-FFF2-40B4-BE49-F238E27FC236}">
              <a16:creationId xmlns:a16="http://schemas.microsoft.com/office/drawing/2014/main" id="{58C4E3B9-BB70-4404-9D2D-7097B69EA375}"/>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35" name="n_2aveValue【公民館】&#10;有形固定資産減価償却率">
          <a:extLst>
            <a:ext uri="{FF2B5EF4-FFF2-40B4-BE49-F238E27FC236}">
              <a16:creationId xmlns:a16="http://schemas.microsoft.com/office/drawing/2014/main" id="{A0FA6313-9E06-4429-9A7F-07A27FA2E727}"/>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170197</xdr:rowOff>
    </xdr:from>
    <xdr:ext cx="405111" cy="259045"/>
    <xdr:sp macro="" textlink="">
      <xdr:nvSpPr>
        <xdr:cNvPr id="736" name="n_3aveValue【公民館】&#10;有形固定資産減価償却率">
          <a:extLst>
            <a:ext uri="{FF2B5EF4-FFF2-40B4-BE49-F238E27FC236}">
              <a16:creationId xmlns:a16="http://schemas.microsoft.com/office/drawing/2014/main" id="{1531ADE2-B6D1-405B-9528-CD81C6BBA59E}"/>
            </a:ext>
          </a:extLst>
        </xdr:cNvPr>
        <xdr:cNvSpPr txBox="1"/>
      </xdr:nvSpPr>
      <xdr:spPr>
        <a:xfrm>
          <a:off x="13500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12082</xdr:rowOff>
    </xdr:from>
    <xdr:ext cx="405111" cy="259045"/>
    <xdr:sp macro="" textlink="">
      <xdr:nvSpPr>
        <xdr:cNvPr id="737" name="n_4aveValue【公民館】&#10;有形固定資産減価償却率">
          <a:extLst>
            <a:ext uri="{FF2B5EF4-FFF2-40B4-BE49-F238E27FC236}">
              <a16:creationId xmlns:a16="http://schemas.microsoft.com/office/drawing/2014/main" id="{04E02C47-6334-44C6-953C-446CBC2F6E77}"/>
            </a:ext>
          </a:extLst>
        </xdr:cNvPr>
        <xdr:cNvSpPr txBox="1"/>
      </xdr:nvSpPr>
      <xdr:spPr>
        <a:xfrm>
          <a:off x="12611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33038</xdr:rowOff>
    </xdr:from>
    <xdr:ext cx="405111" cy="259045"/>
    <xdr:sp macro="" textlink="">
      <xdr:nvSpPr>
        <xdr:cNvPr id="738" name="n_1mainValue【公民館】&#10;有形固定資産減価償却率">
          <a:extLst>
            <a:ext uri="{FF2B5EF4-FFF2-40B4-BE49-F238E27FC236}">
              <a16:creationId xmlns:a16="http://schemas.microsoft.com/office/drawing/2014/main" id="{18FD44A2-8EFC-4D84-ABD0-DFCDF75A3F8A}"/>
            </a:ext>
          </a:extLst>
        </xdr:cNvPr>
        <xdr:cNvSpPr txBox="1"/>
      </xdr:nvSpPr>
      <xdr:spPr>
        <a:xfrm>
          <a:off x="152660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19066</xdr:rowOff>
    </xdr:from>
    <xdr:ext cx="405111" cy="259045"/>
    <xdr:sp macro="" textlink="">
      <xdr:nvSpPr>
        <xdr:cNvPr id="739" name="n_2mainValue【公民館】&#10;有形固定資産減価償却率">
          <a:extLst>
            <a:ext uri="{FF2B5EF4-FFF2-40B4-BE49-F238E27FC236}">
              <a16:creationId xmlns:a16="http://schemas.microsoft.com/office/drawing/2014/main" id="{1417D012-C258-4BDD-8C63-35266C43AD1A}"/>
            </a:ext>
          </a:extLst>
        </xdr:cNvPr>
        <xdr:cNvSpPr txBox="1"/>
      </xdr:nvSpPr>
      <xdr:spPr>
        <a:xfrm>
          <a:off x="14389744" y="185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53357</xdr:rowOff>
    </xdr:from>
    <xdr:ext cx="405111" cy="259045"/>
    <xdr:sp macro="" textlink="">
      <xdr:nvSpPr>
        <xdr:cNvPr id="740" name="n_3mainValue【公民館】&#10;有形固定資産減価償却率">
          <a:extLst>
            <a:ext uri="{FF2B5EF4-FFF2-40B4-BE49-F238E27FC236}">
              <a16:creationId xmlns:a16="http://schemas.microsoft.com/office/drawing/2014/main" id="{C9C7A7A4-5ED8-42D2-98C6-C60B6F6C923F}"/>
            </a:ext>
          </a:extLst>
        </xdr:cNvPr>
        <xdr:cNvSpPr txBox="1"/>
      </xdr:nvSpPr>
      <xdr:spPr>
        <a:xfrm>
          <a:off x="13500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C32FFD34-5C82-4F5C-923F-016D8E5AC2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5E0730E8-68CC-49E7-8C27-18686499493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79D2FE17-03A5-4E37-B7D9-749294CA2D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505E0D2B-5C2E-494F-AD4D-6423C11EF3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CF8732DF-7D49-458A-98F7-EDB52BE5E7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1D86F375-08D8-4B32-9CEA-AE4D8A7CCF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3ED1D521-AE7E-468D-97E2-7B1A008CA1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3202343A-6C46-4FE9-AF8C-6AC59123D5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9" name="テキスト ボックス 748">
          <a:extLst>
            <a:ext uri="{FF2B5EF4-FFF2-40B4-BE49-F238E27FC236}">
              <a16:creationId xmlns:a16="http://schemas.microsoft.com/office/drawing/2014/main" id="{6B88BEFB-D77C-447A-A89E-5B01EB58536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0" name="直線コネクタ 749">
          <a:extLst>
            <a:ext uri="{FF2B5EF4-FFF2-40B4-BE49-F238E27FC236}">
              <a16:creationId xmlns:a16="http://schemas.microsoft.com/office/drawing/2014/main" id="{936CAB85-3FDA-4B34-B0C7-4A2B6C9364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1" name="直線コネクタ 750">
          <a:extLst>
            <a:ext uri="{FF2B5EF4-FFF2-40B4-BE49-F238E27FC236}">
              <a16:creationId xmlns:a16="http://schemas.microsoft.com/office/drawing/2014/main" id="{946545CC-A092-4A9C-97EA-EC2D87783CF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A9200C49-3163-4B12-8E2C-07AE77B4787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3" name="直線コネクタ 752">
          <a:extLst>
            <a:ext uri="{FF2B5EF4-FFF2-40B4-BE49-F238E27FC236}">
              <a16:creationId xmlns:a16="http://schemas.microsoft.com/office/drawing/2014/main" id="{7CD50945-99DC-431D-BFA6-5FFD45C74F3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4" name="テキスト ボックス 753">
          <a:extLst>
            <a:ext uri="{FF2B5EF4-FFF2-40B4-BE49-F238E27FC236}">
              <a16:creationId xmlns:a16="http://schemas.microsoft.com/office/drawing/2014/main" id="{E2F28FDB-ED6B-465D-8173-B0873AA14C2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5" name="直線コネクタ 754">
          <a:extLst>
            <a:ext uri="{FF2B5EF4-FFF2-40B4-BE49-F238E27FC236}">
              <a16:creationId xmlns:a16="http://schemas.microsoft.com/office/drawing/2014/main" id="{559BF990-174F-4649-93C7-37AB23AFF09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6" name="テキスト ボックス 755">
          <a:extLst>
            <a:ext uri="{FF2B5EF4-FFF2-40B4-BE49-F238E27FC236}">
              <a16:creationId xmlns:a16="http://schemas.microsoft.com/office/drawing/2014/main" id="{473CAF95-3C54-4F10-BD34-6061B26A79E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7" name="直線コネクタ 756">
          <a:extLst>
            <a:ext uri="{FF2B5EF4-FFF2-40B4-BE49-F238E27FC236}">
              <a16:creationId xmlns:a16="http://schemas.microsoft.com/office/drawing/2014/main" id="{04EE3F55-356D-439A-ACE1-46270D7FF04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8" name="テキスト ボックス 757">
          <a:extLst>
            <a:ext uri="{FF2B5EF4-FFF2-40B4-BE49-F238E27FC236}">
              <a16:creationId xmlns:a16="http://schemas.microsoft.com/office/drawing/2014/main" id="{76DB994A-8999-4018-8145-39C33A91A0C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9" name="直線コネクタ 758">
          <a:extLst>
            <a:ext uri="{FF2B5EF4-FFF2-40B4-BE49-F238E27FC236}">
              <a16:creationId xmlns:a16="http://schemas.microsoft.com/office/drawing/2014/main" id="{A7958AD8-1E46-4387-896D-620DD06145C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0" name="テキスト ボックス 759">
          <a:extLst>
            <a:ext uri="{FF2B5EF4-FFF2-40B4-BE49-F238E27FC236}">
              <a16:creationId xmlns:a16="http://schemas.microsoft.com/office/drawing/2014/main" id="{65851E39-3E7C-46FF-B978-B79D5198A47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1" name="直線コネクタ 760">
          <a:extLst>
            <a:ext uri="{FF2B5EF4-FFF2-40B4-BE49-F238E27FC236}">
              <a16:creationId xmlns:a16="http://schemas.microsoft.com/office/drawing/2014/main" id="{0AFBE300-491C-42A4-A2F2-A4D647E930A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2" name="テキスト ボックス 761">
          <a:extLst>
            <a:ext uri="{FF2B5EF4-FFF2-40B4-BE49-F238E27FC236}">
              <a16:creationId xmlns:a16="http://schemas.microsoft.com/office/drawing/2014/main" id="{6DD5F5F0-2A73-4E40-B395-FBA66F3A058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a:extLst>
            <a:ext uri="{FF2B5EF4-FFF2-40B4-BE49-F238E27FC236}">
              <a16:creationId xmlns:a16="http://schemas.microsoft.com/office/drawing/2014/main" id="{8534B861-7DE1-4310-A7A0-6660A4BAD2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a:extLst>
            <a:ext uri="{FF2B5EF4-FFF2-40B4-BE49-F238E27FC236}">
              <a16:creationId xmlns:a16="http://schemas.microsoft.com/office/drawing/2014/main" id="{9AECBF1C-68C3-4234-A7DD-FE095276AD9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公民館】&#10;一人当たり面積グラフ枠">
          <a:extLst>
            <a:ext uri="{FF2B5EF4-FFF2-40B4-BE49-F238E27FC236}">
              <a16:creationId xmlns:a16="http://schemas.microsoft.com/office/drawing/2014/main" id="{0F4C4C89-D491-43DE-982F-E388FC74BB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66" name="直線コネクタ 765">
          <a:extLst>
            <a:ext uri="{FF2B5EF4-FFF2-40B4-BE49-F238E27FC236}">
              <a16:creationId xmlns:a16="http://schemas.microsoft.com/office/drawing/2014/main" id="{420F7D4E-4128-404C-B37A-47022190EADD}"/>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67" name="【公民館】&#10;一人当たり面積最小値テキスト">
          <a:extLst>
            <a:ext uri="{FF2B5EF4-FFF2-40B4-BE49-F238E27FC236}">
              <a16:creationId xmlns:a16="http://schemas.microsoft.com/office/drawing/2014/main" id="{3EF819C2-0731-46C7-AA03-ACECB3BC0BF3}"/>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68" name="直線コネクタ 767">
          <a:extLst>
            <a:ext uri="{FF2B5EF4-FFF2-40B4-BE49-F238E27FC236}">
              <a16:creationId xmlns:a16="http://schemas.microsoft.com/office/drawing/2014/main" id="{99D01ED8-4DF8-4203-A110-B55DF685D84E}"/>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69" name="【公民館】&#10;一人当たり面積最大値テキスト">
          <a:extLst>
            <a:ext uri="{FF2B5EF4-FFF2-40B4-BE49-F238E27FC236}">
              <a16:creationId xmlns:a16="http://schemas.microsoft.com/office/drawing/2014/main" id="{FBD97041-DA23-48D0-BD90-2408205AE18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70" name="直線コネクタ 769">
          <a:extLst>
            <a:ext uri="{FF2B5EF4-FFF2-40B4-BE49-F238E27FC236}">
              <a16:creationId xmlns:a16="http://schemas.microsoft.com/office/drawing/2014/main" id="{AD8FC0BA-2BAA-4449-B7E8-4EEE17B4A576}"/>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771" name="【公民館】&#10;一人当たり面積平均値テキスト">
          <a:extLst>
            <a:ext uri="{FF2B5EF4-FFF2-40B4-BE49-F238E27FC236}">
              <a16:creationId xmlns:a16="http://schemas.microsoft.com/office/drawing/2014/main" id="{2D937224-3160-4FCE-92EA-60BF2202959F}"/>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72" name="フローチャート: 判断 771">
          <a:extLst>
            <a:ext uri="{FF2B5EF4-FFF2-40B4-BE49-F238E27FC236}">
              <a16:creationId xmlns:a16="http://schemas.microsoft.com/office/drawing/2014/main" id="{0D6A927F-CC45-4C39-8CE2-B7D358BEB8BC}"/>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73" name="フローチャート: 判断 772">
          <a:extLst>
            <a:ext uri="{FF2B5EF4-FFF2-40B4-BE49-F238E27FC236}">
              <a16:creationId xmlns:a16="http://schemas.microsoft.com/office/drawing/2014/main" id="{06734F79-670B-4365-9A04-A1AF44569C5D}"/>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74" name="フローチャート: 判断 773">
          <a:extLst>
            <a:ext uri="{FF2B5EF4-FFF2-40B4-BE49-F238E27FC236}">
              <a16:creationId xmlns:a16="http://schemas.microsoft.com/office/drawing/2014/main" id="{08643461-DE57-467B-B04C-E233B628402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775" name="フローチャート: 判断 774">
          <a:extLst>
            <a:ext uri="{FF2B5EF4-FFF2-40B4-BE49-F238E27FC236}">
              <a16:creationId xmlns:a16="http://schemas.microsoft.com/office/drawing/2014/main" id="{4D25442C-38BB-4CD7-916D-A598747876D2}"/>
            </a:ext>
          </a:extLst>
        </xdr:cNvPr>
        <xdr:cNvSpPr/>
      </xdr:nvSpPr>
      <xdr:spPr>
        <a:xfrm>
          <a:off x="19494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776" name="フローチャート: 判断 775">
          <a:extLst>
            <a:ext uri="{FF2B5EF4-FFF2-40B4-BE49-F238E27FC236}">
              <a16:creationId xmlns:a16="http://schemas.microsoft.com/office/drawing/2014/main" id="{D826FF63-FB48-4498-A850-CBF86D463478}"/>
            </a:ext>
          </a:extLst>
        </xdr:cNvPr>
        <xdr:cNvSpPr/>
      </xdr:nvSpPr>
      <xdr:spPr>
        <a:xfrm>
          <a:off x="18605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8B6270E-434A-4B1C-B5D7-7500A9B2FD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0393D83-94C9-4907-B330-17430884E9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DDB864F-D3D8-4D6E-AFAA-67957B0EDA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F7BFFF6-1874-417F-98EB-6F2A0D0ACFF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5F79137-9620-4BBA-8C34-064E92CD9F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46627</xdr:rowOff>
    </xdr:from>
    <xdr:to>
      <xdr:col>116</xdr:col>
      <xdr:colOff>114300</xdr:colOff>
      <xdr:row>108</xdr:row>
      <xdr:rowOff>148227</xdr:rowOff>
    </xdr:to>
    <xdr:sp macro="" textlink="">
      <xdr:nvSpPr>
        <xdr:cNvPr id="782" name="楕円 781">
          <a:extLst>
            <a:ext uri="{FF2B5EF4-FFF2-40B4-BE49-F238E27FC236}">
              <a16:creationId xmlns:a16="http://schemas.microsoft.com/office/drawing/2014/main" id="{EDE3F764-1117-43B4-A841-B5D8658F5F9E}"/>
            </a:ext>
          </a:extLst>
        </xdr:cNvPr>
        <xdr:cNvSpPr/>
      </xdr:nvSpPr>
      <xdr:spPr>
        <a:xfrm>
          <a:off x="221107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133004</xdr:rowOff>
    </xdr:from>
    <xdr:ext cx="469744" cy="259045"/>
    <xdr:sp macro="" textlink="">
      <xdr:nvSpPr>
        <xdr:cNvPr id="783" name="【公民館】&#10;一人当たり面積該当値テキスト">
          <a:extLst>
            <a:ext uri="{FF2B5EF4-FFF2-40B4-BE49-F238E27FC236}">
              <a16:creationId xmlns:a16="http://schemas.microsoft.com/office/drawing/2014/main" id="{6148B695-AD6F-40FB-AA6C-36E9489A476A}"/>
            </a:ext>
          </a:extLst>
        </xdr:cNvPr>
        <xdr:cNvSpPr txBox="1"/>
      </xdr:nvSpPr>
      <xdr:spPr>
        <a:xfrm>
          <a:off x="22199600" y="1847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784" name="楕円 783">
          <a:extLst>
            <a:ext uri="{FF2B5EF4-FFF2-40B4-BE49-F238E27FC236}">
              <a16:creationId xmlns:a16="http://schemas.microsoft.com/office/drawing/2014/main" id="{07BFDC46-3C28-41AC-A369-7266B022A89A}"/>
            </a:ext>
          </a:extLst>
        </xdr:cNvPr>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97427</xdr:rowOff>
    </xdr:from>
    <xdr:to>
      <xdr:col>116</xdr:col>
      <xdr:colOff>63500</xdr:colOff>
      <xdr:row>108</xdr:row>
      <xdr:rowOff>99061</xdr:rowOff>
    </xdr:to>
    <xdr:cxnSp macro="">
      <xdr:nvCxnSpPr>
        <xdr:cNvPr id="785" name="直線コネクタ 784">
          <a:extLst>
            <a:ext uri="{FF2B5EF4-FFF2-40B4-BE49-F238E27FC236}">
              <a16:creationId xmlns:a16="http://schemas.microsoft.com/office/drawing/2014/main" id="{7A47DC2B-59A2-4308-BA46-C809282450C3}"/>
            </a:ext>
          </a:extLst>
        </xdr:cNvPr>
        <xdr:cNvCxnSpPr/>
      </xdr:nvCxnSpPr>
      <xdr:spPr>
        <a:xfrm flipV="1">
          <a:off x="21323300" y="18614027"/>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48261</xdr:rowOff>
    </xdr:from>
    <xdr:to>
      <xdr:col>107</xdr:col>
      <xdr:colOff>101600</xdr:colOff>
      <xdr:row>108</xdr:row>
      <xdr:rowOff>149861</xdr:rowOff>
    </xdr:to>
    <xdr:sp macro="" textlink="">
      <xdr:nvSpPr>
        <xdr:cNvPr id="786" name="楕円 785">
          <a:extLst>
            <a:ext uri="{FF2B5EF4-FFF2-40B4-BE49-F238E27FC236}">
              <a16:creationId xmlns:a16="http://schemas.microsoft.com/office/drawing/2014/main" id="{898964FA-8386-4A66-A0AD-341C7CDE802C}"/>
            </a:ext>
          </a:extLst>
        </xdr:cNvPr>
        <xdr:cNvSpPr/>
      </xdr:nvSpPr>
      <xdr:spPr>
        <a:xfrm>
          <a:off x="20383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99061</xdr:rowOff>
    </xdr:to>
    <xdr:cxnSp macro="">
      <xdr:nvCxnSpPr>
        <xdr:cNvPr id="787" name="直線コネクタ 786">
          <a:extLst>
            <a:ext uri="{FF2B5EF4-FFF2-40B4-BE49-F238E27FC236}">
              <a16:creationId xmlns:a16="http://schemas.microsoft.com/office/drawing/2014/main" id="{D961EC27-09EB-4DE4-AB4F-B2CF5080CD56}"/>
            </a:ext>
          </a:extLst>
        </xdr:cNvPr>
        <xdr:cNvCxnSpPr/>
      </xdr:nvCxnSpPr>
      <xdr:spPr>
        <a:xfrm>
          <a:off x="20434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159294</xdr:rowOff>
    </xdr:from>
    <xdr:to>
      <xdr:col>102</xdr:col>
      <xdr:colOff>165100</xdr:colOff>
      <xdr:row>108</xdr:row>
      <xdr:rowOff>89444</xdr:rowOff>
    </xdr:to>
    <xdr:sp macro="" textlink="">
      <xdr:nvSpPr>
        <xdr:cNvPr id="788" name="楕円 787">
          <a:extLst>
            <a:ext uri="{FF2B5EF4-FFF2-40B4-BE49-F238E27FC236}">
              <a16:creationId xmlns:a16="http://schemas.microsoft.com/office/drawing/2014/main" id="{713B47DD-C5B0-4387-98D0-956A28EDCCB1}"/>
            </a:ext>
          </a:extLst>
        </xdr:cNvPr>
        <xdr:cNvSpPr/>
      </xdr:nvSpPr>
      <xdr:spPr>
        <a:xfrm>
          <a:off x="19494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38644</xdr:rowOff>
    </xdr:from>
    <xdr:to>
      <xdr:col>107</xdr:col>
      <xdr:colOff>50800</xdr:colOff>
      <xdr:row>108</xdr:row>
      <xdr:rowOff>99061</xdr:rowOff>
    </xdr:to>
    <xdr:cxnSp macro="">
      <xdr:nvCxnSpPr>
        <xdr:cNvPr id="789" name="直線コネクタ 788">
          <a:extLst>
            <a:ext uri="{FF2B5EF4-FFF2-40B4-BE49-F238E27FC236}">
              <a16:creationId xmlns:a16="http://schemas.microsoft.com/office/drawing/2014/main" id="{C1DD38AF-DF56-4F01-ADAF-704DA272C71A}"/>
            </a:ext>
          </a:extLst>
        </xdr:cNvPr>
        <xdr:cNvCxnSpPr/>
      </xdr:nvCxnSpPr>
      <xdr:spPr>
        <a:xfrm>
          <a:off x="19545300" y="18555244"/>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90" name="n_1aveValue【公民館】&#10;一人当たり面積">
          <a:extLst>
            <a:ext uri="{FF2B5EF4-FFF2-40B4-BE49-F238E27FC236}">
              <a16:creationId xmlns:a16="http://schemas.microsoft.com/office/drawing/2014/main" id="{D3F06D4B-2D73-41AC-8617-AB5B0DC6EAE8}"/>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91" name="n_2aveValue【公民館】&#10;一人当たり面積">
          <a:extLst>
            <a:ext uri="{FF2B5EF4-FFF2-40B4-BE49-F238E27FC236}">
              <a16:creationId xmlns:a16="http://schemas.microsoft.com/office/drawing/2014/main" id="{736A5F67-58C7-4802-A8D4-B9D6BF1B4613}"/>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52088</xdr:rowOff>
    </xdr:from>
    <xdr:ext cx="469744" cy="259045"/>
    <xdr:sp macro="" textlink="">
      <xdr:nvSpPr>
        <xdr:cNvPr id="792" name="n_3aveValue【公民館】&#10;一人当たり面積">
          <a:extLst>
            <a:ext uri="{FF2B5EF4-FFF2-40B4-BE49-F238E27FC236}">
              <a16:creationId xmlns:a16="http://schemas.microsoft.com/office/drawing/2014/main" id="{D6CD728B-5FDC-4528-B837-121E0A7B7FBA}"/>
            </a:ext>
          </a:extLst>
        </xdr:cNvPr>
        <xdr:cNvSpPr txBox="1"/>
      </xdr:nvSpPr>
      <xdr:spPr>
        <a:xfrm>
          <a:off x="19310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25961</xdr:rowOff>
    </xdr:from>
    <xdr:ext cx="469744" cy="259045"/>
    <xdr:sp macro="" textlink="">
      <xdr:nvSpPr>
        <xdr:cNvPr id="793" name="n_4aveValue【公民館】&#10;一人当たり面積">
          <a:extLst>
            <a:ext uri="{FF2B5EF4-FFF2-40B4-BE49-F238E27FC236}">
              <a16:creationId xmlns:a16="http://schemas.microsoft.com/office/drawing/2014/main" id="{4A0F6177-440E-4AF4-AC9D-E1E02C0DB36A}"/>
            </a:ext>
          </a:extLst>
        </xdr:cNvPr>
        <xdr:cNvSpPr txBox="1"/>
      </xdr:nvSpPr>
      <xdr:spPr>
        <a:xfrm>
          <a:off x="184214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794" name="n_1mainValue【公民館】&#10;一人当たり面積">
          <a:extLst>
            <a:ext uri="{FF2B5EF4-FFF2-40B4-BE49-F238E27FC236}">
              <a16:creationId xmlns:a16="http://schemas.microsoft.com/office/drawing/2014/main" id="{232F8E0F-7614-43FA-AC75-BC2435A029A5}"/>
            </a:ext>
          </a:extLst>
        </xdr:cNvPr>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140988</xdr:rowOff>
    </xdr:from>
    <xdr:ext cx="469744" cy="259045"/>
    <xdr:sp macro="" textlink="">
      <xdr:nvSpPr>
        <xdr:cNvPr id="795" name="n_2mainValue【公民館】&#10;一人当たり面積">
          <a:extLst>
            <a:ext uri="{FF2B5EF4-FFF2-40B4-BE49-F238E27FC236}">
              <a16:creationId xmlns:a16="http://schemas.microsoft.com/office/drawing/2014/main" id="{3986794E-9F3F-4CF7-92B9-6F2C2D7270F3}"/>
            </a:ext>
          </a:extLst>
        </xdr:cNvPr>
        <xdr:cNvSpPr txBox="1"/>
      </xdr:nvSpPr>
      <xdr:spPr>
        <a:xfrm>
          <a:off x="20199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80571</xdr:rowOff>
    </xdr:from>
    <xdr:ext cx="469744" cy="259045"/>
    <xdr:sp macro="" textlink="">
      <xdr:nvSpPr>
        <xdr:cNvPr id="796" name="n_3mainValue【公民館】&#10;一人当たり面積">
          <a:extLst>
            <a:ext uri="{FF2B5EF4-FFF2-40B4-BE49-F238E27FC236}">
              <a16:creationId xmlns:a16="http://schemas.microsoft.com/office/drawing/2014/main" id="{731FC343-7F39-4491-83F5-CE268D50F570}"/>
            </a:ext>
          </a:extLst>
        </xdr:cNvPr>
        <xdr:cNvSpPr txBox="1"/>
      </xdr:nvSpPr>
      <xdr:spPr>
        <a:xfrm>
          <a:off x="19310427" y="185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7" name="正方形/長方形 796">
          <a:extLst>
            <a:ext uri="{FF2B5EF4-FFF2-40B4-BE49-F238E27FC236}">
              <a16:creationId xmlns:a16="http://schemas.microsoft.com/office/drawing/2014/main" id="{6EAD06AE-A21A-43FA-894D-FF4D1F3F54E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8" name="正方形/長方形 797">
          <a:extLst>
            <a:ext uri="{FF2B5EF4-FFF2-40B4-BE49-F238E27FC236}">
              <a16:creationId xmlns:a16="http://schemas.microsoft.com/office/drawing/2014/main" id="{861FCA69-7D5C-40F1-B647-E8BA68C4D52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9" name="テキスト ボックス 798">
          <a:extLst>
            <a:ext uri="{FF2B5EF4-FFF2-40B4-BE49-F238E27FC236}">
              <a16:creationId xmlns:a16="http://schemas.microsoft.com/office/drawing/2014/main" id="{538FB696-9AC1-44C1-ADC3-33F911C385D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有形固定資産減価償却率から、学校施設</a:t>
          </a:r>
          <a:r>
            <a:rPr kumimoji="1" lang="ja-JP" altLang="en-US" sz="1100">
              <a:solidFill>
                <a:schemeClr val="dk1"/>
              </a:solidFill>
              <a:effectLst/>
              <a:latin typeface="+mn-lt"/>
              <a:ea typeface="+mn-ea"/>
              <a:cs typeface="+mn-cs"/>
            </a:rPr>
            <a:t>や公営住宅等</a:t>
          </a:r>
          <a:r>
            <a:rPr kumimoji="1" lang="ja-JP" altLang="ja-JP" sz="1100">
              <a:solidFill>
                <a:schemeClr val="dk1"/>
              </a:solidFill>
              <a:effectLst/>
              <a:latin typeface="+mn-lt"/>
              <a:ea typeface="+mn-ea"/>
              <a:cs typeface="+mn-cs"/>
            </a:rPr>
            <a:t>、老朽化した施設が多く、今後予想される人口減少等を踏まえ、適正な規模や配置を検討していく必要がある。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％削減することを目標に掲げており、今後は計画的に施設の更新、</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長寿命化を検討し、適切な施設配置の実現に向け推進を行う。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120E46-3F5C-4B08-8938-73EB248CA2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91D1F1-B2E2-4E69-995A-73C1047EDD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2B40B40-80E8-4B7E-8D34-CB1CD90033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F636D7-FA69-4BC1-826F-84759CB091A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A24EED-C1F0-496D-87E3-3AE250A1A65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0ED04D-C869-44A1-ADDD-1F3D170AE4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3DD812-61E3-414C-A8B9-11470BD1F88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46E9CA-B7D5-4415-BAA0-24D892AFAB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00DAD4-829A-436A-A111-831B3E614B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4AF5DC-3BDA-4ED6-9CC5-B3AD592E3F6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A2BBE2-6897-4134-960A-F960058BA4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649D59-836A-40E2-8AFE-AAD74214F4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803936-47A2-4436-8664-750BCEB0FD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D7A4DD-A96E-43C7-BB46-9C9168938C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12F0CA-969F-41D4-BA85-E48ACB1E01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4EE7A68-CDBE-4470-8E8F-424C6ABCCA9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DA5B32-16B1-4D39-8161-1CBED51157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AEC4A3-9F13-4039-9693-FF37246644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109EE2-3DD2-4B5D-AB40-67E2D52DEB8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AD3ED1-0E0B-4195-B1F3-479554679A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387CC44-BE7B-4761-A8D2-BF9D01C308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02FAFC-AC07-4507-9A10-851DE5898C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F28CB9-403D-4C17-AA1A-F6D05FC75A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90B831-F986-47DE-AA5D-D1EF4F5A6C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74983D0-B751-477B-BC5A-BB29C60C89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C49B82-3B41-4E87-9700-070B43D620B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E3DB81-CEA1-42FD-A09D-EB1868FC09C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A80328-A3CF-4CB1-BA7A-897B5E76FAD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18F62AA-1571-4ADD-A9B7-FAA3F6267C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D6D54C-8F0A-436C-97DB-2536D3E68F9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ECC65E-62C1-40E7-A12C-1C5BD18B7D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E36CE0-5D0B-47BE-A086-4FE536AD54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F6E8F3-7CC4-4AAA-A389-7FFA1A6346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45EEC8-8681-4D2B-A4D5-1CB3BDDB71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ECEE01-9DCC-4DB6-A8B3-FB99A216DE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248226-1BBE-4C83-A286-ED9FCABBF34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2306AB-4B90-4A4E-BC6D-9D16CD1A9F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DC93F5-7DFE-4240-BC2A-68F31FE6BB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E76E21D-3B0A-42E0-AF40-C56C7B11747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AB842A-9F9D-4454-8D4C-C33812CBC85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2D56B5-D1DD-4759-BD60-C4726C977C1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0A264D-944F-474F-B3AD-AFA68B4A66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97E796E-B02A-4E34-9450-470D496EEC3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0F0617B-1C1F-487B-A61B-3D8C6BF0F14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F1BF052-7652-43D8-AAB9-F7C474C3285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7AF27F9-344A-4F8A-BF1B-DE29133B884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D41FCEE-5E9B-480F-BD0C-84E8DDE6AFD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F53E0DF-EF35-477A-A554-3010F2DA757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D4FFA8E-614D-48EE-8EC9-E589C087848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00086EA-2ACC-4A99-A8C2-410BA77F195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3B74067-F887-480A-8B62-A7B943710B0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32EC0C2-11C1-4017-BEB9-C7ECE0F273C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6C753C5-8D7D-49E9-9583-4B157C8A3A6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27CCDFB-F66F-4DF6-BEBD-420325AB3D4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2FCDFFC-ABBF-4073-AE12-B6C3CEEDCBD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443A50F-B89F-4524-854B-CB04CE6398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31AE546-500D-447C-945E-57EA9A5B7E88}"/>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C6AC52F-1310-4CEB-8A3B-89E23C3D4AC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1F39C69-66CB-419C-BDBB-137FC6086D5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2909A5E3-BE4E-427C-AAED-CBB15F3A35FF}"/>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DE27AB42-FEF6-4E21-BDDF-3C1547300C64}"/>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4C3183AF-FD4F-4826-86BA-6315921909B7}"/>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A4A5E74E-04B8-4CD7-A49E-3FDB849E7C27}"/>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5B04CDD3-D587-4C94-975C-50BC2B6B308B}"/>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6ED1D250-C07B-4BB7-B00F-05E091CFAAC9}"/>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5A73101D-DB40-4325-99FF-DEBCD0EC9795}"/>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FC14DC4D-339A-467E-81E2-6BD95E09F04E}"/>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50ACAC-3A8D-47CD-92BE-31BC7C90FF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59F9180-37BF-4ED6-A27E-9810BB2498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A660753-CEDA-44A6-A9F6-389707AAF9B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C5836F-C63B-4DCD-AD1E-956AF1972F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A7AFF94-1AB2-481E-97AB-FBC1B42FCC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4" name="楕円 73">
          <a:extLst>
            <a:ext uri="{FF2B5EF4-FFF2-40B4-BE49-F238E27FC236}">
              <a16:creationId xmlns:a16="http://schemas.microsoft.com/office/drawing/2014/main" id="{C54B0062-9871-4F74-BBCB-729F3A324F6D}"/>
            </a:ext>
          </a:extLst>
        </xdr:cNvPr>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5" name="【図書館】&#10;有形固定資産減価償却率該当値テキスト">
          <a:extLst>
            <a:ext uri="{FF2B5EF4-FFF2-40B4-BE49-F238E27FC236}">
              <a16:creationId xmlns:a16="http://schemas.microsoft.com/office/drawing/2014/main" id="{8159FCAE-D551-4A3C-8100-2A9E25A29CFE}"/>
            </a:ext>
          </a:extLst>
        </xdr:cNvPr>
        <xdr:cNvSpPr txBox="1"/>
      </xdr:nvSpPr>
      <xdr:spPr>
        <a:xfrm>
          <a:off x="4673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120106</xdr:rowOff>
    </xdr:from>
    <xdr:to>
      <xdr:col>20</xdr:col>
      <xdr:colOff>38100</xdr:colOff>
      <xdr:row>37</xdr:row>
      <xdr:rowOff>50256</xdr:rowOff>
    </xdr:to>
    <xdr:sp macro="" textlink="">
      <xdr:nvSpPr>
        <xdr:cNvPr id="76" name="楕円 75">
          <a:extLst>
            <a:ext uri="{FF2B5EF4-FFF2-40B4-BE49-F238E27FC236}">
              <a16:creationId xmlns:a16="http://schemas.microsoft.com/office/drawing/2014/main" id="{6C96D208-64AB-46A6-A94E-DBA0628A52AD}"/>
            </a:ext>
          </a:extLst>
        </xdr:cNvPr>
        <xdr:cNvSpPr/>
      </xdr:nvSpPr>
      <xdr:spPr>
        <a:xfrm>
          <a:off x="3746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170906</xdr:rowOff>
    </xdr:from>
    <xdr:to>
      <xdr:col>24</xdr:col>
      <xdr:colOff>63500</xdr:colOff>
      <xdr:row>37</xdr:row>
      <xdr:rowOff>35378</xdr:rowOff>
    </xdr:to>
    <xdr:cxnSp macro="">
      <xdr:nvCxnSpPr>
        <xdr:cNvPr id="77" name="直線コネクタ 76">
          <a:extLst>
            <a:ext uri="{FF2B5EF4-FFF2-40B4-BE49-F238E27FC236}">
              <a16:creationId xmlns:a16="http://schemas.microsoft.com/office/drawing/2014/main" id="{253105B7-07C6-4FED-A89B-E9C11D5CCE35}"/>
            </a:ext>
          </a:extLst>
        </xdr:cNvPr>
        <xdr:cNvCxnSpPr/>
      </xdr:nvCxnSpPr>
      <xdr:spPr>
        <a:xfrm>
          <a:off x="3797300" y="634310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84183</xdr:rowOff>
    </xdr:from>
    <xdr:to>
      <xdr:col>15</xdr:col>
      <xdr:colOff>101600</xdr:colOff>
      <xdr:row>37</xdr:row>
      <xdr:rowOff>14333</xdr:rowOff>
    </xdr:to>
    <xdr:sp macro="" textlink="">
      <xdr:nvSpPr>
        <xdr:cNvPr id="78" name="楕円 77">
          <a:extLst>
            <a:ext uri="{FF2B5EF4-FFF2-40B4-BE49-F238E27FC236}">
              <a16:creationId xmlns:a16="http://schemas.microsoft.com/office/drawing/2014/main" id="{30C6F609-A403-4271-9082-7E83E8D208AC}"/>
            </a:ext>
          </a:extLst>
        </xdr:cNvPr>
        <xdr:cNvSpPr/>
      </xdr:nvSpPr>
      <xdr:spPr>
        <a:xfrm>
          <a:off x="2857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36</xdr:row>
      <xdr:rowOff>170906</xdr:rowOff>
    </xdr:to>
    <xdr:cxnSp macro="">
      <xdr:nvCxnSpPr>
        <xdr:cNvPr id="79" name="直線コネクタ 78">
          <a:extLst>
            <a:ext uri="{FF2B5EF4-FFF2-40B4-BE49-F238E27FC236}">
              <a16:creationId xmlns:a16="http://schemas.microsoft.com/office/drawing/2014/main" id="{5EB6D079-D7FB-4342-B9FF-827093493C3D}"/>
            </a:ext>
          </a:extLst>
        </xdr:cNvPr>
        <xdr:cNvCxnSpPr/>
      </xdr:nvCxnSpPr>
      <xdr:spPr>
        <a:xfrm>
          <a:off x="2908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80" name="楕円 79">
          <a:extLst>
            <a:ext uri="{FF2B5EF4-FFF2-40B4-BE49-F238E27FC236}">
              <a16:creationId xmlns:a16="http://schemas.microsoft.com/office/drawing/2014/main" id="{B6C43714-C546-4F2B-AE90-6F2A2BBAB1C3}"/>
            </a:ext>
          </a:extLst>
        </xdr:cNvPr>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134983</xdr:rowOff>
    </xdr:to>
    <xdr:cxnSp macro="">
      <xdr:nvCxnSpPr>
        <xdr:cNvPr id="81" name="直線コネクタ 80">
          <a:extLst>
            <a:ext uri="{FF2B5EF4-FFF2-40B4-BE49-F238E27FC236}">
              <a16:creationId xmlns:a16="http://schemas.microsoft.com/office/drawing/2014/main" id="{B9ECE747-0F1B-4004-AB5C-FA27AD307D6C}"/>
            </a:ext>
          </a:extLst>
        </xdr:cNvPr>
        <xdr:cNvCxnSpPr/>
      </xdr:nvCxnSpPr>
      <xdr:spPr>
        <a:xfrm>
          <a:off x="2019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2" name="n_1aveValue【図書館】&#10;有形固定資産減価償却率">
          <a:extLst>
            <a:ext uri="{FF2B5EF4-FFF2-40B4-BE49-F238E27FC236}">
              <a16:creationId xmlns:a16="http://schemas.microsoft.com/office/drawing/2014/main" id="{176CB5F5-6FB1-4F1C-AB67-766D9A4FF25E}"/>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3" name="n_2aveValue【図書館】&#10;有形固定資産減価償却率">
          <a:extLst>
            <a:ext uri="{FF2B5EF4-FFF2-40B4-BE49-F238E27FC236}">
              <a16:creationId xmlns:a16="http://schemas.microsoft.com/office/drawing/2014/main" id="{0985BB9C-AAC6-4804-84E0-B6D50DB48831}"/>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4" name="n_3aveValue【図書館】&#10;有形固定資産減価償却率">
          <a:extLst>
            <a:ext uri="{FF2B5EF4-FFF2-40B4-BE49-F238E27FC236}">
              <a16:creationId xmlns:a16="http://schemas.microsoft.com/office/drawing/2014/main" id="{5352FB73-511B-415D-B819-F5855D8A34F6}"/>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5" name="n_4aveValue【図書館】&#10;有形固定資産減価償却率">
          <a:extLst>
            <a:ext uri="{FF2B5EF4-FFF2-40B4-BE49-F238E27FC236}">
              <a16:creationId xmlns:a16="http://schemas.microsoft.com/office/drawing/2014/main" id="{1594285A-C5DA-466A-9D0D-A8F9352584A8}"/>
            </a:ext>
          </a:extLst>
        </xdr:cNvPr>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66783</xdr:rowOff>
    </xdr:from>
    <xdr:ext cx="405111" cy="259045"/>
    <xdr:sp macro="" textlink="">
      <xdr:nvSpPr>
        <xdr:cNvPr id="86" name="n_1mainValue【図書館】&#10;有形固定資産減価償却率">
          <a:extLst>
            <a:ext uri="{FF2B5EF4-FFF2-40B4-BE49-F238E27FC236}">
              <a16:creationId xmlns:a16="http://schemas.microsoft.com/office/drawing/2014/main" id="{F7801F48-C584-4091-B6C3-B668B4CF2520}"/>
            </a:ext>
          </a:extLst>
        </xdr:cNvPr>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7" name="n_2mainValue【図書館】&#10;有形固定資産減価償却率">
          <a:extLst>
            <a:ext uri="{FF2B5EF4-FFF2-40B4-BE49-F238E27FC236}">
              <a16:creationId xmlns:a16="http://schemas.microsoft.com/office/drawing/2014/main" id="{499C8DAB-F5F2-468B-91B7-0D3F58C9C351}"/>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8" name="n_3mainValue【図書館】&#10;有形固定資産減価償却率">
          <a:extLst>
            <a:ext uri="{FF2B5EF4-FFF2-40B4-BE49-F238E27FC236}">
              <a16:creationId xmlns:a16="http://schemas.microsoft.com/office/drawing/2014/main" id="{7A43FF34-8389-4FB3-8ED9-E89250A2B1F5}"/>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98EFA3F-85AB-43AD-8C1D-58E5F9D31BC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CAEE5CE-BF23-4A32-A534-82944FB0635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EE93C22-69F9-4CFE-AE37-4F90BD3C95B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EDB0C43-64F2-4EE2-B4D9-DF33A9E41E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92D776B-E64B-4344-960D-D64BAAA79A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BFB733E-5B84-471F-9201-A999076080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A6B4C3C-46A0-486C-931D-9AF1DF1263F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EC1C94D-DB26-4FDC-BF0D-227430B841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3E6E16DE-ED72-4137-BC33-072B2175761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F2D3109-EC5E-434C-8E2D-E43EEDD759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DF376FA9-F923-44CC-8521-4374F34D447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46E6948B-8E74-486F-BAB9-18E84E61B66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6ED9ACEC-69A7-4EBC-A11E-ADD0A975C65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C2493F1E-1008-4BEF-9B03-1D3745E8D20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D16F9D87-7497-4CAA-88D5-49F62F3573D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3EC551A9-C1AC-4D14-95BD-737C28CDDA9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F30ECB8-CA20-4FB0-ACAA-A97DC1A5812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E8E40DEF-08A8-4FA4-BE34-80896439D54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CA880163-E30E-4C23-B0DF-20D891980F6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88C91F35-7FDB-4801-8319-7860020460F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235C5528-3F7C-4DA5-9BE1-E56A67EC75B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0" name="直線コネクタ 109">
          <a:extLst>
            <a:ext uri="{FF2B5EF4-FFF2-40B4-BE49-F238E27FC236}">
              <a16:creationId xmlns:a16="http://schemas.microsoft.com/office/drawing/2014/main" id="{ADEA525A-7D6D-47E0-B926-A7A1E0C88703}"/>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1" name="【図書館】&#10;一人当たり面積最小値テキスト">
          <a:extLst>
            <a:ext uri="{FF2B5EF4-FFF2-40B4-BE49-F238E27FC236}">
              <a16:creationId xmlns:a16="http://schemas.microsoft.com/office/drawing/2014/main" id="{A2C3D82A-F3DC-4A7C-9000-00AC2F597F6B}"/>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2" name="直線コネクタ 111">
          <a:extLst>
            <a:ext uri="{FF2B5EF4-FFF2-40B4-BE49-F238E27FC236}">
              <a16:creationId xmlns:a16="http://schemas.microsoft.com/office/drawing/2014/main" id="{9A71BBB6-2F6D-4B34-8846-AB44BE9981DA}"/>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3" name="【図書館】&#10;一人当たり面積最大値テキスト">
          <a:extLst>
            <a:ext uri="{FF2B5EF4-FFF2-40B4-BE49-F238E27FC236}">
              <a16:creationId xmlns:a16="http://schemas.microsoft.com/office/drawing/2014/main" id="{67582F70-28DC-4944-A30B-325C3EB61E1A}"/>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4" name="直線コネクタ 113">
          <a:extLst>
            <a:ext uri="{FF2B5EF4-FFF2-40B4-BE49-F238E27FC236}">
              <a16:creationId xmlns:a16="http://schemas.microsoft.com/office/drawing/2014/main" id="{3F2E16ED-962E-45B2-A6B5-B65669408AAC}"/>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5" name="【図書館】&#10;一人当たり面積平均値テキスト">
          <a:extLst>
            <a:ext uri="{FF2B5EF4-FFF2-40B4-BE49-F238E27FC236}">
              <a16:creationId xmlns:a16="http://schemas.microsoft.com/office/drawing/2014/main" id="{76EF281E-0CEF-4A48-89E6-93F81FE9CD7D}"/>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6" name="フローチャート: 判断 115">
          <a:extLst>
            <a:ext uri="{FF2B5EF4-FFF2-40B4-BE49-F238E27FC236}">
              <a16:creationId xmlns:a16="http://schemas.microsoft.com/office/drawing/2014/main" id="{B4B25EC6-DF93-4838-AF4E-584C793116B3}"/>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7" name="フローチャート: 判断 116">
          <a:extLst>
            <a:ext uri="{FF2B5EF4-FFF2-40B4-BE49-F238E27FC236}">
              <a16:creationId xmlns:a16="http://schemas.microsoft.com/office/drawing/2014/main" id="{AD5A84BA-D26A-4AF1-A34D-E0835C0D462B}"/>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8" name="フローチャート: 判断 117">
          <a:extLst>
            <a:ext uri="{FF2B5EF4-FFF2-40B4-BE49-F238E27FC236}">
              <a16:creationId xmlns:a16="http://schemas.microsoft.com/office/drawing/2014/main" id="{452F3618-473C-47B3-8D6C-DB224B00DA9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19" name="フローチャート: 判断 118">
          <a:extLst>
            <a:ext uri="{FF2B5EF4-FFF2-40B4-BE49-F238E27FC236}">
              <a16:creationId xmlns:a16="http://schemas.microsoft.com/office/drawing/2014/main" id="{B840EC06-1BCB-487E-92AB-805C219C23C6}"/>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0" name="フローチャート: 判断 119">
          <a:extLst>
            <a:ext uri="{FF2B5EF4-FFF2-40B4-BE49-F238E27FC236}">
              <a16:creationId xmlns:a16="http://schemas.microsoft.com/office/drawing/2014/main" id="{70A289EC-C5DE-4991-A8CC-09474F7B4A00}"/>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F7A567B-7BBD-4E6D-BC52-F28B9714B82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466C748-9736-43D9-B5AF-F48B40F108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8513461-201E-4AF4-8954-5807DE8555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6AC7F4A-7DD7-487E-9EF8-E98F11B6F6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2427DB7-66D2-436A-9CA4-21BC95A3EF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27686</xdr:rowOff>
    </xdr:from>
    <xdr:to>
      <xdr:col>55</xdr:col>
      <xdr:colOff>50800</xdr:colOff>
      <xdr:row>41</xdr:row>
      <xdr:rowOff>129286</xdr:rowOff>
    </xdr:to>
    <xdr:sp macro="" textlink="">
      <xdr:nvSpPr>
        <xdr:cNvPr id="126" name="楕円 125">
          <a:extLst>
            <a:ext uri="{FF2B5EF4-FFF2-40B4-BE49-F238E27FC236}">
              <a16:creationId xmlns:a16="http://schemas.microsoft.com/office/drawing/2014/main" id="{199EA44E-00E1-4D09-9F90-B99E80C8C735}"/>
            </a:ext>
          </a:extLst>
        </xdr:cNvPr>
        <xdr:cNvSpPr/>
      </xdr:nvSpPr>
      <xdr:spPr>
        <a:xfrm>
          <a:off x="10426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114063</xdr:rowOff>
    </xdr:from>
    <xdr:ext cx="469744" cy="259045"/>
    <xdr:sp macro="" textlink="">
      <xdr:nvSpPr>
        <xdr:cNvPr id="127" name="【図書館】&#10;一人当たり面積該当値テキスト">
          <a:extLst>
            <a:ext uri="{FF2B5EF4-FFF2-40B4-BE49-F238E27FC236}">
              <a16:creationId xmlns:a16="http://schemas.microsoft.com/office/drawing/2014/main" id="{E9E51832-2288-4E31-B6F0-B0675E7F5E9B}"/>
            </a:ext>
          </a:extLst>
        </xdr:cNvPr>
        <xdr:cNvSpPr txBox="1"/>
      </xdr:nvSpPr>
      <xdr:spPr>
        <a:xfrm>
          <a:off x="10515600" y="69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27686</xdr:rowOff>
    </xdr:from>
    <xdr:to>
      <xdr:col>50</xdr:col>
      <xdr:colOff>165100</xdr:colOff>
      <xdr:row>41</xdr:row>
      <xdr:rowOff>129286</xdr:rowOff>
    </xdr:to>
    <xdr:sp macro="" textlink="">
      <xdr:nvSpPr>
        <xdr:cNvPr id="128" name="楕円 127">
          <a:extLst>
            <a:ext uri="{FF2B5EF4-FFF2-40B4-BE49-F238E27FC236}">
              <a16:creationId xmlns:a16="http://schemas.microsoft.com/office/drawing/2014/main" id="{BF89C0BA-08C8-4C59-A83E-37D7394BDE64}"/>
            </a:ext>
          </a:extLst>
        </xdr:cNvPr>
        <xdr:cNvSpPr/>
      </xdr:nvSpPr>
      <xdr:spPr>
        <a:xfrm>
          <a:off x="9588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78486</xdr:rowOff>
    </xdr:from>
    <xdr:to>
      <xdr:col>55</xdr:col>
      <xdr:colOff>0</xdr:colOff>
      <xdr:row>41</xdr:row>
      <xdr:rowOff>78486</xdr:rowOff>
    </xdr:to>
    <xdr:cxnSp macro="">
      <xdr:nvCxnSpPr>
        <xdr:cNvPr id="129" name="直線コネクタ 128">
          <a:extLst>
            <a:ext uri="{FF2B5EF4-FFF2-40B4-BE49-F238E27FC236}">
              <a16:creationId xmlns:a16="http://schemas.microsoft.com/office/drawing/2014/main" id="{1B1F2214-5F45-4CAA-A7C0-AE0C80D1C63A}"/>
            </a:ext>
          </a:extLst>
        </xdr:cNvPr>
        <xdr:cNvCxnSpPr/>
      </xdr:nvCxnSpPr>
      <xdr:spPr>
        <a:xfrm>
          <a:off x="9639300" y="7107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27686</xdr:rowOff>
    </xdr:from>
    <xdr:to>
      <xdr:col>46</xdr:col>
      <xdr:colOff>38100</xdr:colOff>
      <xdr:row>41</xdr:row>
      <xdr:rowOff>129286</xdr:rowOff>
    </xdr:to>
    <xdr:sp macro="" textlink="">
      <xdr:nvSpPr>
        <xdr:cNvPr id="130" name="楕円 129">
          <a:extLst>
            <a:ext uri="{FF2B5EF4-FFF2-40B4-BE49-F238E27FC236}">
              <a16:creationId xmlns:a16="http://schemas.microsoft.com/office/drawing/2014/main" id="{159B1D58-101D-4599-A1D1-889B1359BAF8}"/>
            </a:ext>
          </a:extLst>
        </xdr:cNvPr>
        <xdr:cNvSpPr/>
      </xdr:nvSpPr>
      <xdr:spPr>
        <a:xfrm>
          <a:off x="8699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78486</xdr:rowOff>
    </xdr:from>
    <xdr:to>
      <xdr:col>50</xdr:col>
      <xdr:colOff>114300</xdr:colOff>
      <xdr:row>41</xdr:row>
      <xdr:rowOff>78486</xdr:rowOff>
    </xdr:to>
    <xdr:cxnSp macro="">
      <xdr:nvCxnSpPr>
        <xdr:cNvPr id="131" name="直線コネクタ 130">
          <a:extLst>
            <a:ext uri="{FF2B5EF4-FFF2-40B4-BE49-F238E27FC236}">
              <a16:creationId xmlns:a16="http://schemas.microsoft.com/office/drawing/2014/main" id="{50F1D2F2-BAF5-4D91-A1BA-FA79C99CE775}"/>
            </a:ext>
          </a:extLst>
        </xdr:cNvPr>
        <xdr:cNvCxnSpPr/>
      </xdr:nvCxnSpPr>
      <xdr:spPr>
        <a:xfrm>
          <a:off x="8750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27686</xdr:rowOff>
    </xdr:from>
    <xdr:to>
      <xdr:col>41</xdr:col>
      <xdr:colOff>101600</xdr:colOff>
      <xdr:row>41</xdr:row>
      <xdr:rowOff>129286</xdr:rowOff>
    </xdr:to>
    <xdr:sp macro="" textlink="">
      <xdr:nvSpPr>
        <xdr:cNvPr id="132" name="楕円 131">
          <a:extLst>
            <a:ext uri="{FF2B5EF4-FFF2-40B4-BE49-F238E27FC236}">
              <a16:creationId xmlns:a16="http://schemas.microsoft.com/office/drawing/2014/main" id="{C5931F49-B807-436C-B423-65497773052E}"/>
            </a:ext>
          </a:extLst>
        </xdr:cNvPr>
        <xdr:cNvSpPr/>
      </xdr:nvSpPr>
      <xdr:spPr>
        <a:xfrm>
          <a:off x="7810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78486</xdr:rowOff>
    </xdr:from>
    <xdr:to>
      <xdr:col>45</xdr:col>
      <xdr:colOff>177800</xdr:colOff>
      <xdr:row>41</xdr:row>
      <xdr:rowOff>78486</xdr:rowOff>
    </xdr:to>
    <xdr:cxnSp macro="">
      <xdr:nvCxnSpPr>
        <xdr:cNvPr id="133" name="直線コネクタ 132">
          <a:extLst>
            <a:ext uri="{FF2B5EF4-FFF2-40B4-BE49-F238E27FC236}">
              <a16:creationId xmlns:a16="http://schemas.microsoft.com/office/drawing/2014/main" id="{84426F46-3CFC-44E5-AE31-5C11E9CE7B09}"/>
            </a:ext>
          </a:extLst>
        </xdr:cNvPr>
        <xdr:cNvCxnSpPr/>
      </xdr:nvCxnSpPr>
      <xdr:spPr>
        <a:xfrm>
          <a:off x="7861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4" name="n_1aveValue【図書館】&#10;一人当たり面積">
          <a:extLst>
            <a:ext uri="{FF2B5EF4-FFF2-40B4-BE49-F238E27FC236}">
              <a16:creationId xmlns:a16="http://schemas.microsoft.com/office/drawing/2014/main" id="{6AA41F42-6D20-486C-A177-587BB0361E65}"/>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35" name="n_2aveValue【図書館】&#10;一人当たり面積">
          <a:extLst>
            <a:ext uri="{FF2B5EF4-FFF2-40B4-BE49-F238E27FC236}">
              <a16:creationId xmlns:a16="http://schemas.microsoft.com/office/drawing/2014/main" id="{344D9E7D-87CA-498A-A598-66156EB78EEB}"/>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36" name="n_3aveValue【図書館】&#10;一人当たり面積">
          <a:extLst>
            <a:ext uri="{FF2B5EF4-FFF2-40B4-BE49-F238E27FC236}">
              <a16:creationId xmlns:a16="http://schemas.microsoft.com/office/drawing/2014/main" id="{7D51F429-024C-44FF-B372-796B4D15E96C}"/>
            </a:ext>
          </a:extLst>
        </xdr:cNvPr>
        <xdr:cNvSpPr txBox="1"/>
      </xdr:nvSpPr>
      <xdr:spPr>
        <a:xfrm>
          <a:off x="7626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37" name="n_4aveValue【図書館】&#10;一人当たり面積">
          <a:extLst>
            <a:ext uri="{FF2B5EF4-FFF2-40B4-BE49-F238E27FC236}">
              <a16:creationId xmlns:a16="http://schemas.microsoft.com/office/drawing/2014/main" id="{07CAA7C7-45A3-45A8-9E70-486798B5C60F}"/>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120413</xdr:rowOff>
    </xdr:from>
    <xdr:ext cx="469744" cy="259045"/>
    <xdr:sp macro="" textlink="">
      <xdr:nvSpPr>
        <xdr:cNvPr id="138" name="n_1mainValue【図書館】&#10;一人当たり面積">
          <a:extLst>
            <a:ext uri="{FF2B5EF4-FFF2-40B4-BE49-F238E27FC236}">
              <a16:creationId xmlns:a16="http://schemas.microsoft.com/office/drawing/2014/main" id="{0AF63A4C-10F1-4F50-908E-C43B6A2C4F45}"/>
            </a:ext>
          </a:extLst>
        </xdr:cNvPr>
        <xdr:cNvSpPr txBox="1"/>
      </xdr:nvSpPr>
      <xdr:spPr>
        <a:xfrm>
          <a:off x="93917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120413</xdr:rowOff>
    </xdr:from>
    <xdr:ext cx="469744" cy="259045"/>
    <xdr:sp macro="" textlink="">
      <xdr:nvSpPr>
        <xdr:cNvPr id="139" name="n_2mainValue【図書館】&#10;一人当たり面積">
          <a:extLst>
            <a:ext uri="{FF2B5EF4-FFF2-40B4-BE49-F238E27FC236}">
              <a16:creationId xmlns:a16="http://schemas.microsoft.com/office/drawing/2014/main" id="{7C0FC5C2-9B8C-4C9B-BE59-A5687248AA9B}"/>
            </a:ext>
          </a:extLst>
        </xdr:cNvPr>
        <xdr:cNvSpPr txBox="1"/>
      </xdr:nvSpPr>
      <xdr:spPr>
        <a:xfrm>
          <a:off x="8515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120413</xdr:rowOff>
    </xdr:from>
    <xdr:ext cx="469744" cy="259045"/>
    <xdr:sp macro="" textlink="">
      <xdr:nvSpPr>
        <xdr:cNvPr id="140" name="n_3mainValue【図書館】&#10;一人当たり面積">
          <a:extLst>
            <a:ext uri="{FF2B5EF4-FFF2-40B4-BE49-F238E27FC236}">
              <a16:creationId xmlns:a16="http://schemas.microsoft.com/office/drawing/2014/main" id="{39F21E32-7CC2-4097-A63F-4C41C0927035}"/>
            </a:ext>
          </a:extLst>
        </xdr:cNvPr>
        <xdr:cNvSpPr txBox="1"/>
      </xdr:nvSpPr>
      <xdr:spPr>
        <a:xfrm>
          <a:off x="7626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FE57FDCA-A455-4CAE-83F7-0A295C1567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42CF8FD9-6DE7-4FCA-A55F-FA8231DD3A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CE391274-CE3F-4F83-B00C-EA31103CD7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9D478C22-102D-451F-9D6A-0498B2C12A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13A56C35-8765-4AFF-BE12-C82D350ADB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8C4881D4-51AC-4007-9305-8952767390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223D8737-C53D-4B3A-B244-6F3EC6AD4AC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CCCB828D-6EC3-4CDA-B21C-566F5740306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A7ED03CE-CB5E-4D8F-ACAA-E48339C126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672EDE6-57B5-468B-96C2-05B731F24E0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7FF65398-4782-4B45-A212-E01F1492ACC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DDB92EDD-121F-4E8D-952E-F552CDBA6A9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B3499FC-69E2-45C4-B848-ADA9754D705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C64FED4B-9930-4182-A013-65891CD48C2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35EF838B-CC6E-4F88-9F4D-6A26259CB81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8BE9EDDE-42E8-4DE0-944E-7B68B41735E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A8BC23CC-8F27-41B9-8937-D089744770B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6E233EDC-4757-4E69-83C5-0CCDD6A82D8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8A70525F-4F04-4DC5-BC63-E3FD4009A85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BD80C1AB-3AF2-4FCC-A4A4-F93B95D5911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4BB557C7-016A-4FD0-9223-70834870753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A3C8747F-4AC1-4FCE-A02E-245A327F70A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E6723773-F493-4A83-9F80-7477783AED6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DC770FEE-CE7E-468E-BE57-70D38A7FAE1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C781D1A9-86CE-4A1D-B800-19CA7233B7A9}"/>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D93CF514-5B3D-4964-BAFA-CE5D0B2A9FD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121C4F8E-E682-4F1B-BDDC-23330E14BAE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A245489-2DAB-4B75-838D-6B301B7B36E5}"/>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69" name="直線コネクタ 168">
          <a:extLst>
            <a:ext uri="{FF2B5EF4-FFF2-40B4-BE49-F238E27FC236}">
              <a16:creationId xmlns:a16="http://schemas.microsoft.com/office/drawing/2014/main" id="{421D601A-F6CD-4A2F-9BE1-CB4459A7D6F4}"/>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4E4FAAE0-E67D-45F1-A65A-4E56D2901438}"/>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1" name="フローチャート: 判断 170">
          <a:extLst>
            <a:ext uri="{FF2B5EF4-FFF2-40B4-BE49-F238E27FC236}">
              <a16:creationId xmlns:a16="http://schemas.microsoft.com/office/drawing/2014/main" id="{F72C1AAE-2C5E-4BCC-B673-D20205A6766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2" name="フローチャート: 判断 171">
          <a:extLst>
            <a:ext uri="{FF2B5EF4-FFF2-40B4-BE49-F238E27FC236}">
              <a16:creationId xmlns:a16="http://schemas.microsoft.com/office/drawing/2014/main" id="{9D74A7DD-288E-438D-BF7F-757D7A06EC81}"/>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3" name="フローチャート: 判断 172">
          <a:extLst>
            <a:ext uri="{FF2B5EF4-FFF2-40B4-BE49-F238E27FC236}">
              <a16:creationId xmlns:a16="http://schemas.microsoft.com/office/drawing/2014/main" id="{9EEFC64F-208B-4DDC-8C9B-C0BE49B27C88}"/>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74" name="フローチャート: 判断 173">
          <a:extLst>
            <a:ext uri="{FF2B5EF4-FFF2-40B4-BE49-F238E27FC236}">
              <a16:creationId xmlns:a16="http://schemas.microsoft.com/office/drawing/2014/main" id="{07EA9831-DE70-4A06-B640-14095404CD82}"/>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75" name="フローチャート: 判断 174">
          <a:extLst>
            <a:ext uri="{FF2B5EF4-FFF2-40B4-BE49-F238E27FC236}">
              <a16:creationId xmlns:a16="http://schemas.microsoft.com/office/drawing/2014/main" id="{C3D00D33-2465-443A-8550-B40E43CBB303}"/>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7AFAF43-E5AC-4B57-A6CF-60D8D077F6D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DBBB505-CAF3-41DA-A7E4-5B79E7FBCF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610CE76-CF57-42B5-ACE3-9CD9C7DE128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8E4A518-A96C-4D9F-86B1-BAFD734DA7A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756E7BD-C881-4876-9FBD-E51C5F362BD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160655</xdr:rowOff>
    </xdr:from>
    <xdr:to>
      <xdr:col>24</xdr:col>
      <xdr:colOff>114300</xdr:colOff>
      <xdr:row>58</xdr:row>
      <xdr:rowOff>90805</xdr:rowOff>
    </xdr:to>
    <xdr:sp macro="" textlink="">
      <xdr:nvSpPr>
        <xdr:cNvPr id="181" name="楕円 180">
          <a:extLst>
            <a:ext uri="{FF2B5EF4-FFF2-40B4-BE49-F238E27FC236}">
              <a16:creationId xmlns:a16="http://schemas.microsoft.com/office/drawing/2014/main" id="{30D1E34A-0769-4138-9327-E800E9059924}"/>
            </a:ext>
          </a:extLst>
        </xdr:cNvPr>
        <xdr:cNvSpPr/>
      </xdr:nvSpPr>
      <xdr:spPr>
        <a:xfrm>
          <a:off x="45847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12082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DDAD1E8F-55C8-4598-B913-27151C0B74EC}"/>
            </a:ext>
          </a:extLst>
        </xdr:cNvPr>
        <xdr:cNvSpPr txBox="1"/>
      </xdr:nvSpPr>
      <xdr:spPr>
        <a:xfrm>
          <a:off x="4673600"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183" name="楕円 182">
          <a:extLst>
            <a:ext uri="{FF2B5EF4-FFF2-40B4-BE49-F238E27FC236}">
              <a16:creationId xmlns:a16="http://schemas.microsoft.com/office/drawing/2014/main" id="{BF71A164-E8BA-4F3F-A603-BDF89B7F2285}"/>
            </a:ext>
          </a:extLst>
        </xdr:cNvPr>
        <xdr:cNvSpPr/>
      </xdr:nvSpPr>
      <xdr:spPr>
        <a:xfrm>
          <a:off x="3746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40005</xdr:rowOff>
    </xdr:from>
    <xdr:to>
      <xdr:col>24</xdr:col>
      <xdr:colOff>63500</xdr:colOff>
      <xdr:row>61</xdr:row>
      <xdr:rowOff>41910</xdr:rowOff>
    </xdr:to>
    <xdr:cxnSp macro="">
      <xdr:nvCxnSpPr>
        <xdr:cNvPr id="184" name="直線コネクタ 183">
          <a:extLst>
            <a:ext uri="{FF2B5EF4-FFF2-40B4-BE49-F238E27FC236}">
              <a16:creationId xmlns:a16="http://schemas.microsoft.com/office/drawing/2014/main" id="{FD7EBF4A-E9EE-4624-A886-7C1A8AC3585F}"/>
            </a:ext>
          </a:extLst>
        </xdr:cNvPr>
        <xdr:cNvCxnSpPr/>
      </xdr:nvCxnSpPr>
      <xdr:spPr>
        <a:xfrm flipV="1">
          <a:off x="3797300" y="9984105"/>
          <a:ext cx="838200" cy="5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xdr:rowOff>
    </xdr:from>
    <xdr:to>
      <xdr:col>15</xdr:col>
      <xdr:colOff>101600</xdr:colOff>
      <xdr:row>61</xdr:row>
      <xdr:rowOff>113665</xdr:rowOff>
    </xdr:to>
    <xdr:sp macro="" textlink="">
      <xdr:nvSpPr>
        <xdr:cNvPr id="185" name="楕円 184">
          <a:extLst>
            <a:ext uri="{FF2B5EF4-FFF2-40B4-BE49-F238E27FC236}">
              <a16:creationId xmlns:a16="http://schemas.microsoft.com/office/drawing/2014/main" id="{BAAD2F88-1EF1-4380-BD1D-6A30ED9064E6}"/>
            </a:ext>
          </a:extLst>
        </xdr:cNvPr>
        <xdr:cNvSpPr/>
      </xdr:nvSpPr>
      <xdr:spPr>
        <a:xfrm>
          <a:off x="2857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41910</xdr:rowOff>
    </xdr:from>
    <xdr:to>
      <xdr:col>19</xdr:col>
      <xdr:colOff>177800</xdr:colOff>
      <xdr:row>61</xdr:row>
      <xdr:rowOff>62865</xdr:rowOff>
    </xdr:to>
    <xdr:cxnSp macro="">
      <xdr:nvCxnSpPr>
        <xdr:cNvPr id="186" name="直線コネクタ 185">
          <a:extLst>
            <a:ext uri="{FF2B5EF4-FFF2-40B4-BE49-F238E27FC236}">
              <a16:creationId xmlns:a16="http://schemas.microsoft.com/office/drawing/2014/main" id="{1AFB4BC2-2167-411D-BF52-F244E7B4C587}"/>
            </a:ext>
          </a:extLst>
        </xdr:cNvPr>
        <xdr:cNvCxnSpPr/>
      </xdr:nvCxnSpPr>
      <xdr:spPr>
        <a:xfrm flipV="1">
          <a:off x="2908300" y="105003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87" name="楕円 186">
          <a:extLst>
            <a:ext uri="{FF2B5EF4-FFF2-40B4-BE49-F238E27FC236}">
              <a16:creationId xmlns:a16="http://schemas.microsoft.com/office/drawing/2014/main" id="{662C951B-355B-4B90-B9F2-1386374F379B}"/>
            </a:ext>
          </a:extLst>
        </xdr:cNvPr>
        <xdr:cNvSpPr/>
      </xdr:nvSpPr>
      <xdr:spPr>
        <a:xfrm>
          <a:off x="1968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28575</xdr:rowOff>
    </xdr:from>
    <xdr:to>
      <xdr:col>15</xdr:col>
      <xdr:colOff>50800</xdr:colOff>
      <xdr:row>61</xdr:row>
      <xdr:rowOff>62865</xdr:rowOff>
    </xdr:to>
    <xdr:cxnSp macro="">
      <xdr:nvCxnSpPr>
        <xdr:cNvPr id="188" name="直線コネクタ 187">
          <a:extLst>
            <a:ext uri="{FF2B5EF4-FFF2-40B4-BE49-F238E27FC236}">
              <a16:creationId xmlns:a16="http://schemas.microsoft.com/office/drawing/2014/main" id="{B8829E3B-CBC8-47E9-84A5-56BB9D42E00F}"/>
            </a:ext>
          </a:extLst>
        </xdr:cNvPr>
        <xdr:cNvCxnSpPr/>
      </xdr:nvCxnSpPr>
      <xdr:spPr>
        <a:xfrm>
          <a:off x="2019300" y="104870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89" name="n_1aveValue【体育館・プール】&#10;有形固定資産減価償却率">
          <a:extLst>
            <a:ext uri="{FF2B5EF4-FFF2-40B4-BE49-F238E27FC236}">
              <a16:creationId xmlns:a16="http://schemas.microsoft.com/office/drawing/2014/main" id="{BF1CC51D-8714-40E5-B549-E3160DE6983F}"/>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0" name="n_2aveValue【体育館・プール】&#10;有形固定資産減価償却率">
          <a:extLst>
            <a:ext uri="{FF2B5EF4-FFF2-40B4-BE49-F238E27FC236}">
              <a16:creationId xmlns:a16="http://schemas.microsoft.com/office/drawing/2014/main" id="{343DA4DF-39BF-4ED2-9359-C92D47243995}"/>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1" name="n_3aveValue【体育館・プール】&#10;有形固定資産減価償却率">
          <a:extLst>
            <a:ext uri="{FF2B5EF4-FFF2-40B4-BE49-F238E27FC236}">
              <a16:creationId xmlns:a16="http://schemas.microsoft.com/office/drawing/2014/main" id="{7FFCD212-2D3B-41A8-8650-12BFBC888E45}"/>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192" name="n_4aveValue【体育館・プール】&#10;有形固定資産減価償却率">
          <a:extLst>
            <a:ext uri="{FF2B5EF4-FFF2-40B4-BE49-F238E27FC236}">
              <a16:creationId xmlns:a16="http://schemas.microsoft.com/office/drawing/2014/main" id="{35F4DCF2-8823-43A7-AC42-A0C80C871DA3}"/>
            </a:ext>
          </a:extLst>
        </xdr:cNvPr>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83837</xdr:rowOff>
    </xdr:from>
    <xdr:ext cx="405111" cy="259045"/>
    <xdr:sp macro="" textlink="">
      <xdr:nvSpPr>
        <xdr:cNvPr id="193" name="n_1mainValue【体育館・プール】&#10;有形固定資産減価償却率">
          <a:extLst>
            <a:ext uri="{FF2B5EF4-FFF2-40B4-BE49-F238E27FC236}">
              <a16:creationId xmlns:a16="http://schemas.microsoft.com/office/drawing/2014/main" id="{4A9B1E24-8EE8-4B86-95C2-BC9377CAAC5C}"/>
            </a:ext>
          </a:extLst>
        </xdr:cNvPr>
        <xdr:cNvSpPr txBox="1"/>
      </xdr:nvSpPr>
      <xdr:spPr>
        <a:xfrm>
          <a:off x="3582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104792</xdr:rowOff>
    </xdr:from>
    <xdr:ext cx="405111" cy="259045"/>
    <xdr:sp macro="" textlink="">
      <xdr:nvSpPr>
        <xdr:cNvPr id="194" name="n_2mainValue【体育館・プール】&#10;有形固定資産減価償却率">
          <a:extLst>
            <a:ext uri="{FF2B5EF4-FFF2-40B4-BE49-F238E27FC236}">
              <a16:creationId xmlns:a16="http://schemas.microsoft.com/office/drawing/2014/main" id="{0E30D9B6-3E3E-4A22-8846-01D859379AB7}"/>
            </a:ext>
          </a:extLst>
        </xdr:cNvPr>
        <xdr:cNvSpPr txBox="1"/>
      </xdr:nvSpPr>
      <xdr:spPr>
        <a:xfrm>
          <a:off x="2705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70502</xdr:rowOff>
    </xdr:from>
    <xdr:ext cx="405111" cy="259045"/>
    <xdr:sp macro="" textlink="">
      <xdr:nvSpPr>
        <xdr:cNvPr id="195" name="n_3mainValue【体育館・プール】&#10;有形固定資産減価償却率">
          <a:extLst>
            <a:ext uri="{FF2B5EF4-FFF2-40B4-BE49-F238E27FC236}">
              <a16:creationId xmlns:a16="http://schemas.microsoft.com/office/drawing/2014/main" id="{846CF8E3-9CE4-4697-B8B5-5AEAC58DDA91}"/>
            </a:ext>
          </a:extLst>
        </xdr:cNvPr>
        <xdr:cNvSpPr txBox="1"/>
      </xdr:nvSpPr>
      <xdr:spPr>
        <a:xfrm>
          <a:off x="1816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924E1BB2-7A89-4558-992E-33D04CC3D5C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3FB8567E-242C-42E9-9D30-8CF1EC2B5F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1C25C9CF-6774-4B58-B753-F3FB6D7F40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5D3ED77C-EC7D-4AD4-BD27-BE517B663B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F5202C73-9054-4845-8C64-29E5273086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81EE463A-8911-4C40-9E6C-52112763AA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FAD93A25-F574-408E-83CB-7AC01F1F28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30DEC466-ABF7-44FA-82E2-526BB89AAEE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9246C851-04DE-4F5D-B361-9F66B1A252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8F84B4DE-3E0D-4BBC-ACBA-424BA8FF12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E213BF29-B42F-4ED8-B748-366B69B3CBC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8F38732E-A9D7-4D64-877B-34261717379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5C79F8B-2EF6-4A98-9AA8-68254E4A033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A87CF8FA-6A7B-4B92-8603-F7C9261EBBD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C2020540-4043-41CC-BC30-26AD28B7909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65BDBE95-DADF-4EFF-BF3D-A47FCDE955F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4CDCF27D-9CD8-49CD-9057-E36C3B1D424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42CDAC05-8940-4B43-8C07-3E36E7370C0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F146E27C-D665-4E0E-B752-EC24A2E521A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3437E383-4DF2-4E19-91A1-D07207B5AE5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CE867C21-6F18-4B75-B6F4-F6D1D320347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DBB61361-D082-44A9-8409-D1665776F12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8C526422-DF21-4A51-B513-C94EDFEAED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19" name="直線コネクタ 218">
          <a:extLst>
            <a:ext uri="{FF2B5EF4-FFF2-40B4-BE49-F238E27FC236}">
              <a16:creationId xmlns:a16="http://schemas.microsoft.com/office/drawing/2014/main" id="{BB337FA1-4708-47FB-92F0-BA8F9D311B5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0" name="【体育館・プール】&#10;一人当たり面積最小値テキスト">
          <a:extLst>
            <a:ext uri="{FF2B5EF4-FFF2-40B4-BE49-F238E27FC236}">
              <a16:creationId xmlns:a16="http://schemas.microsoft.com/office/drawing/2014/main" id="{9F95EB16-FC25-4376-80FF-3C6692BE49DF}"/>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1" name="直線コネクタ 220">
          <a:extLst>
            <a:ext uri="{FF2B5EF4-FFF2-40B4-BE49-F238E27FC236}">
              <a16:creationId xmlns:a16="http://schemas.microsoft.com/office/drawing/2014/main" id="{6110F18F-48AC-4CB6-8D92-31D988D560B9}"/>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22" name="【体育館・プール】&#10;一人当たり面積最大値テキスト">
          <a:extLst>
            <a:ext uri="{FF2B5EF4-FFF2-40B4-BE49-F238E27FC236}">
              <a16:creationId xmlns:a16="http://schemas.microsoft.com/office/drawing/2014/main" id="{F5081BC0-319A-4764-8424-218E60F2A762}"/>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23" name="直線コネクタ 222">
          <a:extLst>
            <a:ext uri="{FF2B5EF4-FFF2-40B4-BE49-F238E27FC236}">
              <a16:creationId xmlns:a16="http://schemas.microsoft.com/office/drawing/2014/main" id="{2C48A46B-C716-4A62-B24C-74CEAA8C7EB2}"/>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24" name="【体育館・プール】&#10;一人当たり面積平均値テキスト">
          <a:extLst>
            <a:ext uri="{FF2B5EF4-FFF2-40B4-BE49-F238E27FC236}">
              <a16:creationId xmlns:a16="http://schemas.microsoft.com/office/drawing/2014/main" id="{4C5860AE-6BC1-4EC0-B41A-694C4B83C594}"/>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25" name="フローチャート: 判断 224">
          <a:extLst>
            <a:ext uri="{FF2B5EF4-FFF2-40B4-BE49-F238E27FC236}">
              <a16:creationId xmlns:a16="http://schemas.microsoft.com/office/drawing/2014/main" id="{A65B1E33-0591-4CDD-8B5E-02E218A292D3}"/>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26" name="フローチャート: 判断 225">
          <a:extLst>
            <a:ext uri="{FF2B5EF4-FFF2-40B4-BE49-F238E27FC236}">
              <a16:creationId xmlns:a16="http://schemas.microsoft.com/office/drawing/2014/main" id="{C805626B-5181-418A-B73C-B0D8D534A854}"/>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27" name="フローチャート: 判断 226">
          <a:extLst>
            <a:ext uri="{FF2B5EF4-FFF2-40B4-BE49-F238E27FC236}">
              <a16:creationId xmlns:a16="http://schemas.microsoft.com/office/drawing/2014/main" id="{4D9430DA-1B15-4F75-AE90-E794CFFEABEC}"/>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28" name="フローチャート: 判断 227">
          <a:extLst>
            <a:ext uri="{FF2B5EF4-FFF2-40B4-BE49-F238E27FC236}">
              <a16:creationId xmlns:a16="http://schemas.microsoft.com/office/drawing/2014/main" id="{AD7BB4D5-3560-465F-8DFF-45A2A41AEC77}"/>
            </a:ext>
          </a:extLst>
        </xdr:cNvPr>
        <xdr:cNvSpPr/>
      </xdr:nvSpPr>
      <xdr:spPr>
        <a:xfrm>
          <a:off x="7810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29" name="フローチャート: 判断 228">
          <a:extLst>
            <a:ext uri="{FF2B5EF4-FFF2-40B4-BE49-F238E27FC236}">
              <a16:creationId xmlns:a16="http://schemas.microsoft.com/office/drawing/2014/main" id="{66B9199A-54C7-4DE6-9F29-65FAA4206086}"/>
            </a:ext>
          </a:extLst>
        </xdr:cNvPr>
        <xdr:cNvSpPr/>
      </xdr:nvSpPr>
      <xdr:spPr>
        <a:xfrm>
          <a:off x="6921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683826C1-32DC-4546-8B3A-8889C878B8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136B222-D836-47FF-8E7F-6030908FC1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E2778040-4371-4549-9B74-8F3CD807C24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B8933302-008C-4FF4-830C-5E48E19F2A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B8A44590-4803-4BB9-A6CF-8F4023EF35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32639</xdr:rowOff>
    </xdr:from>
    <xdr:to>
      <xdr:col>55</xdr:col>
      <xdr:colOff>50800</xdr:colOff>
      <xdr:row>63</xdr:row>
      <xdr:rowOff>134239</xdr:rowOff>
    </xdr:to>
    <xdr:sp macro="" textlink="">
      <xdr:nvSpPr>
        <xdr:cNvPr id="235" name="楕円 234">
          <a:extLst>
            <a:ext uri="{FF2B5EF4-FFF2-40B4-BE49-F238E27FC236}">
              <a16:creationId xmlns:a16="http://schemas.microsoft.com/office/drawing/2014/main" id="{FBB66152-A1CE-4323-9D89-D9436B30568D}"/>
            </a:ext>
          </a:extLst>
        </xdr:cNvPr>
        <xdr:cNvSpPr/>
      </xdr:nvSpPr>
      <xdr:spPr>
        <a:xfrm>
          <a:off x="10426700" y="108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55516</xdr:rowOff>
    </xdr:from>
    <xdr:ext cx="469744" cy="259045"/>
    <xdr:sp macro="" textlink="">
      <xdr:nvSpPr>
        <xdr:cNvPr id="236" name="【体育館・プール】&#10;一人当たり面積該当値テキスト">
          <a:extLst>
            <a:ext uri="{FF2B5EF4-FFF2-40B4-BE49-F238E27FC236}">
              <a16:creationId xmlns:a16="http://schemas.microsoft.com/office/drawing/2014/main" id="{FA713C6D-A916-48E3-BDB5-1F8880597458}"/>
            </a:ext>
          </a:extLst>
        </xdr:cNvPr>
        <xdr:cNvSpPr txBox="1"/>
      </xdr:nvSpPr>
      <xdr:spPr>
        <a:xfrm>
          <a:off x="10515600" y="1068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34544</xdr:rowOff>
    </xdr:from>
    <xdr:to>
      <xdr:col>50</xdr:col>
      <xdr:colOff>165100</xdr:colOff>
      <xdr:row>63</xdr:row>
      <xdr:rowOff>136144</xdr:rowOff>
    </xdr:to>
    <xdr:sp macro="" textlink="">
      <xdr:nvSpPr>
        <xdr:cNvPr id="237" name="楕円 236">
          <a:extLst>
            <a:ext uri="{FF2B5EF4-FFF2-40B4-BE49-F238E27FC236}">
              <a16:creationId xmlns:a16="http://schemas.microsoft.com/office/drawing/2014/main" id="{8B7CBF60-50B0-4642-9887-1D3F20357660}"/>
            </a:ext>
          </a:extLst>
        </xdr:cNvPr>
        <xdr:cNvSpPr/>
      </xdr:nvSpPr>
      <xdr:spPr>
        <a:xfrm>
          <a:off x="9588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83439</xdr:rowOff>
    </xdr:from>
    <xdr:to>
      <xdr:col>55</xdr:col>
      <xdr:colOff>0</xdr:colOff>
      <xdr:row>63</xdr:row>
      <xdr:rowOff>85344</xdr:rowOff>
    </xdr:to>
    <xdr:cxnSp macro="">
      <xdr:nvCxnSpPr>
        <xdr:cNvPr id="238" name="直線コネクタ 237">
          <a:extLst>
            <a:ext uri="{FF2B5EF4-FFF2-40B4-BE49-F238E27FC236}">
              <a16:creationId xmlns:a16="http://schemas.microsoft.com/office/drawing/2014/main" id="{3354DCFA-4F7F-4877-BA4E-ED4A340F6776}"/>
            </a:ext>
          </a:extLst>
        </xdr:cNvPr>
        <xdr:cNvCxnSpPr/>
      </xdr:nvCxnSpPr>
      <xdr:spPr>
        <a:xfrm flipV="1">
          <a:off x="9639300" y="10884789"/>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36068</xdr:rowOff>
    </xdr:from>
    <xdr:to>
      <xdr:col>46</xdr:col>
      <xdr:colOff>38100</xdr:colOff>
      <xdr:row>63</xdr:row>
      <xdr:rowOff>137668</xdr:rowOff>
    </xdr:to>
    <xdr:sp macro="" textlink="">
      <xdr:nvSpPr>
        <xdr:cNvPr id="239" name="楕円 238">
          <a:extLst>
            <a:ext uri="{FF2B5EF4-FFF2-40B4-BE49-F238E27FC236}">
              <a16:creationId xmlns:a16="http://schemas.microsoft.com/office/drawing/2014/main" id="{B799090A-7D09-4F2A-B10F-EACDD8D41291}"/>
            </a:ext>
          </a:extLst>
        </xdr:cNvPr>
        <xdr:cNvSpPr/>
      </xdr:nvSpPr>
      <xdr:spPr>
        <a:xfrm>
          <a:off x="8699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85344</xdr:rowOff>
    </xdr:from>
    <xdr:to>
      <xdr:col>50</xdr:col>
      <xdr:colOff>114300</xdr:colOff>
      <xdr:row>63</xdr:row>
      <xdr:rowOff>86868</xdr:rowOff>
    </xdr:to>
    <xdr:cxnSp macro="">
      <xdr:nvCxnSpPr>
        <xdr:cNvPr id="240" name="直線コネクタ 239">
          <a:extLst>
            <a:ext uri="{FF2B5EF4-FFF2-40B4-BE49-F238E27FC236}">
              <a16:creationId xmlns:a16="http://schemas.microsoft.com/office/drawing/2014/main" id="{A76D41F9-C9CA-4195-AB91-732810807809}"/>
            </a:ext>
          </a:extLst>
        </xdr:cNvPr>
        <xdr:cNvCxnSpPr/>
      </xdr:nvCxnSpPr>
      <xdr:spPr>
        <a:xfrm flipV="1">
          <a:off x="8750300" y="108866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65024</xdr:rowOff>
    </xdr:from>
    <xdr:to>
      <xdr:col>41</xdr:col>
      <xdr:colOff>101600</xdr:colOff>
      <xdr:row>63</xdr:row>
      <xdr:rowOff>166624</xdr:rowOff>
    </xdr:to>
    <xdr:sp macro="" textlink="">
      <xdr:nvSpPr>
        <xdr:cNvPr id="241" name="楕円 240">
          <a:extLst>
            <a:ext uri="{FF2B5EF4-FFF2-40B4-BE49-F238E27FC236}">
              <a16:creationId xmlns:a16="http://schemas.microsoft.com/office/drawing/2014/main" id="{1373731F-3435-455C-895C-1938949B5FA3}"/>
            </a:ext>
          </a:extLst>
        </xdr:cNvPr>
        <xdr:cNvSpPr/>
      </xdr:nvSpPr>
      <xdr:spPr>
        <a:xfrm>
          <a:off x="7810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86868</xdr:rowOff>
    </xdr:from>
    <xdr:to>
      <xdr:col>45</xdr:col>
      <xdr:colOff>177800</xdr:colOff>
      <xdr:row>63</xdr:row>
      <xdr:rowOff>115824</xdr:rowOff>
    </xdr:to>
    <xdr:cxnSp macro="">
      <xdr:nvCxnSpPr>
        <xdr:cNvPr id="242" name="直線コネクタ 241">
          <a:extLst>
            <a:ext uri="{FF2B5EF4-FFF2-40B4-BE49-F238E27FC236}">
              <a16:creationId xmlns:a16="http://schemas.microsoft.com/office/drawing/2014/main" id="{ECCDD670-4C19-4FEC-ADF9-F0386065DF68}"/>
            </a:ext>
          </a:extLst>
        </xdr:cNvPr>
        <xdr:cNvCxnSpPr/>
      </xdr:nvCxnSpPr>
      <xdr:spPr>
        <a:xfrm flipV="1">
          <a:off x="7861300" y="108882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43" name="n_1aveValue【体育館・プール】&#10;一人当たり面積">
          <a:extLst>
            <a:ext uri="{FF2B5EF4-FFF2-40B4-BE49-F238E27FC236}">
              <a16:creationId xmlns:a16="http://schemas.microsoft.com/office/drawing/2014/main" id="{21C95E47-B66B-4C19-9773-2BBC13FD439A}"/>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44" name="n_2aveValue【体育館・プール】&#10;一人当たり面積">
          <a:extLst>
            <a:ext uri="{FF2B5EF4-FFF2-40B4-BE49-F238E27FC236}">
              <a16:creationId xmlns:a16="http://schemas.microsoft.com/office/drawing/2014/main" id="{0F89DEDC-935F-4244-9113-667AE95DF809}"/>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8272</xdr:rowOff>
    </xdr:from>
    <xdr:ext cx="469744" cy="259045"/>
    <xdr:sp macro="" textlink="">
      <xdr:nvSpPr>
        <xdr:cNvPr id="245" name="n_3aveValue【体育館・プール】&#10;一人当たり面積">
          <a:extLst>
            <a:ext uri="{FF2B5EF4-FFF2-40B4-BE49-F238E27FC236}">
              <a16:creationId xmlns:a16="http://schemas.microsoft.com/office/drawing/2014/main" id="{E5220030-3472-4322-AD54-7FC159A68D19}"/>
            </a:ext>
          </a:extLst>
        </xdr:cNvPr>
        <xdr:cNvSpPr txBox="1"/>
      </xdr:nvSpPr>
      <xdr:spPr>
        <a:xfrm>
          <a:off x="762642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4081</xdr:rowOff>
    </xdr:from>
    <xdr:ext cx="469744" cy="259045"/>
    <xdr:sp macro="" textlink="">
      <xdr:nvSpPr>
        <xdr:cNvPr id="246" name="n_4aveValue【体育館・プール】&#10;一人当たり面積">
          <a:extLst>
            <a:ext uri="{FF2B5EF4-FFF2-40B4-BE49-F238E27FC236}">
              <a16:creationId xmlns:a16="http://schemas.microsoft.com/office/drawing/2014/main" id="{43FD3863-E96C-46C3-BA6A-0AB874FF35A7}"/>
            </a:ext>
          </a:extLst>
        </xdr:cNvPr>
        <xdr:cNvSpPr txBox="1"/>
      </xdr:nvSpPr>
      <xdr:spPr>
        <a:xfrm>
          <a:off x="6737427" y="106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152671</xdr:rowOff>
    </xdr:from>
    <xdr:ext cx="469744" cy="259045"/>
    <xdr:sp macro="" textlink="">
      <xdr:nvSpPr>
        <xdr:cNvPr id="247" name="n_1mainValue【体育館・プール】&#10;一人当たり面積">
          <a:extLst>
            <a:ext uri="{FF2B5EF4-FFF2-40B4-BE49-F238E27FC236}">
              <a16:creationId xmlns:a16="http://schemas.microsoft.com/office/drawing/2014/main" id="{43571271-9BAA-4919-A03E-D7BF35FDD001}"/>
            </a:ext>
          </a:extLst>
        </xdr:cNvPr>
        <xdr:cNvSpPr txBox="1"/>
      </xdr:nvSpPr>
      <xdr:spPr>
        <a:xfrm>
          <a:off x="9391727" y="1061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154195</xdr:rowOff>
    </xdr:from>
    <xdr:ext cx="469744" cy="259045"/>
    <xdr:sp macro="" textlink="">
      <xdr:nvSpPr>
        <xdr:cNvPr id="248" name="n_2mainValue【体育館・プール】&#10;一人当たり面積">
          <a:extLst>
            <a:ext uri="{FF2B5EF4-FFF2-40B4-BE49-F238E27FC236}">
              <a16:creationId xmlns:a16="http://schemas.microsoft.com/office/drawing/2014/main" id="{FBC9AD2F-C146-498D-81B7-BF4EB850442B}"/>
            </a:ext>
          </a:extLst>
        </xdr:cNvPr>
        <xdr:cNvSpPr txBox="1"/>
      </xdr:nvSpPr>
      <xdr:spPr>
        <a:xfrm>
          <a:off x="8515427" y="1061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157751</xdr:rowOff>
    </xdr:from>
    <xdr:ext cx="469744" cy="259045"/>
    <xdr:sp macro="" textlink="">
      <xdr:nvSpPr>
        <xdr:cNvPr id="249" name="n_3mainValue【体育館・プール】&#10;一人当たり面積">
          <a:extLst>
            <a:ext uri="{FF2B5EF4-FFF2-40B4-BE49-F238E27FC236}">
              <a16:creationId xmlns:a16="http://schemas.microsoft.com/office/drawing/2014/main" id="{76028365-4010-4048-8C94-70061B6BEF0D}"/>
            </a:ext>
          </a:extLst>
        </xdr:cNvPr>
        <xdr:cNvSpPr txBox="1"/>
      </xdr:nvSpPr>
      <xdr:spPr>
        <a:xfrm>
          <a:off x="7626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DFE3AC36-8AAB-4CF5-9D33-94552336F2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1058C20E-DB27-430C-8E1A-D8AB4F569D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19EC2E16-AC24-4C33-8D60-8AC390DD339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B2300093-D588-4E83-9247-93A20A352EF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88946D79-157C-48FE-B8EB-52E3172392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512A752A-7B58-436C-B152-49CFE55B15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E5BE13EE-2B1B-48D9-8B56-FBF6C62B5B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4A1D21E5-313E-46F5-B7C2-B751F2E71CE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a:extLst>
            <a:ext uri="{FF2B5EF4-FFF2-40B4-BE49-F238E27FC236}">
              <a16:creationId xmlns:a16="http://schemas.microsoft.com/office/drawing/2014/main" id="{38A6A456-A6BE-45A5-A5BA-BA85D5F143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a:extLst>
            <a:ext uri="{FF2B5EF4-FFF2-40B4-BE49-F238E27FC236}">
              <a16:creationId xmlns:a16="http://schemas.microsoft.com/office/drawing/2014/main" id="{B9EE395E-6B2F-40BB-B42B-B5E88700BB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a:extLst>
            <a:ext uri="{FF2B5EF4-FFF2-40B4-BE49-F238E27FC236}">
              <a16:creationId xmlns:a16="http://schemas.microsoft.com/office/drawing/2014/main" id="{71CC411D-BD43-4B0B-8235-51A2F21BBA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a:extLst>
            <a:ext uri="{FF2B5EF4-FFF2-40B4-BE49-F238E27FC236}">
              <a16:creationId xmlns:a16="http://schemas.microsoft.com/office/drawing/2014/main" id="{98B1A249-9E55-4ADA-A63B-0F2FBA2DB5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a:extLst>
            <a:ext uri="{FF2B5EF4-FFF2-40B4-BE49-F238E27FC236}">
              <a16:creationId xmlns:a16="http://schemas.microsoft.com/office/drawing/2014/main" id="{2ABCA774-1FCB-462F-8B67-4042A150B1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a:extLst>
            <a:ext uri="{FF2B5EF4-FFF2-40B4-BE49-F238E27FC236}">
              <a16:creationId xmlns:a16="http://schemas.microsoft.com/office/drawing/2014/main" id="{77CDB24F-91C6-418F-A803-383D30278A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a:extLst>
            <a:ext uri="{FF2B5EF4-FFF2-40B4-BE49-F238E27FC236}">
              <a16:creationId xmlns:a16="http://schemas.microsoft.com/office/drawing/2014/main" id="{38606B73-FFB2-4A34-84B0-C0E9C40A2AA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a:extLst>
            <a:ext uri="{FF2B5EF4-FFF2-40B4-BE49-F238E27FC236}">
              <a16:creationId xmlns:a16="http://schemas.microsoft.com/office/drawing/2014/main" id="{D57E3320-8A27-4911-A448-D9F88A817F0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2EB07072-9B0B-4B58-B52E-99175AB902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3D96839B-4846-45EF-888D-B5EDC2B2DA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B264A453-0103-454F-8E2D-CE9B1BF4EA9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D2E10887-4A0B-4ACB-8159-537542058E2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0E2AF1CF-6CD5-4741-A8B8-F92B03E519B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389538D9-227A-466E-A5ED-A4E22BCB0C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678AF497-3EF9-494E-80A1-F46BB55087C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A82B6AB7-7662-4C74-95C9-A0AB9EC080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4" name="テキスト ボックス 273">
          <a:extLst>
            <a:ext uri="{FF2B5EF4-FFF2-40B4-BE49-F238E27FC236}">
              <a16:creationId xmlns:a16="http://schemas.microsoft.com/office/drawing/2014/main" id="{497DEFB5-834E-4F41-B9E6-E2726600AD4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5" name="直線コネクタ 274">
          <a:extLst>
            <a:ext uri="{FF2B5EF4-FFF2-40B4-BE49-F238E27FC236}">
              <a16:creationId xmlns:a16="http://schemas.microsoft.com/office/drawing/2014/main" id="{3A061718-0D30-4929-B7D5-6321BFC7641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6" name="テキスト ボックス 275">
          <a:extLst>
            <a:ext uri="{FF2B5EF4-FFF2-40B4-BE49-F238E27FC236}">
              <a16:creationId xmlns:a16="http://schemas.microsoft.com/office/drawing/2014/main" id="{8BD68B80-F733-4CF5-9CD7-DF088B80457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7" name="直線コネクタ 276">
          <a:extLst>
            <a:ext uri="{FF2B5EF4-FFF2-40B4-BE49-F238E27FC236}">
              <a16:creationId xmlns:a16="http://schemas.microsoft.com/office/drawing/2014/main" id="{B86D3F5C-A3BA-4DF0-A5BE-00BAE35602C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8" name="テキスト ボックス 277">
          <a:extLst>
            <a:ext uri="{FF2B5EF4-FFF2-40B4-BE49-F238E27FC236}">
              <a16:creationId xmlns:a16="http://schemas.microsoft.com/office/drawing/2014/main" id="{7601A9F0-6571-41DA-9927-34FCB0C6521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9" name="直線コネクタ 278">
          <a:extLst>
            <a:ext uri="{FF2B5EF4-FFF2-40B4-BE49-F238E27FC236}">
              <a16:creationId xmlns:a16="http://schemas.microsoft.com/office/drawing/2014/main" id="{D0974CFC-6C94-44A4-9C48-04885B07E8D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0" name="テキスト ボックス 279">
          <a:extLst>
            <a:ext uri="{FF2B5EF4-FFF2-40B4-BE49-F238E27FC236}">
              <a16:creationId xmlns:a16="http://schemas.microsoft.com/office/drawing/2014/main" id="{9995A6BC-7113-4C54-BC0C-7AD24AF3708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1" name="直線コネクタ 280">
          <a:extLst>
            <a:ext uri="{FF2B5EF4-FFF2-40B4-BE49-F238E27FC236}">
              <a16:creationId xmlns:a16="http://schemas.microsoft.com/office/drawing/2014/main" id="{3622D4F8-0114-4EC6-A77E-96A9ECA8F67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2" name="テキスト ボックス 281">
          <a:extLst>
            <a:ext uri="{FF2B5EF4-FFF2-40B4-BE49-F238E27FC236}">
              <a16:creationId xmlns:a16="http://schemas.microsoft.com/office/drawing/2014/main" id="{CE033DF6-F3AE-44F7-AF5F-118F54CFDF7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3" name="直線コネクタ 282">
          <a:extLst>
            <a:ext uri="{FF2B5EF4-FFF2-40B4-BE49-F238E27FC236}">
              <a16:creationId xmlns:a16="http://schemas.microsoft.com/office/drawing/2014/main" id="{BD92CBEE-3A8F-4C3B-B0D6-A0AEF514116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4" name="テキスト ボックス 283">
          <a:extLst>
            <a:ext uri="{FF2B5EF4-FFF2-40B4-BE49-F238E27FC236}">
              <a16:creationId xmlns:a16="http://schemas.microsoft.com/office/drawing/2014/main" id="{B8D03F45-A81E-4E51-81A1-233FE290D99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5" name="直線コネクタ 284">
          <a:extLst>
            <a:ext uri="{FF2B5EF4-FFF2-40B4-BE49-F238E27FC236}">
              <a16:creationId xmlns:a16="http://schemas.microsoft.com/office/drawing/2014/main" id="{DDF250DF-1FEC-4415-8188-EADAE3D3F93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6" name="テキスト ボックス 285">
          <a:extLst>
            <a:ext uri="{FF2B5EF4-FFF2-40B4-BE49-F238E27FC236}">
              <a16:creationId xmlns:a16="http://schemas.microsoft.com/office/drawing/2014/main" id="{9385AC9B-9015-44F6-90CD-E100B5A6181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7" name="直線コネクタ 286">
          <a:extLst>
            <a:ext uri="{FF2B5EF4-FFF2-40B4-BE49-F238E27FC236}">
              <a16:creationId xmlns:a16="http://schemas.microsoft.com/office/drawing/2014/main" id="{39C4113B-607F-46DC-B35D-AC439924227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8" name="テキスト ボックス 287">
          <a:extLst>
            <a:ext uri="{FF2B5EF4-FFF2-40B4-BE49-F238E27FC236}">
              <a16:creationId xmlns:a16="http://schemas.microsoft.com/office/drawing/2014/main" id="{C925B0CE-79EA-43CA-AA49-CEECBE4C529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9" name="直線コネクタ 288">
          <a:extLst>
            <a:ext uri="{FF2B5EF4-FFF2-40B4-BE49-F238E27FC236}">
              <a16:creationId xmlns:a16="http://schemas.microsoft.com/office/drawing/2014/main" id="{622B8266-BC4F-4F4B-A0DA-786085CAF8A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市民会館】&#10;有形固定資産減価償却率グラフ枠">
          <a:extLst>
            <a:ext uri="{FF2B5EF4-FFF2-40B4-BE49-F238E27FC236}">
              <a16:creationId xmlns:a16="http://schemas.microsoft.com/office/drawing/2014/main" id="{6F84ADC5-58DB-4391-88AA-AF4E7C67A7F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291" name="直線コネクタ 290">
          <a:extLst>
            <a:ext uri="{FF2B5EF4-FFF2-40B4-BE49-F238E27FC236}">
              <a16:creationId xmlns:a16="http://schemas.microsoft.com/office/drawing/2014/main" id="{713FF845-A8DA-4356-9A3C-FBED05516A2F}"/>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2" name="【市民会館】&#10;有形固定資産減価償却率最小値テキスト">
          <a:extLst>
            <a:ext uri="{FF2B5EF4-FFF2-40B4-BE49-F238E27FC236}">
              <a16:creationId xmlns:a16="http://schemas.microsoft.com/office/drawing/2014/main" id="{B87039B9-AE39-4740-B82E-00E14683D05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3" name="直線コネクタ 292">
          <a:extLst>
            <a:ext uri="{FF2B5EF4-FFF2-40B4-BE49-F238E27FC236}">
              <a16:creationId xmlns:a16="http://schemas.microsoft.com/office/drawing/2014/main" id="{46BD94BD-1A4A-4A96-9F55-81E668369BC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294" name="【市民会館】&#10;有形固定資産減価償却率最大値テキスト">
          <a:extLst>
            <a:ext uri="{FF2B5EF4-FFF2-40B4-BE49-F238E27FC236}">
              <a16:creationId xmlns:a16="http://schemas.microsoft.com/office/drawing/2014/main" id="{3FEDA509-03F6-4976-898C-863D793AB178}"/>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95" name="直線コネクタ 294">
          <a:extLst>
            <a:ext uri="{FF2B5EF4-FFF2-40B4-BE49-F238E27FC236}">
              <a16:creationId xmlns:a16="http://schemas.microsoft.com/office/drawing/2014/main" id="{77B8727E-5672-4A48-9BBA-D8DD330B3477}"/>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296" name="【市民会館】&#10;有形固定資産減価償却率平均値テキスト">
          <a:extLst>
            <a:ext uri="{FF2B5EF4-FFF2-40B4-BE49-F238E27FC236}">
              <a16:creationId xmlns:a16="http://schemas.microsoft.com/office/drawing/2014/main" id="{DC17C201-30F8-4886-9DF4-8CB34515722C}"/>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297" name="フローチャート: 判断 296">
          <a:extLst>
            <a:ext uri="{FF2B5EF4-FFF2-40B4-BE49-F238E27FC236}">
              <a16:creationId xmlns:a16="http://schemas.microsoft.com/office/drawing/2014/main" id="{B540659C-40A2-48DD-93F6-E42CD4C71F07}"/>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298" name="フローチャート: 判断 297">
          <a:extLst>
            <a:ext uri="{FF2B5EF4-FFF2-40B4-BE49-F238E27FC236}">
              <a16:creationId xmlns:a16="http://schemas.microsoft.com/office/drawing/2014/main" id="{2F61ED95-BDCB-46E7-8019-3FCE1D36BA5B}"/>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299" name="フローチャート: 判断 298">
          <a:extLst>
            <a:ext uri="{FF2B5EF4-FFF2-40B4-BE49-F238E27FC236}">
              <a16:creationId xmlns:a16="http://schemas.microsoft.com/office/drawing/2014/main" id="{42D8ADB2-E009-4647-B409-BF8013A061FC}"/>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300" name="フローチャート: 判断 299">
          <a:extLst>
            <a:ext uri="{FF2B5EF4-FFF2-40B4-BE49-F238E27FC236}">
              <a16:creationId xmlns:a16="http://schemas.microsoft.com/office/drawing/2014/main" id="{A3CC0051-DD25-4D12-AFA6-05567535A81B}"/>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301" name="フローチャート: 判断 300">
          <a:extLst>
            <a:ext uri="{FF2B5EF4-FFF2-40B4-BE49-F238E27FC236}">
              <a16:creationId xmlns:a16="http://schemas.microsoft.com/office/drawing/2014/main" id="{0661CFEF-C0F0-4977-8C85-F1C73D26E6DF}"/>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1C79C54B-7FE7-4C3C-9007-60AE91FA6F2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8446882B-5BB4-4F44-8B00-196DC56617F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4C18B543-A09B-4AFA-BAC0-7134B75B65C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A252716C-BE5E-430D-A041-B7284149C5D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611E0120-BB37-4E0D-83D3-A986618AC1B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152763</xdr:rowOff>
    </xdr:from>
    <xdr:to>
      <xdr:col>24</xdr:col>
      <xdr:colOff>114300</xdr:colOff>
      <xdr:row>104</xdr:row>
      <xdr:rowOff>82913</xdr:rowOff>
    </xdr:to>
    <xdr:sp macro="" textlink="">
      <xdr:nvSpPr>
        <xdr:cNvPr id="307" name="楕円 306">
          <a:extLst>
            <a:ext uri="{FF2B5EF4-FFF2-40B4-BE49-F238E27FC236}">
              <a16:creationId xmlns:a16="http://schemas.microsoft.com/office/drawing/2014/main" id="{EB835A9A-5C19-4950-A266-F5EFA8DFAC08}"/>
            </a:ext>
          </a:extLst>
        </xdr:cNvPr>
        <xdr:cNvSpPr/>
      </xdr:nvSpPr>
      <xdr:spPr>
        <a:xfrm>
          <a:off x="4584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4190</xdr:rowOff>
    </xdr:from>
    <xdr:ext cx="405111" cy="259045"/>
    <xdr:sp macro="" textlink="">
      <xdr:nvSpPr>
        <xdr:cNvPr id="308" name="【市民会館】&#10;有形固定資産減価償却率該当値テキスト">
          <a:extLst>
            <a:ext uri="{FF2B5EF4-FFF2-40B4-BE49-F238E27FC236}">
              <a16:creationId xmlns:a16="http://schemas.microsoft.com/office/drawing/2014/main" id="{6073D0D5-728E-4867-A865-7E35F7DADA11}"/>
            </a:ext>
          </a:extLst>
        </xdr:cNvPr>
        <xdr:cNvSpPr txBox="1"/>
      </xdr:nvSpPr>
      <xdr:spPr>
        <a:xfrm>
          <a:off x="4673600" y="1766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118473</xdr:rowOff>
    </xdr:from>
    <xdr:to>
      <xdr:col>20</xdr:col>
      <xdr:colOff>38100</xdr:colOff>
      <xdr:row>104</xdr:row>
      <xdr:rowOff>48623</xdr:rowOff>
    </xdr:to>
    <xdr:sp macro="" textlink="">
      <xdr:nvSpPr>
        <xdr:cNvPr id="309" name="楕円 308">
          <a:extLst>
            <a:ext uri="{FF2B5EF4-FFF2-40B4-BE49-F238E27FC236}">
              <a16:creationId xmlns:a16="http://schemas.microsoft.com/office/drawing/2014/main" id="{6FAB9FA5-8DFC-43FE-9C21-43328ED1A4EC}"/>
            </a:ext>
          </a:extLst>
        </xdr:cNvPr>
        <xdr:cNvSpPr/>
      </xdr:nvSpPr>
      <xdr:spPr>
        <a:xfrm>
          <a:off x="3746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169273</xdr:rowOff>
    </xdr:from>
    <xdr:to>
      <xdr:col>24</xdr:col>
      <xdr:colOff>63500</xdr:colOff>
      <xdr:row>104</xdr:row>
      <xdr:rowOff>32113</xdr:rowOff>
    </xdr:to>
    <xdr:cxnSp macro="">
      <xdr:nvCxnSpPr>
        <xdr:cNvPr id="310" name="直線コネクタ 309">
          <a:extLst>
            <a:ext uri="{FF2B5EF4-FFF2-40B4-BE49-F238E27FC236}">
              <a16:creationId xmlns:a16="http://schemas.microsoft.com/office/drawing/2014/main" id="{DF716BFB-4233-4681-A4C4-724C7D327E4B}"/>
            </a:ext>
          </a:extLst>
        </xdr:cNvPr>
        <xdr:cNvCxnSpPr/>
      </xdr:nvCxnSpPr>
      <xdr:spPr>
        <a:xfrm>
          <a:off x="3797300" y="178286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84182</xdr:rowOff>
    </xdr:from>
    <xdr:to>
      <xdr:col>15</xdr:col>
      <xdr:colOff>101600</xdr:colOff>
      <xdr:row>104</xdr:row>
      <xdr:rowOff>14332</xdr:rowOff>
    </xdr:to>
    <xdr:sp macro="" textlink="">
      <xdr:nvSpPr>
        <xdr:cNvPr id="311" name="楕円 310">
          <a:extLst>
            <a:ext uri="{FF2B5EF4-FFF2-40B4-BE49-F238E27FC236}">
              <a16:creationId xmlns:a16="http://schemas.microsoft.com/office/drawing/2014/main" id="{31C9B27E-6DA2-43D6-897F-D3085DD7CC32}"/>
            </a:ext>
          </a:extLst>
        </xdr:cNvPr>
        <xdr:cNvSpPr/>
      </xdr:nvSpPr>
      <xdr:spPr>
        <a:xfrm>
          <a:off x="2857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134982</xdr:rowOff>
    </xdr:from>
    <xdr:to>
      <xdr:col>19</xdr:col>
      <xdr:colOff>177800</xdr:colOff>
      <xdr:row>103</xdr:row>
      <xdr:rowOff>169273</xdr:rowOff>
    </xdr:to>
    <xdr:cxnSp macro="">
      <xdr:nvCxnSpPr>
        <xdr:cNvPr id="312" name="直線コネクタ 311">
          <a:extLst>
            <a:ext uri="{FF2B5EF4-FFF2-40B4-BE49-F238E27FC236}">
              <a16:creationId xmlns:a16="http://schemas.microsoft.com/office/drawing/2014/main" id="{143EF680-E8A6-4C76-988F-F7B9E2D63E74}"/>
            </a:ext>
          </a:extLst>
        </xdr:cNvPr>
        <xdr:cNvCxnSpPr/>
      </xdr:nvCxnSpPr>
      <xdr:spPr>
        <a:xfrm>
          <a:off x="2908300" y="177943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49893</xdr:rowOff>
    </xdr:from>
    <xdr:to>
      <xdr:col>10</xdr:col>
      <xdr:colOff>165100</xdr:colOff>
      <xdr:row>103</xdr:row>
      <xdr:rowOff>151493</xdr:rowOff>
    </xdr:to>
    <xdr:sp macro="" textlink="">
      <xdr:nvSpPr>
        <xdr:cNvPr id="313" name="楕円 312">
          <a:extLst>
            <a:ext uri="{FF2B5EF4-FFF2-40B4-BE49-F238E27FC236}">
              <a16:creationId xmlns:a16="http://schemas.microsoft.com/office/drawing/2014/main" id="{686035E5-DAF4-46C0-BE56-9CD25B8B58D2}"/>
            </a:ext>
          </a:extLst>
        </xdr:cNvPr>
        <xdr:cNvSpPr/>
      </xdr:nvSpPr>
      <xdr:spPr>
        <a:xfrm>
          <a:off x="1968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100693</xdr:rowOff>
    </xdr:from>
    <xdr:to>
      <xdr:col>15</xdr:col>
      <xdr:colOff>50800</xdr:colOff>
      <xdr:row>103</xdr:row>
      <xdr:rowOff>134982</xdr:rowOff>
    </xdr:to>
    <xdr:cxnSp macro="">
      <xdr:nvCxnSpPr>
        <xdr:cNvPr id="314" name="直線コネクタ 313">
          <a:extLst>
            <a:ext uri="{FF2B5EF4-FFF2-40B4-BE49-F238E27FC236}">
              <a16:creationId xmlns:a16="http://schemas.microsoft.com/office/drawing/2014/main" id="{92959B82-549A-4D29-BCAE-A8753CC9B7BD}"/>
            </a:ext>
          </a:extLst>
        </xdr:cNvPr>
        <xdr:cNvCxnSpPr/>
      </xdr:nvCxnSpPr>
      <xdr:spPr>
        <a:xfrm>
          <a:off x="2019300" y="177600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315" name="n_1aveValue【市民会館】&#10;有形固定資産減価償却率">
          <a:extLst>
            <a:ext uri="{FF2B5EF4-FFF2-40B4-BE49-F238E27FC236}">
              <a16:creationId xmlns:a16="http://schemas.microsoft.com/office/drawing/2014/main" id="{CD92AF59-A594-4FD5-97F0-64F19F4B919F}"/>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316" name="n_2aveValue【市民会館】&#10;有形固定資産減価償却率">
          <a:extLst>
            <a:ext uri="{FF2B5EF4-FFF2-40B4-BE49-F238E27FC236}">
              <a16:creationId xmlns:a16="http://schemas.microsoft.com/office/drawing/2014/main" id="{05D90ABF-11B3-4A72-9571-5519F04BC630}"/>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317" name="n_3aveValue【市民会館】&#10;有形固定資産減価償却率">
          <a:extLst>
            <a:ext uri="{FF2B5EF4-FFF2-40B4-BE49-F238E27FC236}">
              <a16:creationId xmlns:a16="http://schemas.microsoft.com/office/drawing/2014/main" id="{7579B3F2-CE87-45F8-B8BD-CFA1CAD99CE1}"/>
            </a:ext>
          </a:extLst>
        </xdr:cNvPr>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318" name="n_4aveValue【市民会館】&#10;有形固定資産減価償却率">
          <a:extLst>
            <a:ext uri="{FF2B5EF4-FFF2-40B4-BE49-F238E27FC236}">
              <a16:creationId xmlns:a16="http://schemas.microsoft.com/office/drawing/2014/main" id="{DAC093DC-8AB2-4170-9420-F60128CF10C5}"/>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65150</xdr:rowOff>
    </xdr:from>
    <xdr:ext cx="405111" cy="259045"/>
    <xdr:sp macro="" textlink="">
      <xdr:nvSpPr>
        <xdr:cNvPr id="319" name="n_1mainValue【市民会館】&#10;有形固定資産減価償却率">
          <a:extLst>
            <a:ext uri="{FF2B5EF4-FFF2-40B4-BE49-F238E27FC236}">
              <a16:creationId xmlns:a16="http://schemas.microsoft.com/office/drawing/2014/main" id="{D5E257B8-6C94-42B9-B96D-BFD6281E137B}"/>
            </a:ext>
          </a:extLst>
        </xdr:cNvPr>
        <xdr:cNvSpPr txBox="1"/>
      </xdr:nvSpPr>
      <xdr:spPr>
        <a:xfrm>
          <a:off x="35820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30859</xdr:rowOff>
    </xdr:from>
    <xdr:ext cx="405111" cy="259045"/>
    <xdr:sp macro="" textlink="">
      <xdr:nvSpPr>
        <xdr:cNvPr id="320" name="n_2mainValue【市民会館】&#10;有形固定資産減価償却率">
          <a:extLst>
            <a:ext uri="{FF2B5EF4-FFF2-40B4-BE49-F238E27FC236}">
              <a16:creationId xmlns:a16="http://schemas.microsoft.com/office/drawing/2014/main" id="{C1CEC4B6-CC34-408E-9194-7D9901FB8FA8}"/>
            </a:ext>
          </a:extLst>
        </xdr:cNvPr>
        <xdr:cNvSpPr txBox="1"/>
      </xdr:nvSpPr>
      <xdr:spPr>
        <a:xfrm>
          <a:off x="2705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168020</xdr:rowOff>
    </xdr:from>
    <xdr:ext cx="405111" cy="259045"/>
    <xdr:sp macro="" textlink="">
      <xdr:nvSpPr>
        <xdr:cNvPr id="321" name="n_3mainValue【市民会館】&#10;有形固定資産減価償却率">
          <a:extLst>
            <a:ext uri="{FF2B5EF4-FFF2-40B4-BE49-F238E27FC236}">
              <a16:creationId xmlns:a16="http://schemas.microsoft.com/office/drawing/2014/main" id="{4AE0F4A9-35A4-4990-AB19-6B07536FF8F9}"/>
            </a:ext>
          </a:extLst>
        </xdr:cNvPr>
        <xdr:cNvSpPr txBox="1"/>
      </xdr:nvSpPr>
      <xdr:spPr>
        <a:xfrm>
          <a:off x="1816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a:extLst>
            <a:ext uri="{FF2B5EF4-FFF2-40B4-BE49-F238E27FC236}">
              <a16:creationId xmlns:a16="http://schemas.microsoft.com/office/drawing/2014/main" id="{E167319E-E7F6-4606-8099-198318869D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a:extLst>
            <a:ext uri="{FF2B5EF4-FFF2-40B4-BE49-F238E27FC236}">
              <a16:creationId xmlns:a16="http://schemas.microsoft.com/office/drawing/2014/main" id="{7F78C4FA-0E9C-4C9E-A330-CC01FFAF56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a:extLst>
            <a:ext uri="{FF2B5EF4-FFF2-40B4-BE49-F238E27FC236}">
              <a16:creationId xmlns:a16="http://schemas.microsoft.com/office/drawing/2014/main" id="{C2935B21-A214-484D-9233-435099E7D29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a:extLst>
            <a:ext uri="{FF2B5EF4-FFF2-40B4-BE49-F238E27FC236}">
              <a16:creationId xmlns:a16="http://schemas.microsoft.com/office/drawing/2014/main" id="{C5F80CEF-377F-4D0F-A856-9EE815E2BA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a:extLst>
            <a:ext uri="{FF2B5EF4-FFF2-40B4-BE49-F238E27FC236}">
              <a16:creationId xmlns:a16="http://schemas.microsoft.com/office/drawing/2014/main" id="{3ECF8389-13D6-4B26-89BB-022246660A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a:extLst>
            <a:ext uri="{FF2B5EF4-FFF2-40B4-BE49-F238E27FC236}">
              <a16:creationId xmlns:a16="http://schemas.microsoft.com/office/drawing/2014/main" id="{BEB3DC75-7336-4953-9542-BDBB7F19599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a:extLst>
            <a:ext uri="{FF2B5EF4-FFF2-40B4-BE49-F238E27FC236}">
              <a16:creationId xmlns:a16="http://schemas.microsoft.com/office/drawing/2014/main" id="{F0204ACA-BFEC-492B-A6E1-3BE78F25A3C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a:extLst>
            <a:ext uri="{FF2B5EF4-FFF2-40B4-BE49-F238E27FC236}">
              <a16:creationId xmlns:a16="http://schemas.microsoft.com/office/drawing/2014/main" id="{CEDF5EBB-0BA5-4FA7-BF76-EB992491A1D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0" name="テキスト ボックス 329">
          <a:extLst>
            <a:ext uri="{FF2B5EF4-FFF2-40B4-BE49-F238E27FC236}">
              <a16:creationId xmlns:a16="http://schemas.microsoft.com/office/drawing/2014/main" id="{9757493C-051B-49CE-98B1-137F1273FA1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1" name="直線コネクタ 330">
          <a:extLst>
            <a:ext uri="{FF2B5EF4-FFF2-40B4-BE49-F238E27FC236}">
              <a16:creationId xmlns:a16="http://schemas.microsoft.com/office/drawing/2014/main" id="{532CE06B-4144-4E6F-8DCE-58B8AB85902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2" name="直線コネクタ 331">
          <a:extLst>
            <a:ext uri="{FF2B5EF4-FFF2-40B4-BE49-F238E27FC236}">
              <a16:creationId xmlns:a16="http://schemas.microsoft.com/office/drawing/2014/main" id="{4DF9A9D4-7A0D-4798-9C95-38053CD6C03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3" name="テキスト ボックス 332">
          <a:extLst>
            <a:ext uri="{FF2B5EF4-FFF2-40B4-BE49-F238E27FC236}">
              <a16:creationId xmlns:a16="http://schemas.microsoft.com/office/drawing/2014/main" id="{0BDE0216-37AE-4D4A-8D65-4CC2C3D1CFE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4" name="直線コネクタ 333">
          <a:extLst>
            <a:ext uri="{FF2B5EF4-FFF2-40B4-BE49-F238E27FC236}">
              <a16:creationId xmlns:a16="http://schemas.microsoft.com/office/drawing/2014/main" id="{8F78B868-84AB-4455-BD55-1ADBF2341F2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5" name="テキスト ボックス 334">
          <a:extLst>
            <a:ext uri="{FF2B5EF4-FFF2-40B4-BE49-F238E27FC236}">
              <a16:creationId xmlns:a16="http://schemas.microsoft.com/office/drawing/2014/main" id="{F0B54C1F-4744-47E1-AAD2-183DEC0C4FB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6" name="直線コネクタ 335">
          <a:extLst>
            <a:ext uri="{FF2B5EF4-FFF2-40B4-BE49-F238E27FC236}">
              <a16:creationId xmlns:a16="http://schemas.microsoft.com/office/drawing/2014/main" id="{5FF552BE-7C69-4189-95A5-2D8E8E20274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7" name="テキスト ボックス 336">
          <a:extLst>
            <a:ext uri="{FF2B5EF4-FFF2-40B4-BE49-F238E27FC236}">
              <a16:creationId xmlns:a16="http://schemas.microsoft.com/office/drawing/2014/main" id="{52B889E7-C90B-49D5-93A4-F98DFD0CF82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8" name="直線コネクタ 337">
          <a:extLst>
            <a:ext uri="{FF2B5EF4-FFF2-40B4-BE49-F238E27FC236}">
              <a16:creationId xmlns:a16="http://schemas.microsoft.com/office/drawing/2014/main" id="{1F8B2EEF-6119-4778-83AA-0349C4A636C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9" name="テキスト ボックス 338">
          <a:extLst>
            <a:ext uri="{FF2B5EF4-FFF2-40B4-BE49-F238E27FC236}">
              <a16:creationId xmlns:a16="http://schemas.microsoft.com/office/drawing/2014/main" id="{1942BECC-C49A-4224-9297-F1403E71A35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0" name="直線コネクタ 339">
          <a:extLst>
            <a:ext uri="{FF2B5EF4-FFF2-40B4-BE49-F238E27FC236}">
              <a16:creationId xmlns:a16="http://schemas.microsoft.com/office/drawing/2014/main" id="{34A15D93-666C-4A42-A195-5F500D8035D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1" name="テキスト ボックス 340">
          <a:extLst>
            <a:ext uri="{FF2B5EF4-FFF2-40B4-BE49-F238E27FC236}">
              <a16:creationId xmlns:a16="http://schemas.microsoft.com/office/drawing/2014/main" id="{3FD945D7-FF11-4D3C-9E42-A80DBB9C79F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2" name="直線コネクタ 341">
          <a:extLst>
            <a:ext uri="{FF2B5EF4-FFF2-40B4-BE49-F238E27FC236}">
              <a16:creationId xmlns:a16="http://schemas.microsoft.com/office/drawing/2014/main" id="{32BD7238-9629-45C4-B049-FD96146FF5E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667B8AD8-ECD5-496A-88A0-4786B213A55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4" name="【市民会館】&#10;一人当たり面積グラフ枠">
          <a:extLst>
            <a:ext uri="{FF2B5EF4-FFF2-40B4-BE49-F238E27FC236}">
              <a16:creationId xmlns:a16="http://schemas.microsoft.com/office/drawing/2014/main" id="{44430523-0A24-4CCB-B58B-DF8AA1AE1F4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45" name="直線コネクタ 344">
          <a:extLst>
            <a:ext uri="{FF2B5EF4-FFF2-40B4-BE49-F238E27FC236}">
              <a16:creationId xmlns:a16="http://schemas.microsoft.com/office/drawing/2014/main" id="{F271A5AA-5525-48D0-81DD-8D8287D8E3D3}"/>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46" name="【市民会館】&#10;一人当たり面積最小値テキスト">
          <a:extLst>
            <a:ext uri="{FF2B5EF4-FFF2-40B4-BE49-F238E27FC236}">
              <a16:creationId xmlns:a16="http://schemas.microsoft.com/office/drawing/2014/main" id="{5BC607C8-AA2F-493D-9874-840D4F47063B}"/>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47" name="直線コネクタ 346">
          <a:extLst>
            <a:ext uri="{FF2B5EF4-FFF2-40B4-BE49-F238E27FC236}">
              <a16:creationId xmlns:a16="http://schemas.microsoft.com/office/drawing/2014/main" id="{86719E96-4F4A-409E-B5FB-6287991C0705}"/>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48" name="【市民会館】&#10;一人当たり面積最大値テキスト">
          <a:extLst>
            <a:ext uri="{FF2B5EF4-FFF2-40B4-BE49-F238E27FC236}">
              <a16:creationId xmlns:a16="http://schemas.microsoft.com/office/drawing/2014/main" id="{65A8D2A9-3BDE-49F4-8A43-C00F1676767D}"/>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49" name="直線コネクタ 348">
          <a:extLst>
            <a:ext uri="{FF2B5EF4-FFF2-40B4-BE49-F238E27FC236}">
              <a16:creationId xmlns:a16="http://schemas.microsoft.com/office/drawing/2014/main" id="{129F8E06-DFD2-46EF-9AD4-76D2C13BCF65}"/>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350" name="【市民会館】&#10;一人当たり面積平均値テキスト">
          <a:extLst>
            <a:ext uri="{FF2B5EF4-FFF2-40B4-BE49-F238E27FC236}">
              <a16:creationId xmlns:a16="http://schemas.microsoft.com/office/drawing/2014/main" id="{A7475418-2236-4AD9-89E1-32A05DDF1E6B}"/>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51" name="フローチャート: 判断 350">
          <a:extLst>
            <a:ext uri="{FF2B5EF4-FFF2-40B4-BE49-F238E27FC236}">
              <a16:creationId xmlns:a16="http://schemas.microsoft.com/office/drawing/2014/main" id="{FED2A2AC-28C8-424B-BB05-5F3B5198765B}"/>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52" name="フローチャート: 判断 351">
          <a:extLst>
            <a:ext uri="{FF2B5EF4-FFF2-40B4-BE49-F238E27FC236}">
              <a16:creationId xmlns:a16="http://schemas.microsoft.com/office/drawing/2014/main" id="{99C018DD-F135-4A9E-AB34-F64B5E67F3A7}"/>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53" name="フローチャート: 判断 352">
          <a:extLst>
            <a:ext uri="{FF2B5EF4-FFF2-40B4-BE49-F238E27FC236}">
              <a16:creationId xmlns:a16="http://schemas.microsoft.com/office/drawing/2014/main" id="{DE282789-1776-4C4B-974B-8FFB797522F9}"/>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354" name="フローチャート: 判断 353">
          <a:extLst>
            <a:ext uri="{FF2B5EF4-FFF2-40B4-BE49-F238E27FC236}">
              <a16:creationId xmlns:a16="http://schemas.microsoft.com/office/drawing/2014/main" id="{60294BAA-8C14-4914-A8F3-6F6482ABD66D}"/>
            </a:ext>
          </a:extLst>
        </xdr:cNvPr>
        <xdr:cNvSpPr/>
      </xdr:nvSpPr>
      <xdr:spPr>
        <a:xfrm>
          <a:off x="7810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355" name="フローチャート: 判断 354">
          <a:extLst>
            <a:ext uri="{FF2B5EF4-FFF2-40B4-BE49-F238E27FC236}">
              <a16:creationId xmlns:a16="http://schemas.microsoft.com/office/drawing/2014/main" id="{BFC2F927-DDD9-42BB-8DE0-0169820A9E6B}"/>
            </a:ext>
          </a:extLst>
        </xdr:cNvPr>
        <xdr:cNvSpPr/>
      </xdr:nvSpPr>
      <xdr:spPr>
        <a:xfrm>
          <a:off x="6921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52BD321E-45EC-4CD3-8C8E-2C524FB4BCC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43CFA6D-6C91-4527-9572-88D938F678A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B7DE5982-7CAB-4FD7-AF03-F3E4644FD94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EA98058A-84A7-4E0E-8466-AC13EB05B92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8198F73A-9F09-4509-82F8-A8F3AD8127A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361" name="楕円 360">
          <a:extLst>
            <a:ext uri="{FF2B5EF4-FFF2-40B4-BE49-F238E27FC236}">
              <a16:creationId xmlns:a16="http://schemas.microsoft.com/office/drawing/2014/main" id="{827C3F6F-C0B5-4069-9DDE-92FB00270C91}"/>
            </a:ext>
          </a:extLst>
        </xdr:cNvPr>
        <xdr:cNvSpPr/>
      </xdr:nvSpPr>
      <xdr:spPr>
        <a:xfrm>
          <a:off x="104267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33038</xdr:rowOff>
    </xdr:from>
    <xdr:ext cx="469744" cy="259045"/>
    <xdr:sp macro="" textlink="">
      <xdr:nvSpPr>
        <xdr:cNvPr id="362" name="【市民会館】&#10;一人当たり面積該当値テキスト">
          <a:extLst>
            <a:ext uri="{FF2B5EF4-FFF2-40B4-BE49-F238E27FC236}">
              <a16:creationId xmlns:a16="http://schemas.microsoft.com/office/drawing/2014/main" id="{99885452-1D52-4241-B75C-99EBCC0D6D4D}"/>
            </a:ext>
          </a:extLst>
        </xdr:cNvPr>
        <xdr:cNvSpPr txBox="1"/>
      </xdr:nvSpPr>
      <xdr:spPr>
        <a:xfrm>
          <a:off x="10515600"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17780</xdr:rowOff>
    </xdr:from>
    <xdr:to>
      <xdr:col>50</xdr:col>
      <xdr:colOff>165100</xdr:colOff>
      <xdr:row>105</xdr:row>
      <xdr:rowOff>119380</xdr:rowOff>
    </xdr:to>
    <xdr:sp macro="" textlink="">
      <xdr:nvSpPr>
        <xdr:cNvPr id="363" name="楕円 362">
          <a:extLst>
            <a:ext uri="{FF2B5EF4-FFF2-40B4-BE49-F238E27FC236}">
              <a16:creationId xmlns:a16="http://schemas.microsoft.com/office/drawing/2014/main" id="{09177643-FD0D-4101-B9D2-4FA963297F0A}"/>
            </a:ext>
          </a:extLst>
        </xdr:cNvPr>
        <xdr:cNvSpPr/>
      </xdr:nvSpPr>
      <xdr:spPr>
        <a:xfrm>
          <a:off x="9588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60961</xdr:rowOff>
    </xdr:from>
    <xdr:to>
      <xdr:col>55</xdr:col>
      <xdr:colOff>0</xdr:colOff>
      <xdr:row>105</xdr:row>
      <xdr:rowOff>68580</xdr:rowOff>
    </xdr:to>
    <xdr:cxnSp macro="">
      <xdr:nvCxnSpPr>
        <xdr:cNvPr id="364" name="直線コネクタ 363">
          <a:extLst>
            <a:ext uri="{FF2B5EF4-FFF2-40B4-BE49-F238E27FC236}">
              <a16:creationId xmlns:a16="http://schemas.microsoft.com/office/drawing/2014/main" id="{B0753DA8-A392-40E7-AF77-7774C87CD9B6}"/>
            </a:ext>
          </a:extLst>
        </xdr:cNvPr>
        <xdr:cNvCxnSpPr/>
      </xdr:nvCxnSpPr>
      <xdr:spPr>
        <a:xfrm flipV="1">
          <a:off x="9639300" y="180632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23495</xdr:rowOff>
    </xdr:from>
    <xdr:to>
      <xdr:col>46</xdr:col>
      <xdr:colOff>38100</xdr:colOff>
      <xdr:row>105</xdr:row>
      <xdr:rowOff>125095</xdr:rowOff>
    </xdr:to>
    <xdr:sp macro="" textlink="">
      <xdr:nvSpPr>
        <xdr:cNvPr id="365" name="楕円 364">
          <a:extLst>
            <a:ext uri="{FF2B5EF4-FFF2-40B4-BE49-F238E27FC236}">
              <a16:creationId xmlns:a16="http://schemas.microsoft.com/office/drawing/2014/main" id="{5C44BFB4-86FE-4183-9F00-0A488245121B}"/>
            </a:ext>
          </a:extLst>
        </xdr:cNvPr>
        <xdr:cNvSpPr/>
      </xdr:nvSpPr>
      <xdr:spPr>
        <a:xfrm>
          <a:off x="8699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68580</xdr:rowOff>
    </xdr:from>
    <xdr:to>
      <xdr:col>50</xdr:col>
      <xdr:colOff>114300</xdr:colOff>
      <xdr:row>105</xdr:row>
      <xdr:rowOff>74295</xdr:rowOff>
    </xdr:to>
    <xdr:cxnSp macro="">
      <xdr:nvCxnSpPr>
        <xdr:cNvPr id="366" name="直線コネクタ 365">
          <a:extLst>
            <a:ext uri="{FF2B5EF4-FFF2-40B4-BE49-F238E27FC236}">
              <a16:creationId xmlns:a16="http://schemas.microsoft.com/office/drawing/2014/main" id="{C729ACBE-0B2D-42E8-A837-F8541EA3B494}"/>
            </a:ext>
          </a:extLst>
        </xdr:cNvPr>
        <xdr:cNvCxnSpPr/>
      </xdr:nvCxnSpPr>
      <xdr:spPr>
        <a:xfrm flipV="1">
          <a:off x="8750300" y="18070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31114</xdr:rowOff>
    </xdr:from>
    <xdr:to>
      <xdr:col>41</xdr:col>
      <xdr:colOff>101600</xdr:colOff>
      <xdr:row>105</xdr:row>
      <xdr:rowOff>132714</xdr:rowOff>
    </xdr:to>
    <xdr:sp macro="" textlink="">
      <xdr:nvSpPr>
        <xdr:cNvPr id="367" name="楕円 366">
          <a:extLst>
            <a:ext uri="{FF2B5EF4-FFF2-40B4-BE49-F238E27FC236}">
              <a16:creationId xmlns:a16="http://schemas.microsoft.com/office/drawing/2014/main" id="{2528DB4D-71F9-4E70-8C93-3D4CC0542C5D}"/>
            </a:ext>
          </a:extLst>
        </xdr:cNvPr>
        <xdr:cNvSpPr/>
      </xdr:nvSpPr>
      <xdr:spPr>
        <a:xfrm>
          <a:off x="7810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74295</xdr:rowOff>
    </xdr:from>
    <xdr:to>
      <xdr:col>45</xdr:col>
      <xdr:colOff>177800</xdr:colOff>
      <xdr:row>105</xdr:row>
      <xdr:rowOff>81914</xdr:rowOff>
    </xdr:to>
    <xdr:cxnSp macro="">
      <xdr:nvCxnSpPr>
        <xdr:cNvPr id="368" name="直線コネクタ 367">
          <a:extLst>
            <a:ext uri="{FF2B5EF4-FFF2-40B4-BE49-F238E27FC236}">
              <a16:creationId xmlns:a16="http://schemas.microsoft.com/office/drawing/2014/main" id="{8DFC74B3-8E28-4057-8707-74DF6D21123D}"/>
            </a:ext>
          </a:extLst>
        </xdr:cNvPr>
        <xdr:cNvCxnSpPr/>
      </xdr:nvCxnSpPr>
      <xdr:spPr>
        <a:xfrm flipV="1">
          <a:off x="7861300" y="180765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369" name="n_1aveValue【市民会館】&#10;一人当たり面積">
          <a:extLst>
            <a:ext uri="{FF2B5EF4-FFF2-40B4-BE49-F238E27FC236}">
              <a16:creationId xmlns:a16="http://schemas.microsoft.com/office/drawing/2014/main" id="{85FF64C0-1D39-4431-9A6F-AF7E8AC1BB4A}"/>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370" name="n_2aveValue【市民会館】&#10;一人当たり面積">
          <a:extLst>
            <a:ext uri="{FF2B5EF4-FFF2-40B4-BE49-F238E27FC236}">
              <a16:creationId xmlns:a16="http://schemas.microsoft.com/office/drawing/2014/main" id="{B00F372D-459B-48F2-BCC4-D1C6A1A28A28}"/>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53357</xdr:rowOff>
    </xdr:from>
    <xdr:ext cx="469744" cy="259045"/>
    <xdr:sp macro="" textlink="">
      <xdr:nvSpPr>
        <xdr:cNvPr id="371" name="n_3aveValue【市民会館】&#10;一人当たり面積">
          <a:extLst>
            <a:ext uri="{FF2B5EF4-FFF2-40B4-BE49-F238E27FC236}">
              <a16:creationId xmlns:a16="http://schemas.microsoft.com/office/drawing/2014/main" id="{C4C534E1-B598-4F0C-B075-B0C7B51B84DC}"/>
            </a:ext>
          </a:extLst>
        </xdr:cNvPr>
        <xdr:cNvSpPr txBox="1"/>
      </xdr:nvSpPr>
      <xdr:spPr>
        <a:xfrm>
          <a:off x="7626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80663</xdr:rowOff>
    </xdr:from>
    <xdr:ext cx="469744" cy="259045"/>
    <xdr:sp macro="" textlink="">
      <xdr:nvSpPr>
        <xdr:cNvPr id="372" name="n_4aveValue【市民会館】&#10;一人当たり面積">
          <a:extLst>
            <a:ext uri="{FF2B5EF4-FFF2-40B4-BE49-F238E27FC236}">
              <a16:creationId xmlns:a16="http://schemas.microsoft.com/office/drawing/2014/main" id="{FEDE1B09-ED98-4703-8AFD-FDF698837C82}"/>
            </a:ext>
          </a:extLst>
        </xdr:cNvPr>
        <xdr:cNvSpPr txBox="1"/>
      </xdr:nvSpPr>
      <xdr:spPr>
        <a:xfrm>
          <a:off x="6737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135907</xdr:rowOff>
    </xdr:from>
    <xdr:ext cx="469744" cy="259045"/>
    <xdr:sp macro="" textlink="">
      <xdr:nvSpPr>
        <xdr:cNvPr id="373" name="n_1mainValue【市民会館】&#10;一人当たり面積">
          <a:extLst>
            <a:ext uri="{FF2B5EF4-FFF2-40B4-BE49-F238E27FC236}">
              <a16:creationId xmlns:a16="http://schemas.microsoft.com/office/drawing/2014/main" id="{03C02817-7D6D-42D8-A1A0-602E541DFF6B}"/>
            </a:ext>
          </a:extLst>
        </xdr:cNvPr>
        <xdr:cNvSpPr txBox="1"/>
      </xdr:nvSpPr>
      <xdr:spPr>
        <a:xfrm>
          <a:off x="93917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141622</xdr:rowOff>
    </xdr:from>
    <xdr:ext cx="469744" cy="259045"/>
    <xdr:sp macro="" textlink="">
      <xdr:nvSpPr>
        <xdr:cNvPr id="374" name="n_2mainValue【市民会館】&#10;一人当たり面積">
          <a:extLst>
            <a:ext uri="{FF2B5EF4-FFF2-40B4-BE49-F238E27FC236}">
              <a16:creationId xmlns:a16="http://schemas.microsoft.com/office/drawing/2014/main" id="{FAC3F6AD-654D-46E6-B698-DA795A90BCED}"/>
            </a:ext>
          </a:extLst>
        </xdr:cNvPr>
        <xdr:cNvSpPr txBox="1"/>
      </xdr:nvSpPr>
      <xdr:spPr>
        <a:xfrm>
          <a:off x="8515427" y="178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149241</xdr:rowOff>
    </xdr:from>
    <xdr:ext cx="469744" cy="259045"/>
    <xdr:sp macro="" textlink="">
      <xdr:nvSpPr>
        <xdr:cNvPr id="375" name="n_3mainValue【市民会館】&#10;一人当たり面積">
          <a:extLst>
            <a:ext uri="{FF2B5EF4-FFF2-40B4-BE49-F238E27FC236}">
              <a16:creationId xmlns:a16="http://schemas.microsoft.com/office/drawing/2014/main" id="{CD885675-6F89-410B-9D4E-9E018306A5A2}"/>
            </a:ext>
          </a:extLst>
        </xdr:cNvPr>
        <xdr:cNvSpPr txBox="1"/>
      </xdr:nvSpPr>
      <xdr:spPr>
        <a:xfrm>
          <a:off x="7626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B3D8CD0A-0440-4FBD-813D-600F705C3E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B085AAFD-4145-448C-A6BE-EBCB5545E66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257953B1-329F-4C6A-A0BC-2A85F210D1E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B3C13826-ACE9-4869-B125-F1CF25011B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44A5F3D3-73F8-46E9-86D4-FAD97F3BC48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64542500-5F19-40A0-B3E5-BFE3229A2B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9BDBA18E-E82F-46A0-96AD-30664594EC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E02EBD85-0467-4B36-88E7-345942E250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6496D5C0-C958-44B9-A763-D6D99AAD6F9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9390A345-867D-4619-904C-6EC2A574D0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41A00167-E531-49CA-8EB6-C8C0BC3D32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a:extLst>
            <a:ext uri="{FF2B5EF4-FFF2-40B4-BE49-F238E27FC236}">
              <a16:creationId xmlns:a16="http://schemas.microsoft.com/office/drawing/2014/main" id="{84357BDF-7659-460F-B07F-F74C1F5C86D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8" name="テキスト ボックス 387">
          <a:extLst>
            <a:ext uri="{FF2B5EF4-FFF2-40B4-BE49-F238E27FC236}">
              <a16:creationId xmlns:a16="http://schemas.microsoft.com/office/drawing/2014/main" id="{06C255EB-2ADB-4C5E-8B5B-E0D5090823E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a:extLst>
            <a:ext uri="{FF2B5EF4-FFF2-40B4-BE49-F238E27FC236}">
              <a16:creationId xmlns:a16="http://schemas.microsoft.com/office/drawing/2014/main" id="{073E92E5-A90C-4C2C-B1A3-3778DB5332F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a:extLst>
            <a:ext uri="{FF2B5EF4-FFF2-40B4-BE49-F238E27FC236}">
              <a16:creationId xmlns:a16="http://schemas.microsoft.com/office/drawing/2014/main" id="{6B95163C-D980-4AC4-A560-F44C4002B08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a:extLst>
            <a:ext uri="{FF2B5EF4-FFF2-40B4-BE49-F238E27FC236}">
              <a16:creationId xmlns:a16="http://schemas.microsoft.com/office/drawing/2014/main" id="{8ED78FDE-D481-4539-B36B-A22564C4D87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a:extLst>
            <a:ext uri="{FF2B5EF4-FFF2-40B4-BE49-F238E27FC236}">
              <a16:creationId xmlns:a16="http://schemas.microsoft.com/office/drawing/2014/main" id="{32E55FFA-26DB-47E7-9D4E-929B462F7D2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a:extLst>
            <a:ext uri="{FF2B5EF4-FFF2-40B4-BE49-F238E27FC236}">
              <a16:creationId xmlns:a16="http://schemas.microsoft.com/office/drawing/2014/main" id="{25463E8E-38B9-4955-99FA-A0979BBE352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a:extLst>
            <a:ext uri="{FF2B5EF4-FFF2-40B4-BE49-F238E27FC236}">
              <a16:creationId xmlns:a16="http://schemas.microsoft.com/office/drawing/2014/main" id="{E98412BD-7DE5-44DF-881B-455A25D32CA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a:extLst>
            <a:ext uri="{FF2B5EF4-FFF2-40B4-BE49-F238E27FC236}">
              <a16:creationId xmlns:a16="http://schemas.microsoft.com/office/drawing/2014/main" id="{EE0D8972-24EE-43FF-9277-24161CA092C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6" name="テキスト ボックス 395">
          <a:extLst>
            <a:ext uri="{FF2B5EF4-FFF2-40B4-BE49-F238E27FC236}">
              <a16:creationId xmlns:a16="http://schemas.microsoft.com/office/drawing/2014/main" id="{948A0229-BF13-42A0-8259-7E6F30E0E19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a:extLst>
            <a:ext uri="{FF2B5EF4-FFF2-40B4-BE49-F238E27FC236}">
              <a16:creationId xmlns:a16="http://schemas.microsoft.com/office/drawing/2014/main" id="{0BD2FC93-545A-4161-A0C3-8A6D08F27F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8" name="テキスト ボックス 397">
          <a:extLst>
            <a:ext uri="{FF2B5EF4-FFF2-40B4-BE49-F238E27FC236}">
              <a16:creationId xmlns:a16="http://schemas.microsoft.com/office/drawing/2014/main" id="{7FE2EC3A-3845-431B-AF8A-49E4AC94023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一般廃棄物処理施設】&#10;有形固定資産減価償却率グラフ枠">
          <a:extLst>
            <a:ext uri="{FF2B5EF4-FFF2-40B4-BE49-F238E27FC236}">
              <a16:creationId xmlns:a16="http://schemas.microsoft.com/office/drawing/2014/main" id="{5BA2A1E8-CB1C-491A-9FBC-E5BD32883D3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00" name="直線コネクタ 399">
          <a:extLst>
            <a:ext uri="{FF2B5EF4-FFF2-40B4-BE49-F238E27FC236}">
              <a16:creationId xmlns:a16="http://schemas.microsoft.com/office/drawing/2014/main" id="{B57DFADF-39F1-490D-BDF8-7D386AF3C658}"/>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1" name="【一般廃棄物処理施設】&#10;有形固定資産減価償却率最小値テキスト">
          <a:extLst>
            <a:ext uri="{FF2B5EF4-FFF2-40B4-BE49-F238E27FC236}">
              <a16:creationId xmlns:a16="http://schemas.microsoft.com/office/drawing/2014/main" id="{CB5E6EA0-B299-426C-B624-62BD5933FE6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2" name="直線コネクタ 401">
          <a:extLst>
            <a:ext uri="{FF2B5EF4-FFF2-40B4-BE49-F238E27FC236}">
              <a16:creationId xmlns:a16="http://schemas.microsoft.com/office/drawing/2014/main" id="{7CF24C66-6FBC-454E-8C45-B1AF5A9F086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03" name="【一般廃棄物処理施設】&#10;有形固定資産減価償却率最大値テキスト">
          <a:extLst>
            <a:ext uri="{FF2B5EF4-FFF2-40B4-BE49-F238E27FC236}">
              <a16:creationId xmlns:a16="http://schemas.microsoft.com/office/drawing/2014/main" id="{88364298-4C79-430F-9C7E-949E485FAEE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4" name="直線コネクタ 403">
          <a:extLst>
            <a:ext uri="{FF2B5EF4-FFF2-40B4-BE49-F238E27FC236}">
              <a16:creationId xmlns:a16="http://schemas.microsoft.com/office/drawing/2014/main" id="{60FBE8AD-F6C7-4DD7-8E1F-9F11240A6A83}"/>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05" name="【一般廃棄物処理施設】&#10;有形固定資産減価償却率平均値テキスト">
          <a:extLst>
            <a:ext uri="{FF2B5EF4-FFF2-40B4-BE49-F238E27FC236}">
              <a16:creationId xmlns:a16="http://schemas.microsoft.com/office/drawing/2014/main" id="{E7D1CFC7-20C9-4253-9964-51EA3F2F4FC0}"/>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06" name="フローチャート: 判断 405">
          <a:extLst>
            <a:ext uri="{FF2B5EF4-FFF2-40B4-BE49-F238E27FC236}">
              <a16:creationId xmlns:a16="http://schemas.microsoft.com/office/drawing/2014/main" id="{F44AAE5C-2604-4F6E-9FF4-CE26B27F9CE6}"/>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07" name="フローチャート: 判断 406">
          <a:extLst>
            <a:ext uri="{FF2B5EF4-FFF2-40B4-BE49-F238E27FC236}">
              <a16:creationId xmlns:a16="http://schemas.microsoft.com/office/drawing/2014/main" id="{D223C701-97BA-4830-936B-87C71A1AA981}"/>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08" name="フローチャート: 判断 407">
          <a:extLst>
            <a:ext uri="{FF2B5EF4-FFF2-40B4-BE49-F238E27FC236}">
              <a16:creationId xmlns:a16="http://schemas.microsoft.com/office/drawing/2014/main" id="{549EB937-DCDE-47D2-BBA1-DCB298E1DFE6}"/>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09" name="フローチャート: 判断 408">
          <a:extLst>
            <a:ext uri="{FF2B5EF4-FFF2-40B4-BE49-F238E27FC236}">
              <a16:creationId xmlns:a16="http://schemas.microsoft.com/office/drawing/2014/main" id="{1EB670BE-F27A-4F44-BA5F-B27F74908878}"/>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410" name="フローチャート: 判断 409">
          <a:extLst>
            <a:ext uri="{FF2B5EF4-FFF2-40B4-BE49-F238E27FC236}">
              <a16:creationId xmlns:a16="http://schemas.microsoft.com/office/drawing/2014/main" id="{3C5D2A02-6317-4EBB-AA1D-D2E692D70298}"/>
            </a:ext>
          </a:extLst>
        </xdr:cNvPr>
        <xdr:cNvSpPr/>
      </xdr:nvSpPr>
      <xdr:spPr>
        <a:xfrm>
          <a:off x="12763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E9302CE7-AD5A-4F29-A8CF-F11364C376E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B9F315DF-541D-450D-B6CB-33BDAD5971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1154B76F-6474-485B-9800-0A064F40737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C088B05F-AB02-4D56-8525-AC800344FA9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A6B6D071-D89C-434C-AF2D-FD0C7605B3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27305</xdr:rowOff>
    </xdr:from>
    <xdr:to>
      <xdr:col>85</xdr:col>
      <xdr:colOff>177800</xdr:colOff>
      <xdr:row>37</xdr:row>
      <xdr:rowOff>128905</xdr:rowOff>
    </xdr:to>
    <xdr:sp macro="" textlink="">
      <xdr:nvSpPr>
        <xdr:cNvPr id="416" name="楕円 415">
          <a:extLst>
            <a:ext uri="{FF2B5EF4-FFF2-40B4-BE49-F238E27FC236}">
              <a16:creationId xmlns:a16="http://schemas.microsoft.com/office/drawing/2014/main" id="{C2907150-363B-41FB-85E4-6BAAE98D73EC}"/>
            </a:ext>
          </a:extLst>
        </xdr:cNvPr>
        <xdr:cNvSpPr/>
      </xdr:nvSpPr>
      <xdr:spPr>
        <a:xfrm>
          <a:off x="16268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50182</xdr:rowOff>
    </xdr:from>
    <xdr:ext cx="405111" cy="259045"/>
    <xdr:sp macro="" textlink="">
      <xdr:nvSpPr>
        <xdr:cNvPr id="417" name="【一般廃棄物処理施設】&#10;有形固定資産減価償却率該当値テキスト">
          <a:extLst>
            <a:ext uri="{FF2B5EF4-FFF2-40B4-BE49-F238E27FC236}">
              <a16:creationId xmlns:a16="http://schemas.microsoft.com/office/drawing/2014/main" id="{F2B775A0-35F4-4F6C-BAC6-2F92AC32F367}"/>
            </a:ext>
          </a:extLst>
        </xdr:cNvPr>
        <xdr:cNvSpPr txBox="1"/>
      </xdr:nvSpPr>
      <xdr:spPr>
        <a:xfrm>
          <a:off x="16357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153035</xdr:rowOff>
    </xdr:from>
    <xdr:to>
      <xdr:col>81</xdr:col>
      <xdr:colOff>101600</xdr:colOff>
      <xdr:row>37</xdr:row>
      <xdr:rowOff>83185</xdr:rowOff>
    </xdr:to>
    <xdr:sp macro="" textlink="">
      <xdr:nvSpPr>
        <xdr:cNvPr id="418" name="楕円 417">
          <a:extLst>
            <a:ext uri="{FF2B5EF4-FFF2-40B4-BE49-F238E27FC236}">
              <a16:creationId xmlns:a16="http://schemas.microsoft.com/office/drawing/2014/main" id="{F26F0FFD-930F-4756-8264-6BDCB3639A6F}"/>
            </a:ext>
          </a:extLst>
        </xdr:cNvPr>
        <xdr:cNvSpPr/>
      </xdr:nvSpPr>
      <xdr:spPr>
        <a:xfrm>
          <a:off x="15430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32385</xdr:rowOff>
    </xdr:from>
    <xdr:to>
      <xdr:col>85</xdr:col>
      <xdr:colOff>127000</xdr:colOff>
      <xdr:row>37</xdr:row>
      <xdr:rowOff>78105</xdr:rowOff>
    </xdr:to>
    <xdr:cxnSp macro="">
      <xdr:nvCxnSpPr>
        <xdr:cNvPr id="419" name="直線コネクタ 418">
          <a:extLst>
            <a:ext uri="{FF2B5EF4-FFF2-40B4-BE49-F238E27FC236}">
              <a16:creationId xmlns:a16="http://schemas.microsoft.com/office/drawing/2014/main" id="{24F9056E-98C3-47D7-9E3F-7D337E80A18D}"/>
            </a:ext>
          </a:extLst>
        </xdr:cNvPr>
        <xdr:cNvCxnSpPr/>
      </xdr:nvCxnSpPr>
      <xdr:spPr>
        <a:xfrm>
          <a:off x="15481300" y="63760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20" name="楕円 419">
          <a:extLst>
            <a:ext uri="{FF2B5EF4-FFF2-40B4-BE49-F238E27FC236}">
              <a16:creationId xmlns:a16="http://schemas.microsoft.com/office/drawing/2014/main" id="{DEC12E8B-D96D-4F44-A4D3-2EBE258473E7}"/>
            </a:ext>
          </a:extLst>
        </xdr:cNvPr>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32385</xdr:rowOff>
    </xdr:to>
    <xdr:cxnSp macro="">
      <xdr:nvCxnSpPr>
        <xdr:cNvPr id="421" name="直線コネクタ 420">
          <a:extLst>
            <a:ext uri="{FF2B5EF4-FFF2-40B4-BE49-F238E27FC236}">
              <a16:creationId xmlns:a16="http://schemas.microsoft.com/office/drawing/2014/main" id="{B49977A3-3C4F-48F0-B5F1-40997EF2045D}"/>
            </a:ext>
          </a:extLst>
        </xdr:cNvPr>
        <xdr:cNvCxnSpPr/>
      </xdr:nvCxnSpPr>
      <xdr:spPr>
        <a:xfrm>
          <a:off x="14592300" y="63284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422" name="楕円 421">
          <a:extLst>
            <a:ext uri="{FF2B5EF4-FFF2-40B4-BE49-F238E27FC236}">
              <a16:creationId xmlns:a16="http://schemas.microsoft.com/office/drawing/2014/main" id="{C778E726-42D6-49CD-BB74-4A70573888DF}"/>
            </a:ext>
          </a:extLst>
        </xdr:cNvPr>
        <xdr:cNvSpPr/>
      </xdr:nvSpPr>
      <xdr:spPr>
        <a:xfrm>
          <a:off x="1365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36</xdr:row>
      <xdr:rowOff>156210</xdr:rowOff>
    </xdr:to>
    <xdr:cxnSp macro="">
      <xdr:nvCxnSpPr>
        <xdr:cNvPr id="423" name="直線コネクタ 422">
          <a:extLst>
            <a:ext uri="{FF2B5EF4-FFF2-40B4-BE49-F238E27FC236}">
              <a16:creationId xmlns:a16="http://schemas.microsoft.com/office/drawing/2014/main" id="{CFB1A62D-864E-4787-AD90-44BF8C46C47D}"/>
            </a:ext>
          </a:extLst>
        </xdr:cNvPr>
        <xdr:cNvCxnSpPr/>
      </xdr:nvCxnSpPr>
      <xdr:spPr>
        <a:xfrm>
          <a:off x="13703300" y="62826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24" name="n_1aveValue【一般廃棄物処理施設】&#10;有形固定資産減価償却率">
          <a:extLst>
            <a:ext uri="{FF2B5EF4-FFF2-40B4-BE49-F238E27FC236}">
              <a16:creationId xmlns:a16="http://schemas.microsoft.com/office/drawing/2014/main" id="{60A75326-B393-4934-A7D0-3C7DD2284C17}"/>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25" name="n_2aveValue【一般廃棄物処理施設】&#10;有形固定資産減価償却率">
          <a:extLst>
            <a:ext uri="{FF2B5EF4-FFF2-40B4-BE49-F238E27FC236}">
              <a16:creationId xmlns:a16="http://schemas.microsoft.com/office/drawing/2014/main" id="{E5F9454E-656C-4F9A-A29D-6D8BECDFE5F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26" name="n_3aveValue【一般廃棄物処理施設】&#10;有形固定資産減価償却率">
          <a:extLst>
            <a:ext uri="{FF2B5EF4-FFF2-40B4-BE49-F238E27FC236}">
              <a16:creationId xmlns:a16="http://schemas.microsoft.com/office/drawing/2014/main" id="{230075A2-AC94-4D2B-8533-E50A847D682A}"/>
            </a:ext>
          </a:extLst>
        </xdr:cNvPr>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101617</xdr:rowOff>
    </xdr:from>
    <xdr:ext cx="405111" cy="259045"/>
    <xdr:sp macro="" textlink="">
      <xdr:nvSpPr>
        <xdr:cNvPr id="427" name="n_4aveValue【一般廃棄物処理施設】&#10;有形固定資産減価償却率">
          <a:extLst>
            <a:ext uri="{FF2B5EF4-FFF2-40B4-BE49-F238E27FC236}">
              <a16:creationId xmlns:a16="http://schemas.microsoft.com/office/drawing/2014/main" id="{414A2390-894A-41F9-A221-B5F55815EBE0}"/>
            </a:ext>
          </a:extLst>
        </xdr:cNvPr>
        <xdr:cNvSpPr txBox="1"/>
      </xdr:nvSpPr>
      <xdr:spPr>
        <a:xfrm>
          <a:off x="12611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99712</xdr:rowOff>
    </xdr:from>
    <xdr:ext cx="405111" cy="259045"/>
    <xdr:sp macro="" textlink="">
      <xdr:nvSpPr>
        <xdr:cNvPr id="428" name="n_1mainValue【一般廃棄物処理施設】&#10;有形固定資産減価償却率">
          <a:extLst>
            <a:ext uri="{FF2B5EF4-FFF2-40B4-BE49-F238E27FC236}">
              <a16:creationId xmlns:a16="http://schemas.microsoft.com/office/drawing/2014/main" id="{F355DCE7-9F81-4E37-9D44-08328ECF25E7}"/>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29" name="n_2mainValue【一般廃棄物処理施設】&#10;有形固定資産減価償却率">
          <a:extLst>
            <a:ext uri="{FF2B5EF4-FFF2-40B4-BE49-F238E27FC236}">
              <a16:creationId xmlns:a16="http://schemas.microsoft.com/office/drawing/2014/main" id="{063E2202-A4FE-476D-8955-AE1EBFB6DEC8}"/>
            </a:ext>
          </a:extLst>
        </xdr:cNvPr>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6367</xdr:rowOff>
    </xdr:from>
    <xdr:ext cx="405111" cy="259045"/>
    <xdr:sp macro="" textlink="">
      <xdr:nvSpPr>
        <xdr:cNvPr id="430" name="n_3mainValue【一般廃棄物処理施設】&#10;有形固定資産減価償却率">
          <a:extLst>
            <a:ext uri="{FF2B5EF4-FFF2-40B4-BE49-F238E27FC236}">
              <a16:creationId xmlns:a16="http://schemas.microsoft.com/office/drawing/2014/main" id="{64E6ABEA-1EAD-4017-959A-946D2C4B83DC}"/>
            </a:ext>
          </a:extLst>
        </xdr:cNvPr>
        <xdr:cNvSpPr txBox="1"/>
      </xdr:nvSpPr>
      <xdr:spPr>
        <a:xfrm>
          <a:off x="13500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58D484BD-E9A3-43EF-B378-95B7DAD612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5FD80533-AA1B-463B-B5AD-75B9A2DA50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6852740A-877D-4878-9883-B1209826D6D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41853D30-3E5D-4FBB-83C2-78072BF244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5426534E-7095-46C7-8656-D4047F5FDD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D23D7B39-0353-411D-8BC6-C0DD3DE3F3D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649658AD-5D98-41F8-A75F-47DC575608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387F354E-F58A-4353-87F7-43A2CED1E59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AF7AC90E-A12A-4453-94A8-5B3927804D9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0077102D-906D-4EB0-B0F1-46863B2DA8D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1" name="直線コネクタ 440">
          <a:extLst>
            <a:ext uri="{FF2B5EF4-FFF2-40B4-BE49-F238E27FC236}">
              <a16:creationId xmlns:a16="http://schemas.microsoft.com/office/drawing/2014/main" id="{5F7F91FE-32A1-4BFF-8012-283A4E639FA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2" name="テキスト ボックス 441">
          <a:extLst>
            <a:ext uri="{FF2B5EF4-FFF2-40B4-BE49-F238E27FC236}">
              <a16:creationId xmlns:a16="http://schemas.microsoft.com/office/drawing/2014/main" id="{6CF345CE-D6E2-4E03-BC61-5F028D76FA8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3" name="直線コネクタ 442">
          <a:extLst>
            <a:ext uri="{FF2B5EF4-FFF2-40B4-BE49-F238E27FC236}">
              <a16:creationId xmlns:a16="http://schemas.microsoft.com/office/drawing/2014/main" id="{98CB0344-5F55-468F-9BE6-1CD4E1820E2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4" name="テキスト ボックス 443">
          <a:extLst>
            <a:ext uri="{FF2B5EF4-FFF2-40B4-BE49-F238E27FC236}">
              <a16:creationId xmlns:a16="http://schemas.microsoft.com/office/drawing/2014/main" id="{1ADD309F-6660-471B-A825-EE18F5FC7BD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5" name="直線コネクタ 444">
          <a:extLst>
            <a:ext uri="{FF2B5EF4-FFF2-40B4-BE49-F238E27FC236}">
              <a16:creationId xmlns:a16="http://schemas.microsoft.com/office/drawing/2014/main" id="{C1D5516D-06F3-44E3-8064-FC253CAECCC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6" name="テキスト ボックス 445">
          <a:extLst>
            <a:ext uri="{FF2B5EF4-FFF2-40B4-BE49-F238E27FC236}">
              <a16:creationId xmlns:a16="http://schemas.microsoft.com/office/drawing/2014/main" id="{1EEC0FCC-12A4-447C-8307-D911FC13789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7" name="直線コネクタ 446">
          <a:extLst>
            <a:ext uri="{FF2B5EF4-FFF2-40B4-BE49-F238E27FC236}">
              <a16:creationId xmlns:a16="http://schemas.microsoft.com/office/drawing/2014/main" id="{80F0E53A-8767-401A-9C34-2825E0C5E84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8" name="テキスト ボックス 447">
          <a:extLst>
            <a:ext uri="{FF2B5EF4-FFF2-40B4-BE49-F238E27FC236}">
              <a16:creationId xmlns:a16="http://schemas.microsoft.com/office/drawing/2014/main" id="{8C30CEE7-2EFA-46B0-84C1-82BCEBB4732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9" name="直線コネクタ 448">
          <a:extLst>
            <a:ext uri="{FF2B5EF4-FFF2-40B4-BE49-F238E27FC236}">
              <a16:creationId xmlns:a16="http://schemas.microsoft.com/office/drawing/2014/main" id="{38C10032-63A9-49D4-AA58-7951D545B2F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0" name="テキスト ボックス 449">
          <a:extLst>
            <a:ext uri="{FF2B5EF4-FFF2-40B4-BE49-F238E27FC236}">
              <a16:creationId xmlns:a16="http://schemas.microsoft.com/office/drawing/2014/main" id="{DBF6A8B7-8D69-418B-8B82-92087C33DB8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5C487A99-2303-4B71-8A7F-30CEB6BA357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a:extLst>
            <a:ext uri="{FF2B5EF4-FFF2-40B4-BE49-F238E27FC236}">
              <a16:creationId xmlns:a16="http://schemas.microsoft.com/office/drawing/2014/main" id="{4247C7C8-0F50-4215-8C2C-EE7B6511665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a:extLst>
            <a:ext uri="{FF2B5EF4-FFF2-40B4-BE49-F238E27FC236}">
              <a16:creationId xmlns:a16="http://schemas.microsoft.com/office/drawing/2014/main" id="{A3DAF16E-039C-48F4-9E2D-9FE2F4DAFF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54" name="直線コネクタ 453">
          <a:extLst>
            <a:ext uri="{FF2B5EF4-FFF2-40B4-BE49-F238E27FC236}">
              <a16:creationId xmlns:a16="http://schemas.microsoft.com/office/drawing/2014/main" id="{076D0670-E1E7-4CBA-9C59-3241F38644A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55" name="【一般廃棄物処理施設】&#10;一人当たり有形固定資産（償却資産）額最小値テキスト">
          <a:extLst>
            <a:ext uri="{FF2B5EF4-FFF2-40B4-BE49-F238E27FC236}">
              <a16:creationId xmlns:a16="http://schemas.microsoft.com/office/drawing/2014/main" id="{76E77E16-52BD-4223-98C2-42FABED589C9}"/>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56" name="直線コネクタ 455">
          <a:extLst>
            <a:ext uri="{FF2B5EF4-FFF2-40B4-BE49-F238E27FC236}">
              <a16:creationId xmlns:a16="http://schemas.microsoft.com/office/drawing/2014/main" id="{42D4F23F-860C-413B-B41E-8FF4A85EA548}"/>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57" name="【一般廃棄物処理施設】&#10;一人当たり有形固定資産（償却資産）額最大値テキスト">
          <a:extLst>
            <a:ext uri="{FF2B5EF4-FFF2-40B4-BE49-F238E27FC236}">
              <a16:creationId xmlns:a16="http://schemas.microsoft.com/office/drawing/2014/main" id="{8025C58C-C033-4221-A283-B06F704EA95B}"/>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58" name="直線コネクタ 457">
          <a:extLst>
            <a:ext uri="{FF2B5EF4-FFF2-40B4-BE49-F238E27FC236}">
              <a16:creationId xmlns:a16="http://schemas.microsoft.com/office/drawing/2014/main" id="{3A5C2192-9754-4136-BD1E-A37343C67A7B}"/>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59" name="【一般廃棄物処理施設】&#10;一人当たり有形固定資産（償却資産）額平均値テキスト">
          <a:extLst>
            <a:ext uri="{FF2B5EF4-FFF2-40B4-BE49-F238E27FC236}">
              <a16:creationId xmlns:a16="http://schemas.microsoft.com/office/drawing/2014/main" id="{FA1EF4BB-842B-4D76-8106-2819E998329D}"/>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60" name="フローチャート: 判断 459">
          <a:extLst>
            <a:ext uri="{FF2B5EF4-FFF2-40B4-BE49-F238E27FC236}">
              <a16:creationId xmlns:a16="http://schemas.microsoft.com/office/drawing/2014/main" id="{8D629C02-5B8F-44D4-909F-D2110BE3CBC5}"/>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61" name="フローチャート: 判断 460">
          <a:extLst>
            <a:ext uri="{FF2B5EF4-FFF2-40B4-BE49-F238E27FC236}">
              <a16:creationId xmlns:a16="http://schemas.microsoft.com/office/drawing/2014/main" id="{4B80CB58-2863-4122-88B3-6E9AE47C40C7}"/>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62" name="フローチャート: 判断 461">
          <a:extLst>
            <a:ext uri="{FF2B5EF4-FFF2-40B4-BE49-F238E27FC236}">
              <a16:creationId xmlns:a16="http://schemas.microsoft.com/office/drawing/2014/main" id="{731805EF-3A79-436B-90DF-BA4998228121}"/>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463" name="フローチャート: 判断 462">
          <a:extLst>
            <a:ext uri="{FF2B5EF4-FFF2-40B4-BE49-F238E27FC236}">
              <a16:creationId xmlns:a16="http://schemas.microsoft.com/office/drawing/2014/main" id="{774D23D8-86B6-44B7-AD1E-FAC79617C51D}"/>
            </a:ext>
          </a:extLst>
        </xdr:cNvPr>
        <xdr:cNvSpPr/>
      </xdr:nvSpPr>
      <xdr:spPr>
        <a:xfrm>
          <a:off x="19494500" y="68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464" name="フローチャート: 判断 463">
          <a:extLst>
            <a:ext uri="{FF2B5EF4-FFF2-40B4-BE49-F238E27FC236}">
              <a16:creationId xmlns:a16="http://schemas.microsoft.com/office/drawing/2014/main" id="{D0BAED80-AA2C-47D1-9AA3-D39E20F42ED4}"/>
            </a:ext>
          </a:extLst>
        </xdr:cNvPr>
        <xdr:cNvSpPr/>
      </xdr:nvSpPr>
      <xdr:spPr>
        <a:xfrm>
          <a:off x="18605500" y="67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D7137778-F928-41F8-B664-511A6A8254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4530FF9B-3820-41B6-9CDC-516F0CC0996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A3A5CEB-ED46-41D1-9A50-14A4B4D1537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B40AD8A7-68AB-4C9E-80E8-554AFEB2766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1795DB22-364B-4108-9921-8F0A1FE8DF4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28711</xdr:rowOff>
    </xdr:from>
    <xdr:to>
      <xdr:col>116</xdr:col>
      <xdr:colOff>114300</xdr:colOff>
      <xdr:row>41</xdr:row>
      <xdr:rowOff>130311</xdr:rowOff>
    </xdr:to>
    <xdr:sp macro="" textlink="">
      <xdr:nvSpPr>
        <xdr:cNvPr id="470" name="楕円 469">
          <a:extLst>
            <a:ext uri="{FF2B5EF4-FFF2-40B4-BE49-F238E27FC236}">
              <a16:creationId xmlns:a16="http://schemas.microsoft.com/office/drawing/2014/main" id="{6D964DF3-9B0D-4E02-A753-1A8739D62BDC}"/>
            </a:ext>
          </a:extLst>
        </xdr:cNvPr>
        <xdr:cNvSpPr/>
      </xdr:nvSpPr>
      <xdr:spPr>
        <a:xfrm>
          <a:off x="22110700" y="70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7138</xdr:rowOff>
    </xdr:from>
    <xdr:ext cx="534377" cy="259045"/>
    <xdr:sp macro="" textlink="">
      <xdr:nvSpPr>
        <xdr:cNvPr id="471" name="【一般廃棄物処理施設】&#10;一人当たり有形固定資産（償却資産）額該当値テキスト">
          <a:extLst>
            <a:ext uri="{FF2B5EF4-FFF2-40B4-BE49-F238E27FC236}">
              <a16:creationId xmlns:a16="http://schemas.microsoft.com/office/drawing/2014/main" id="{073CF249-8387-47A4-BDA3-78B9AFD9AC62}"/>
            </a:ext>
          </a:extLst>
        </xdr:cNvPr>
        <xdr:cNvSpPr txBox="1"/>
      </xdr:nvSpPr>
      <xdr:spPr>
        <a:xfrm>
          <a:off x="22199600" y="703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30463</xdr:rowOff>
    </xdr:from>
    <xdr:to>
      <xdr:col>112</xdr:col>
      <xdr:colOff>38100</xdr:colOff>
      <xdr:row>41</xdr:row>
      <xdr:rowOff>132063</xdr:rowOff>
    </xdr:to>
    <xdr:sp macro="" textlink="">
      <xdr:nvSpPr>
        <xdr:cNvPr id="472" name="楕円 471">
          <a:extLst>
            <a:ext uri="{FF2B5EF4-FFF2-40B4-BE49-F238E27FC236}">
              <a16:creationId xmlns:a16="http://schemas.microsoft.com/office/drawing/2014/main" id="{60E053D6-4157-4209-BC30-EC5525F269C0}"/>
            </a:ext>
          </a:extLst>
        </xdr:cNvPr>
        <xdr:cNvSpPr/>
      </xdr:nvSpPr>
      <xdr:spPr>
        <a:xfrm>
          <a:off x="21272500" y="70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79511</xdr:rowOff>
    </xdr:from>
    <xdr:to>
      <xdr:col>116</xdr:col>
      <xdr:colOff>63500</xdr:colOff>
      <xdr:row>41</xdr:row>
      <xdr:rowOff>81263</xdr:rowOff>
    </xdr:to>
    <xdr:cxnSp macro="">
      <xdr:nvCxnSpPr>
        <xdr:cNvPr id="473" name="直線コネクタ 472">
          <a:extLst>
            <a:ext uri="{FF2B5EF4-FFF2-40B4-BE49-F238E27FC236}">
              <a16:creationId xmlns:a16="http://schemas.microsoft.com/office/drawing/2014/main" id="{7B5C8F8F-CBE0-4837-939F-51BC6C97AE65}"/>
            </a:ext>
          </a:extLst>
        </xdr:cNvPr>
        <xdr:cNvCxnSpPr/>
      </xdr:nvCxnSpPr>
      <xdr:spPr>
        <a:xfrm flipV="1">
          <a:off x="21323300" y="7108961"/>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31214</xdr:rowOff>
    </xdr:from>
    <xdr:to>
      <xdr:col>107</xdr:col>
      <xdr:colOff>101600</xdr:colOff>
      <xdr:row>41</xdr:row>
      <xdr:rowOff>132814</xdr:rowOff>
    </xdr:to>
    <xdr:sp macro="" textlink="">
      <xdr:nvSpPr>
        <xdr:cNvPr id="474" name="楕円 473">
          <a:extLst>
            <a:ext uri="{FF2B5EF4-FFF2-40B4-BE49-F238E27FC236}">
              <a16:creationId xmlns:a16="http://schemas.microsoft.com/office/drawing/2014/main" id="{7CBFC7AA-2541-4AE4-8D01-CEB615D78796}"/>
            </a:ext>
          </a:extLst>
        </xdr:cNvPr>
        <xdr:cNvSpPr/>
      </xdr:nvSpPr>
      <xdr:spPr>
        <a:xfrm>
          <a:off x="20383500" y="706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81263</xdr:rowOff>
    </xdr:from>
    <xdr:to>
      <xdr:col>111</xdr:col>
      <xdr:colOff>177800</xdr:colOff>
      <xdr:row>41</xdr:row>
      <xdr:rowOff>82014</xdr:rowOff>
    </xdr:to>
    <xdr:cxnSp macro="">
      <xdr:nvCxnSpPr>
        <xdr:cNvPr id="475" name="直線コネクタ 474">
          <a:extLst>
            <a:ext uri="{FF2B5EF4-FFF2-40B4-BE49-F238E27FC236}">
              <a16:creationId xmlns:a16="http://schemas.microsoft.com/office/drawing/2014/main" id="{C07FAFCC-B235-469E-B32E-0DB8352D409A}"/>
            </a:ext>
          </a:extLst>
        </xdr:cNvPr>
        <xdr:cNvCxnSpPr/>
      </xdr:nvCxnSpPr>
      <xdr:spPr>
        <a:xfrm flipV="1">
          <a:off x="20434300" y="7110713"/>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33192</xdr:rowOff>
    </xdr:from>
    <xdr:to>
      <xdr:col>102</xdr:col>
      <xdr:colOff>165100</xdr:colOff>
      <xdr:row>41</xdr:row>
      <xdr:rowOff>134792</xdr:rowOff>
    </xdr:to>
    <xdr:sp macro="" textlink="">
      <xdr:nvSpPr>
        <xdr:cNvPr id="476" name="楕円 475">
          <a:extLst>
            <a:ext uri="{FF2B5EF4-FFF2-40B4-BE49-F238E27FC236}">
              <a16:creationId xmlns:a16="http://schemas.microsoft.com/office/drawing/2014/main" id="{DA98DB26-1E51-4DFF-BC18-2CF3432F9299}"/>
            </a:ext>
          </a:extLst>
        </xdr:cNvPr>
        <xdr:cNvSpPr/>
      </xdr:nvSpPr>
      <xdr:spPr>
        <a:xfrm>
          <a:off x="19494500" y="70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82014</xdr:rowOff>
    </xdr:from>
    <xdr:to>
      <xdr:col>107</xdr:col>
      <xdr:colOff>50800</xdr:colOff>
      <xdr:row>41</xdr:row>
      <xdr:rowOff>83992</xdr:rowOff>
    </xdr:to>
    <xdr:cxnSp macro="">
      <xdr:nvCxnSpPr>
        <xdr:cNvPr id="477" name="直線コネクタ 476">
          <a:extLst>
            <a:ext uri="{FF2B5EF4-FFF2-40B4-BE49-F238E27FC236}">
              <a16:creationId xmlns:a16="http://schemas.microsoft.com/office/drawing/2014/main" id="{FD592861-A6D8-4EC3-B1B2-8E5BAA7A8DD4}"/>
            </a:ext>
          </a:extLst>
        </xdr:cNvPr>
        <xdr:cNvCxnSpPr/>
      </xdr:nvCxnSpPr>
      <xdr:spPr>
        <a:xfrm flipV="1">
          <a:off x="19545300" y="7111464"/>
          <a:ext cx="8890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478" name="n_1aveValue【一般廃棄物処理施設】&#10;一人当たり有形固定資産（償却資産）額">
          <a:extLst>
            <a:ext uri="{FF2B5EF4-FFF2-40B4-BE49-F238E27FC236}">
              <a16:creationId xmlns:a16="http://schemas.microsoft.com/office/drawing/2014/main" id="{CA3EA2D5-F1AA-49E9-8A26-3CACE5C3D70A}"/>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479" name="n_2aveValue【一般廃棄物処理施設】&#10;一人当たり有形固定資産（償却資産）額">
          <a:extLst>
            <a:ext uri="{FF2B5EF4-FFF2-40B4-BE49-F238E27FC236}">
              <a16:creationId xmlns:a16="http://schemas.microsoft.com/office/drawing/2014/main" id="{68AAD8B6-B90B-4CC3-A68D-7B26DA35779E}"/>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68203</xdr:rowOff>
    </xdr:from>
    <xdr:ext cx="534377" cy="259045"/>
    <xdr:sp macro="" textlink="">
      <xdr:nvSpPr>
        <xdr:cNvPr id="480" name="n_3aveValue【一般廃棄物処理施設】&#10;一人当たり有形固定資産（償却資産）額">
          <a:extLst>
            <a:ext uri="{FF2B5EF4-FFF2-40B4-BE49-F238E27FC236}">
              <a16:creationId xmlns:a16="http://schemas.microsoft.com/office/drawing/2014/main" id="{973109F7-F9B9-40A1-AE4D-137CFA3265A5}"/>
            </a:ext>
          </a:extLst>
        </xdr:cNvPr>
        <xdr:cNvSpPr txBox="1"/>
      </xdr:nvSpPr>
      <xdr:spPr>
        <a:xfrm>
          <a:off x="19278111" y="65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52323</xdr:rowOff>
    </xdr:from>
    <xdr:ext cx="599010" cy="259045"/>
    <xdr:sp macro="" textlink="">
      <xdr:nvSpPr>
        <xdr:cNvPr id="481" name="n_4aveValue【一般廃棄物処理施設】&#10;一人当たり有形固定資産（償却資産）額">
          <a:extLst>
            <a:ext uri="{FF2B5EF4-FFF2-40B4-BE49-F238E27FC236}">
              <a16:creationId xmlns:a16="http://schemas.microsoft.com/office/drawing/2014/main" id="{2D8E3196-6011-45F8-AC8C-85465F79B038}"/>
            </a:ext>
          </a:extLst>
        </xdr:cNvPr>
        <xdr:cNvSpPr txBox="1"/>
      </xdr:nvSpPr>
      <xdr:spPr>
        <a:xfrm>
          <a:off x="18356795" y="65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123190</xdr:rowOff>
    </xdr:from>
    <xdr:ext cx="534377" cy="259045"/>
    <xdr:sp macro="" textlink="">
      <xdr:nvSpPr>
        <xdr:cNvPr id="482" name="n_1mainValue【一般廃棄物処理施設】&#10;一人当たり有形固定資産（償却資産）額">
          <a:extLst>
            <a:ext uri="{FF2B5EF4-FFF2-40B4-BE49-F238E27FC236}">
              <a16:creationId xmlns:a16="http://schemas.microsoft.com/office/drawing/2014/main" id="{68AB2B4A-2D55-47E6-802F-177E14E83F33}"/>
            </a:ext>
          </a:extLst>
        </xdr:cNvPr>
        <xdr:cNvSpPr txBox="1"/>
      </xdr:nvSpPr>
      <xdr:spPr>
        <a:xfrm>
          <a:off x="21043411" y="71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123941</xdr:rowOff>
    </xdr:from>
    <xdr:ext cx="534377" cy="259045"/>
    <xdr:sp macro="" textlink="">
      <xdr:nvSpPr>
        <xdr:cNvPr id="483" name="n_2mainValue【一般廃棄物処理施設】&#10;一人当たり有形固定資産（償却資産）額">
          <a:extLst>
            <a:ext uri="{FF2B5EF4-FFF2-40B4-BE49-F238E27FC236}">
              <a16:creationId xmlns:a16="http://schemas.microsoft.com/office/drawing/2014/main" id="{DCC11D32-01EA-4B20-BE7D-7C836C521FFB}"/>
            </a:ext>
          </a:extLst>
        </xdr:cNvPr>
        <xdr:cNvSpPr txBox="1"/>
      </xdr:nvSpPr>
      <xdr:spPr>
        <a:xfrm>
          <a:off x="20167111" y="715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125919</xdr:rowOff>
    </xdr:from>
    <xdr:ext cx="534377" cy="259045"/>
    <xdr:sp macro="" textlink="">
      <xdr:nvSpPr>
        <xdr:cNvPr id="484" name="n_3mainValue【一般廃棄物処理施設】&#10;一人当たり有形固定資産（償却資産）額">
          <a:extLst>
            <a:ext uri="{FF2B5EF4-FFF2-40B4-BE49-F238E27FC236}">
              <a16:creationId xmlns:a16="http://schemas.microsoft.com/office/drawing/2014/main" id="{455C3F6B-5882-4E24-9F4E-02389198C03B}"/>
            </a:ext>
          </a:extLst>
        </xdr:cNvPr>
        <xdr:cNvSpPr txBox="1"/>
      </xdr:nvSpPr>
      <xdr:spPr>
        <a:xfrm>
          <a:off x="19278111" y="715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1D36B39B-E2D8-473E-B3EE-18FD7E99A9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1AB911B9-327B-4AAE-8778-0B43AC942D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21933FEE-2275-419E-AAA2-EE65647242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BA77C122-FED6-4695-8AC3-852488DFD5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496ABB47-5E8F-4803-A9BF-3E94338D50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7EA5E746-B33D-4A58-BA00-D566C3BB8F7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44345EB6-113D-4F09-97A6-DEF1AA77CD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D2AC7AF0-77D1-427E-B3CD-7A34EF29DB3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C557E723-4AB9-410F-BFA4-2D03F67E38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CD7C3AD0-5A13-400B-AA07-2C6C7E4F2D4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5EA39DEF-0832-44CD-892E-67B27922A3B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6" name="直線コネクタ 495">
          <a:extLst>
            <a:ext uri="{FF2B5EF4-FFF2-40B4-BE49-F238E27FC236}">
              <a16:creationId xmlns:a16="http://schemas.microsoft.com/office/drawing/2014/main" id="{1FDA68B7-47F1-44B2-AAC8-B2A9AFC90C5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7" name="テキスト ボックス 496">
          <a:extLst>
            <a:ext uri="{FF2B5EF4-FFF2-40B4-BE49-F238E27FC236}">
              <a16:creationId xmlns:a16="http://schemas.microsoft.com/office/drawing/2014/main" id="{F154C250-92A8-43A2-B545-4942EC0CA94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8" name="直線コネクタ 497">
          <a:extLst>
            <a:ext uri="{FF2B5EF4-FFF2-40B4-BE49-F238E27FC236}">
              <a16:creationId xmlns:a16="http://schemas.microsoft.com/office/drawing/2014/main" id="{C0AC5EEE-F84E-4510-9F06-A29446ACCBF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9" name="テキスト ボックス 498">
          <a:extLst>
            <a:ext uri="{FF2B5EF4-FFF2-40B4-BE49-F238E27FC236}">
              <a16:creationId xmlns:a16="http://schemas.microsoft.com/office/drawing/2014/main" id="{1F0B7288-ECE9-4AFB-B103-3BA70B85367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0" name="直線コネクタ 499">
          <a:extLst>
            <a:ext uri="{FF2B5EF4-FFF2-40B4-BE49-F238E27FC236}">
              <a16:creationId xmlns:a16="http://schemas.microsoft.com/office/drawing/2014/main" id="{860773D0-5FA0-448A-9ED3-B8986EBC5B6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1" name="テキスト ボックス 500">
          <a:extLst>
            <a:ext uri="{FF2B5EF4-FFF2-40B4-BE49-F238E27FC236}">
              <a16:creationId xmlns:a16="http://schemas.microsoft.com/office/drawing/2014/main" id="{1A2164DD-5CA2-4E21-84A0-7569DF6BDE0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2" name="直線コネクタ 501">
          <a:extLst>
            <a:ext uri="{FF2B5EF4-FFF2-40B4-BE49-F238E27FC236}">
              <a16:creationId xmlns:a16="http://schemas.microsoft.com/office/drawing/2014/main" id="{416E6801-1DE8-4FA7-A550-383055AA07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3" name="テキスト ボックス 502">
          <a:extLst>
            <a:ext uri="{FF2B5EF4-FFF2-40B4-BE49-F238E27FC236}">
              <a16:creationId xmlns:a16="http://schemas.microsoft.com/office/drawing/2014/main" id="{975B851B-BE8B-4ACD-9B89-1C3CFE2D8CB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4" name="直線コネクタ 503">
          <a:extLst>
            <a:ext uri="{FF2B5EF4-FFF2-40B4-BE49-F238E27FC236}">
              <a16:creationId xmlns:a16="http://schemas.microsoft.com/office/drawing/2014/main" id="{25E173CF-EC88-4E50-8FF6-48EB1F8E01A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5" name="テキスト ボックス 504">
          <a:extLst>
            <a:ext uri="{FF2B5EF4-FFF2-40B4-BE49-F238E27FC236}">
              <a16:creationId xmlns:a16="http://schemas.microsoft.com/office/drawing/2014/main" id="{2C02B4DC-4BD0-443A-82E2-D824ED93E96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9563D684-E328-4EF6-BA84-910B90AC0A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7" name="テキスト ボックス 506">
          <a:extLst>
            <a:ext uri="{FF2B5EF4-FFF2-40B4-BE49-F238E27FC236}">
              <a16:creationId xmlns:a16="http://schemas.microsoft.com/office/drawing/2014/main" id="{94DE8033-9F80-4B3E-B2B6-A50A129221E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保健センター・保健所】&#10;有形固定資産減価償却率グラフ枠">
          <a:extLst>
            <a:ext uri="{FF2B5EF4-FFF2-40B4-BE49-F238E27FC236}">
              <a16:creationId xmlns:a16="http://schemas.microsoft.com/office/drawing/2014/main" id="{F6DAEF17-2DDA-4551-B808-707DB4D2BEF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09" name="直線コネクタ 508">
          <a:extLst>
            <a:ext uri="{FF2B5EF4-FFF2-40B4-BE49-F238E27FC236}">
              <a16:creationId xmlns:a16="http://schemas.microsoft.com/office/drawing/2014/main" id="{2A1E568D-DBA5-41C2-9F98-224B6AC3B2A9}"/>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0" name="【保健センター・保健所】&#10;有形固定資産減価償却率最小値テキスト">
          <a:extLst>
            <a:ext uri="{FF2B5EF4-FFF2-40B4-BE49-F238E27FC236}">
              <a16:creationId xmlns:a16="http://schemas.microsoft.com/office/drawing/2014/main" id="{A16B69C8-944A-4B37-8D15-621E4207D72B}"/>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11" name="直線コネクタ 510">
          <a:extLst>
            <a:ext uri="{FF2B5EF4-FFF2-40B4-BE49-F238E27FC236}">
              <a16:creationId xmlns:a16="http://schemas.microsoft.com/office/drawing/2014/main" id="{ECCFD8A0-76A3-4EA6-AD93-DCC0B548222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12" name="【保健センター・保健所】&#10;有形固定資産減価償却率最大値テキスト">
          <a:extLst>
            <a:ext uri="{FF2B5EF4-FFF2-40B4-BE49-F238E27FC236}">
              <a16:creationId xmlns:a16="http://schemas.microsoft.com/office/drawing/2014/main" id="{EA6376A9-4CE7-4CBB-B5F2-C43226B682A5}"/>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13" name="直線コネクタ 512">
          <a:extLst>
            <a:ext uri="{FF2B5EF4-FFF2-40B4-BE49-F238E27FC236}">
              <a16:creationId xmlns:a16="http://schemas.microsoft.com/office/drawing/2014/main" id="{0037B494-1CFC-48DA-AA4E-E73763A780D7}"/>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14" name="【保健センター・保健所】&#10;有形固定資産減価償却率平均値テキスト">
          <a:extLst>
            <a:ext uri="{FF2B5EF4-FFF2-40B4-BE49-F238E27FC236}">
              <a16:creationId xmlns:a16="http://schemas.microsoft.com/office/drawing/2014/main" id="{42A2D7FF-96FF-4DC7-A4C0-9B1CB6B481DD}"/>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15" name="フローチャート: 判断 514">
          <a:extLst>
            <a:ext uri="{FF2B5EF4-FFF2-40B4-BE49-F238E27FC236}">
              <a16:creationId xmlns:a16="http://schemas.microsoft.com/office/drawing/2014/main" id="{215FF6C9-8986-4127-B8ED-46FD8DE616F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16" name="フローチャート: 判断 515">
          <a:extLst>
            <a:ext uri="{FF2B5EF4-FFF2-40B4-BE49-F238E27FC236}">
              <a16:creationId xmlns:a16="http://schemas.microsoft.com/office/drawing/2014/main" id="{9F3BE307-6FA1-45FD-AC09-21B5899ACFA5}"/>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17" name="フローチャート: 判断 516">
          <a:extLst>
            <a:ext uri="{FF2B5EF4-FFF2-40B4-BE49-F238E27FC236}">
              <a16:creationId xmlns:a16="http://schemas.microsoft.com/office/drawing/2014/main" id="{5BCEAA82-6956-484F-A5B8-FED03D563BA5}"/>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518" name="フローチャート: 判断 517">
          <a:extLst>
            <a:ext uri="{FF2B5EF4-FFF2-40B4-BE49-F238E27FC236}">
              <a16:creationId xmlns:a16="http://schemas.microsoft.com/office/drawing/2014/main" id="{5BFD7A67-C732-4B86-B965-3E6D26254255}"/>
            </a:ext>
          </a:extLst>
        </xdr:cNvPr>
        <xdr:cNvSpPr/>
      </xdr:nvSpPr>
      <xdr:spPr>
        <a:xfrm>
          <a:off x="13652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519" name="フローチャート: 判断 518">
          <a:extLst>
            <a:ext uri="{FF2B5EF4-FFF2-40B4-BE49-F238E27FC236}">
              <a16:creationId xmlns:a16="http://schemas.microsoft.com/office/drawing/2014/main" id="{98D6CD5F-4486-49F0-B691-CDA65964C570}"/>
            </a:ext>
          </a:extLst>
        </xdr:cNvPr>
        <xdr:cNvSpPr/>
      </xdr:nvSpPr>
      <xdr:spPr>
        <a:xfrm>
          <a:off x="12763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1C88E851-E483-4271-AE4E-70512D818C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6B22D900-2220-4678-A313-11305FAA420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E5299E74-6D73-4057-AFA9-54580C26C6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63D8B7AC-6BF8-42C8-A6AB-DD7D9A3DE5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7C7976FB-E4A7-42F8-92C4-4B93EFA12DB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525" name="楕円 524">
          <a:extLst>
            <a:ext uri="{FF2B5EF4-FFF2-40B4-BE49-F238E27FC236}">
              <a16:creationId xmlns:a16="http://schemas.microsoft.com/office/drawing/2014/main" id="{DDC290A0-B1EA-4BA8-B2FF-8EB145492CB6}"/>
            </a:ext>
          </a:extLst>
        </xdr:cNvPr>
        <xdr:cNvSpPr/>
      </xdr:nvSpPr>
      <xdr:spPr>
        <a:xfrm>
          <a:off x="162687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107332</xdr:rowOff>
    </xdr:from>
    <xdr:ext cx="405111" cy="259045"/>
    <xdr:sp macro="" textlink="">
      <xdr:nvSpPr>
        <xdr:cNvPr id="526" name="【保健センター・保健所】&#10;有形固定資産減価償却率該当値テキスト">
          <a:extLst>
            <a:ext uri="{FF2B5EF4-FFF2-40B4-BE49-F238E27FC236}">
              <a16:creationId xmlns:a16="http://schemas.microsoft.com/office/drawing/2014/main" id="{D7FE72C2-D187-4597-949C-FB293B0F7FCC}"/>
            </a:ext>
          </a:extLst>
        </xdr:cNvPr>
        <xdr:cNvSpPr txBox="1"/>
      </xdr:nvSpPr>
      <xdr:spPr>
        <a:xfrm>
          <a:off x="16357600"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46355</xdr:rowOff>
    </xdr:from>
    <xdr:to>
      <xdr:col>81</xdr:col>
      <xdr:colOff>101600</xdr:colOff>
      <xdr:row>58</xdr:row>
      <xdr:rowOff>147955</xdr:rowOff>
    </xdr:to>
    <xdr:sp macro="" textlink="">
      <xdr:nvSpPr>
        <xdr:cNvPr id="527" name="楕円 526">
          <a:extLst>
            <a:ext uri="{FF2B5EF4-FFF2-40B4-BE49-F238E27FC236}">
              <a16:creationId xmlns:a16="http://schemas.microsoft.com/office/drawing/2014/main" id="{DCEA015C-22C4-4C99-9360-70A1B9C86DCD}"/>
            </a:ext>
          </a:extLst>
        </xdr:cNvPr>
        <xdr:cNvSpPr/>
      </xdr:nvSpPr>
      <xdr:spPr>
        <a:xfrm>
          <a:off x="15430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97155</xdr:rowOff>
    </xdr:from>
    <xdr:to>
      <xdr:col>85</xdr:col>
      <xdr:colOff>127000</xdr:colOff>
      <xdr:row>58</xdr:row>
      <xdr:rowOff>135255</xdr:rowOff>
    </xdr:to>
    <xdr:cxnSp macro="">
      <xdr:nvCxnSpPr>
        <xdr:cNvPr id="528" name="直線コネクタ 527">
          <a:extLst>
            <a:ext uri="{FF2B5EF4-FFF2-40B4-BE49-F238E27FC236}">
              <a16:creationId xmlns:a16="http://schemas.microsoft.com/office/drawing/2014/main" id="{1B4EFDD2-265C-49FC-A75E-81D84FB2BDC9}"/>
            </a:ext>
          </a:extLst>
        </xdr:cNvPr>
        <xdr:cNvCxnSpPr/>
      </xdr:nvCxnSpPr>
      <xdr:spPr>
        <a:xfrm>
          <a:off x="15481300" y="100412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8255</xdr:rowOff>
    </xdr:from>
    <xdr:to>
      <xdr:col>76</xdr:col>
      <xdr:colOff>165100</xdr:colOff>
      <xdr:row>58</xdr:row>
      <xdr:rowOff>109855</xdr:rowOff>
    </xdr:to>
    <xdr:sp macro="" textlink="">
      <xdr:nvSpPr>
        <xdr:cNvPr id="529" name="楕円 528">
          <a:extLst>
            <a:ext uri="{FF2B5EF4-FFF2-40B4-BE49-F238E27FC236}">
              <a16:creationId xmlns:a16="http://schemas.microsoft.com/office/drawing/2014/main" id="{EF71D0C9-0FB0-4EFF-9A22-4781AD632BA3}"/>
            </a:ext>
          </a:extLst>
        </xdr:cNvPr>
        <xdr:cNvSpPr/>
      </xdr:nvSpPr>
      <xdr:spPr>
        <a:xfrm>
          <a:off x="14541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59055</xdr:rowOff>
    </xdr:from>
    <xdr:to>
      <xdr:col>81</xdr:col>
      <xdr:colOff>50800</xdr:colOff>
      <xdr:row>58</xdr:row>
      <xdr:rowOff>97155</xdr:rowOff>
    </xdr:to>
    <xdr:cxnSp macro="">
      <xdr:nvCxnSpPr>
        <xdr:cNvPr id="530" name="直線コネクタ 529">
          <a:extLst>
            <a:ext uri="{FF2B5EF4-FFF2-40B4-BE49-F238E27FC236}">
              <a16:creationId xmlns:a16="http://schemas.microsoft.com/office/drawing/2014/main" id="{5D224512-152F-46FE-B3EF-43ECB2F34F97}"/>
            </a:ext>
          </a:extLst>
        </xdr:cNvPr>
        <xdr:cNvCxnSpPr/>
      </xdr:nvCxnSpPr>
      <xdr:spPr>
        <a:xfrm>
          <a:off x="14592300" y="10003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141605</xdr:rowOff>
    </xdr:from>
    <xdr:to>
      <xdr:col>72</xdr:col>
      <xdr:colOff>38100</xdr:colOff>
      <xdr:row>58</xdr:row>
      <xdr:rowOff>71755</xdr:rowOff>
    </xdr:to>
    <xdr:sp macro="" textlink="">
      <xdr:nvSpPr>
        <xdr:cNvPr id="531" name="楕円 530">
          <a:extLst>
            <a:ext uri="{FF2B5EF4-FFF2-40B4-BE49-F238E27FC236}">
              <a16:creationId xmlns:a16="http://schemas.microsoft.com/office/drawing/2014/main" id="{97441335-7419-4394-AB54-2700B6EF56D0}"/>
            </a:ext>
          </a:extLst>
        </xdr:cNvPr>
        <xdr:cNvSpPr/>
      </xdr:nvSpPr>
      <xdr:spPr>
        <a:xfrm>
          <a:off x="13652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20955</xdr:rowOff>
    </xdr:from>
    <xdr:to>
      <xdr:col>76</xdr:col>
      <xdr:colOff>114300</xdr:colOff>
      <xdr:row>58</xdr:row>
      <xdr:rowOff>59055</xdr:rowOff>
    </xdr:to>
    <xdr:cxnSp macro="">
      <xdr:nvCxnSpPr>
        <xdr:cNvPr id="532" name="直線コネクタ 531">
          <a:extLst>
            <a:ext uri="{FF2B5EF4-FFF2-40B4-BE49-F238E27FC236}">
              <a16:creationId xmlns:a16="http://schemas.microsoft.com/office/drawing/2014/main" id="{D91B8649-FCE0-4BF1-A70E-418CFCC10924}"/>
            </a:ext>
          </a:extLst>
        </xdr:cNvPr>
        <xdr:cNvCxnSpPr/>
      </xdr:nvCxnSpPr>
      <xdr:spPr>
        <a:xfrm>
          <a:off x="13703300" y="996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33" name="n_1aveValue【保健センター・保健所】&#10;有形固定資産減価償却率">
          <a:extLst>
            <a:ext uri="{FF2B5EF4-FFF2-40B4-BE49-F238E27FC236}">
              <a16:creationId xmlns:a16="http://schemas.microsoft.com/office/drawing/2014/main" id="{44E97E05-8050-40F8-9F81-0DD48F72E3E0}"/>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34" name="n_2aveValue【保健センター・保健所】&#10;有形固定資産減価償却率">
          <a:extLst>
            <a:ext uri="{FF2B5EF4-FFF2-40B4-BE49-F238E27FC236}">
              <a16:creationId xmlns:a16="http://schemas.microsoft.com/office/drawing/2014/main" id="{1293981E-A1FA-4AEA-90D1-F0247F52E491}"/>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158132</xdr:rowOff>
    </xdr:from>
    <xdr:ext cx="405111" cy="259045"/>
    <xdr:sp macro="" textlink="">
      <xdr:nvSpPr>
        <xdr:cNvPr id="535" name="n_3aveValue【保健センター・保健所】&#10;有形固定資産減価償却率">
          <a:extLst>
            <a:ext uri="{FF2B5EF4-FFF2-40B4-BE49-F238E27FC236}">
              <a16:creationId xmlns:a16="http://schemas.microsoft.com/office/drawing/2014/main" id="{D083C7DA-E5D4-4B19-BA10-384A1A198E7B}"/>
            </a:ext>
          </a:extLst>
        </xdr:cNvPr>
        <xdr:cNvSpPr txBox="1"/>
      </xdr:nvSpPr>
      <xdr:spPr>
        <a:xfrm>
          <a:off x="1350074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536" name="n_4aveValue【保健センター・保健所】&#10;有形固定資産減価償却率">
          <a:extLst>
            <a:ext uri="{FF2B5EF4-FFF2-40B4-BE49-F238E27FC236}">
              <a16:creationId xmlns:a16="http://schemas.microsoft.com/office/drawing/2014/main" id="{377DC353-1041-4A27-BC09-9F41A73D84A2}"/>
            </a:ext>
          </a:extLst>
        </xdr:cNvPr>
        <xdr:cNvSpPr txBox="1"/>
      </xdr:nvSpPr>
      <xdr:spPr>
        <a:xfrm>
          <a:off x="12611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164482</xdr:rowOff>
    </xdr:from>
    <xdr:ext cx="405111" cy="259045"/>
    <xdr:sp macro="" textlink="">
      <xdr:nvSpPr>
        <xdr:cNvPr id="537" name="n_1mainValue【保健センター・保健所】&#10;有形固定資産減価償却率">
          <a:extLst>
            <a:ext uri="{FF2B5EF4-FFF2-40B4-BE49-F238E27FC236}">
              <a16:creationId xmlns:a16="http://schemas.microsoft.com/office/drawing/2014/main" id="{A7984508-4443-48A1-80B6-B61492D5B0A3}"/>
            </a:ext>
          </a:extLst>
        </xdr:cNvPr>
        <xdr:cNvSpPr txBox="1"/>
      </xdr:nvSpPr>
      <xdr:spPr>
        <a:xfrm>
          <a:off x="152660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126382</xdr:rowOff>
    </xdr:from>
    <xdr:ext cx="405111" cy="259045"/>
    <xdr:sp macro="" textlink="">
      <xdr:nvSpPr>
        <xdr:cNvPr id="538" name="n_2mainValue【保健センター・保健所】&#10;有形固定資産減価償却率">
          <a:extLst>
            <a:ext uri="{FF2B5EF4-FFF2-40B4-BE49-F238E27FC236}">
              <a16:creationId xmlns:a16="http://schemas.microsoft.com/office/drawing/2014/main" id="{A92D488C-F360-4DAA-98C0-67D0660BF24A}"/>
            </a:ext>
          </a:extLst>
        </xdr:cNvPr>
        <xdr:cNvSpPr txBox="1"/>
      </xdr:nvSpPr>
      <xdr:spPr>
        <a:xfrm>
          <a:off x="14389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88282</xdr:rowOff>
    </xdr:from>
    <xdr:ext cx="405111" cy="259045"/>
    <xdr:sp macro="" textlink="">
      <xdr:nvSpPr>
        <xdr:cNvPr id="539" name="n_3mainValue【保健センター・保健所】&#10;有形固定資産減価償却率">
          <a:extLst>
            <a:ext uri="{FF2B5EF4-FFF2-40B4-BE49-F238E27FC236}">
              <a16:creationId xmlns:a16="http://schemas.microsoft.com/office/drawing/2014/main" id="{7ADD4EB9-AA93-4B5C-89EC-BC3ED12D4736}"/>
            </a:ext>
          </a:extLst>
        </xdr:cNvPr>
        <xdr:cNvSpPr txBox="1"/>
      </xdr:nvSpPr>
      <xdr:spPr>
        <a:xfrm>
          <a:off x="13500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41197FAA-1BF4-4339-844F-5FCC8FF23D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3E99BD48-E6FE-457C-B023-96F79F6949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3AFFD9C8-2D96-405E-8EF2-3343A6BE00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B7FE54FD-830B-413B-A9CD-55C2767542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EE920509-8CD5-44C1-A8A9-7722175411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665ED975-044B-4CA2-87E5-3A6FB8D42F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54BD3DCA-4EAB-4407-A267-4F9783A9EA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CE89D0C6-0633-4776-BC59-751D0D301F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B97AB843-048C-470B-9E75-4C7A554D9D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0A568DF0-9CE1-44C1-A041-E662E54A4FE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AF4CA915-D261-44E9-9E85-12299086058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FCB3384D-E273-48DC-84BB-B7D9D707E2A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1D07CB97-B2C0-41B0-8FBA-D214FB2FC00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B7409F2B-7682-46F9-A262-D5B456B656D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961BA051-F82A-44D4-8F4E-61DEA8D9031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a:extLst>
            <a:ext uri="{FF2B5EF4-FFF2-40B4-BE49-F238E27FC236}">
              <a16:creationId xmlns:a16="http://schemas.microsoft.com/office/drawing/2014/main" id="{2B7CFE18-8C75-464A-9CCF-845B42C80C5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7A878D10-679E-4E42-9365-A33EBAA2BF7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a:extLst>
            <a:ext uri="{FF2B5EF4-FFF2-40B4-BE49-F238E27FC236}">
              <a16:creationId xmlns:a16="http://schemas.microsoft.com/office/drawing/2014/main" id="{9BC870BE-9696-4169-9B63-2660E29D67A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D887C9F7-00B8-4331-BB1C-9970135D763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a:extLst>
            <a:ext uri="{FF2B5EF4-FFF2-40B4-BE49-F238E27FC236}">
              <a16:creationId xmlns:a16="http://schemas.microsoft.com/office/drawing/2014/main" id="{3FA66BD7-4535-43DA-8EC8-40BAF4FED8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CE9C64AC-7E07-4F51-9B61-69F962382B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697B9D28-2222-4D8D-9EF6-CB002838A6C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保健センター・保健所】&#10;一人当たり面積グラフ枠">
          <a:extLst>
            <a:ext uri="{FF2B5EF4-FFF2-40B4-BE49-F238E27FC236}">
              <a16:creationId xmlns:a16="http://schemas.microsoft.com/office/drawing/2014/main" id="{91700BE8-4302-49A3-BDB8-7006D2D339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63" name="直線コネクタ 562">
          <a:extLst>
            <a:ext uri="{FF2B5EF4-FFF2-40B4-BE49-F238E27FC236}">
              <a16:creationId xmlns:a16="http://schemas.microsoft.com/office/drawing/2014/main" id="{75CE5356-2C18-4D14-AF27-9E6731C33AED}"/>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64" name="【保健センター・保健所】&#10;一人当たり面積最小値テキスト">
          <a:extLst>
            <a:ext uri="{FF2B5EF4-FFF2-40B4-BE49-F238E27FC236}">
              <a16:creationId xmlns:a16="http://schemas.microsoft.com/office/drawing/2014/main" id="{0B52D9BB-A97C-480D-A0E1-CDFD42970E31}"/>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65" name="直線コネクタ 564">
          <a:extLst>
            <a:ext uri="{FF2B5EF4-FFF2-40B4-BE49-F238E27FC236}">
              <a16:creationId xmlns:a16="http://schemas.microsoft.com/office/drawing/2014/main" id="{2072CE94-2E32-4199-B560-1BD310A00DC3}"/>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66" name="【保健センター・保健所】&#10;一人当たり面積最大値テキスト">
          <a:extLst>
            <a:ext uri="{FF2B5EF4-FFF2-40B4-BE49-F238E27FC236}">
              <a16:creationId xmlns:a16="http://schemas.microsoft.com/office/drawing/2014/main" id="{50F16A73-7159-4204-99A0-C8FC934480E9}"/>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67" name="直線コネクタ 566">
          <a:extLst>
            <a:ext uri="{FF2B5EF4-FFF2-40B4-BE49-F238E27FC236}">
              <a16:creationId xmlns:a16="http://schemas.microsoft.com/office/drawing/2014/main" id="{66F89864-1984-4252-94E1-5A6932F2B6A2}"/>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68" name="【保健センター・保健所】&#10;一人当たり面積平均値テキスト">
          <a:extLst>
            <a:ext uri="{FF2B5EF4-FFF2-40B4-BE49-F238E27FC236}">
              <a16:creationId xmlns:a16="http://schemas.microsoft.com/office/drawing/2014/main" id="{CE347B96-30B9-4507-9220-6945987BAAE3}"/>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69" name="フローチャート: 判断 568">
          <a:extLst>
            <a:ext uri="{FF2B5EF4-FFF2-40B4-BE49-F238E27FC236}">
              <a16:creationId xmlns:a16="http://schemas.microsoft.com/office/drawing/2014/main" id="{92D4DC8B-3D01-416A-9887-ACD28CC13A65}"/>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70" name="フローチャート: 判断 569">
          <a:extLst>
            <a:ext uri="{FF2B5EF4-FFF2-40B4-BE49-F238E27FC236}">
              <a16:creationId xmlns:a16="http://schemas.microsoft.com/office/drawing/2014/main" id="{FDBB387C-F9BD-425C-AFB7-28BBB51EFC91}"/>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71" name="フローチャート: 判断 570">
          <a:extLst>
            <a:ext uri="{FF2B5EF4-FFF2-40B4-BE49-F238E27FC236}">
              <a16:creationId xmlns:a16="http://schemas.microsoft.com/office/drawing/2014/main" id="{48E39895-3B2A-4B52-9A84-5660F23F4969}"/>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572" name="フローチャート: 判断 571">
          <a:extLst>
            <a:ext uri="{FF2B5EF4-FFF2-40B4-BE49-F238E27FC236}">
              <a16:creationId xmlns:a16="http://schemas.microsoft.com/office/drawing/2014/main" id="{0108165E-0DAB-494A-88CE-9D5E5283B4A3}"/>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73" name="フローチャート: 判断 572">
          <a:extLst>
            <a:ext uri="{FF2B5EF4-FFF2-40B4-BE49-F238E27FC236}">
              <a16:creationId xmlns:a16="http://schemas.microsoft.com/office/drawing/2014/main" id="{B4782B4C-5B29-49DD-B5A4-7DF9CE15093A}"/>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593920C6-6CBE-44C9-A500-B477871E5CB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358A27A-F2CD-451F-9EDD-5E60E5E4050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4A2AB810-2FE1-4A75-9DA7-4D262F762C7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BE1AD7D2-074A-45C5-8604-E6A4FCC79FA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14AD364-234F-4A09-98CC-6C86E6144EE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79" name="楕円 578">
          <a:extLst>
            <a:ext uri="{FF2B5EF4-FFF2-40B4-BE49-F238E27FC236}">
              <a16:creationId xmlns:a16="http://schemas.microsoft.com/office/drawing/2014/main" id="{0150EA61-155B-485B-A84B-4F8F65568187}"/>
            </a:ext>
          </a:extLst>
        </xdr:cNvPr>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166387</xdr:rowOff>
    </xdr:from>
    <xdr:ext cx="469744" cy="259045"/>
    <xdr:sp macro="" textlink="">
      <xdr:nvSpPr>
        <xdr:cNvPr id="580" name="【保健センター・保健所】&#10;一人当たり面積該当値テキスト">
          <a:extLst>
            <a:ext uri="{FF2B5EF4-FFF2-40B4-BE49-F238E27FC236}">
              <a16:creationId xmlns:a16="http://schemas.microsoft.com/office/drawing/2014/main" id="{49ED101E-866E-4D8A-ACE1-EAF423353C92}"/>
            </a:ext>
          </a:extLst>
        </xdr:cNvPr>
        <xdr:cNvSpPr txBox="1"/>
      </xdr:nvSpPr>
      <xdr:spPr>
        <a:xfrm>
          <a:off x="22199600"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81" name="楕円 580">
          <a:extLst>
            <a:ext uri="{FF2B5EF4-FFF2-40B4-BE49-F238E27FC236}">
              <a16:creationId xmlns:a16="http://schemas.microsoft.com/office/drawing/2014/main" id="{52855EBA-E966-402C-8CE6-3E2BE4C98938}"/>
            </a:ext>
          </a:extLst>
        </xdr:cNvPr>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582" name="直線コネクタ 581">
          <a:extLst>
            <a:ext uri="{FF2B5EF4-FFF2-40B4-BE49-F238E27FC236}">
              <a16:creationId xmlns:a16="http://schemas.microsoft.com/office/drawing/2014/main" id="{507E0AA2-93B5-4D75-BAD6-6FE1C93A976B}"/>
            </a:ext>
          </a:extLst>
        </xdr:cNvPr>
        <xdr:cNvCxnSpPr/>
      </xdr:nvCxnSpPr>
      <xdr:spPr>
        <a:xfrm>
          <a:off x="21323300" y="1065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147320</xdr:rowOff>
    </xdr:from>
    <xdr:to>
      <xdr:col>107</xdr:col>
      <xdr:colOff>101600</xdr:colOff>
      <xdr:row>62</xdr:row>
      <xdr:rowOff>77470</xdr:rowOff>
    </xdr:to>
    <xdr:sp macro="" textlink="">
      <xdr:nvSpPr>
        <xdr:cNvPr id="583" name="楕円 582">
          <a:extLst>
            <a:ext uri="{FF2B5EF4-FFF2-40B4-BE49-F238E27FC236}">
              <a16:creationId xmlns:a16="http://schemas.microsoft.com/office/drawing/2014/main" id="{57F63222-2E3D-4574-93F4-F811F464434B}"/>
            </a:ext>
          </a:extLst>
        </xdr:cNvPr>
        <xdr:cNvSpPr/>
      </xdr:nvSpPr>
      <xdr:spPr>
        <a:xfrm>
          <a:off x="20383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26670</xdr:rowOff>
    </xdr:to>
    <xdr:cxnSp macro="">
      <xdr:nvCxnSpPr>
        <xdr:cNvPr id="584" name="直線コネクタ 583">
          <a:extLst>
            <a:ext uri="{FF2B5EF4-FFF2-40B4-BE49-F238E27FC236}">
              <a16:creationId xmlns:a16="http://schemas.microsoft.com/office/drawing/2014/main" id="{77B6926A-D8EC-4264-AFD4-9999D45FFAE0}"/>
            </a:ext>
          </a:extLst>
        </xdr:cNvPr>
        <xdr:cNvCxnSpPr/>
      </xdr:nvCxnSpPr>
      <xdr:spPr>
        <a:xfrm flipV="1">
          <a:off x="20434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154940</xdr:rowOff>
    </xdr:from>
    <xdr:to>
      <xdr:col>102</xdr:col>
      <xdr:colOff>165100</xdr:colOff>
      <xdr:row>62</xdr:row>
      <xdr:rowOff>85090</xdr:rowOff>
    </xdr:to>
    <xdr:sp macro="" textlink="">
      <xdr:nvSpPr>
        <xdr:cNvPr id="585" name="楕円 584">
          <a:extLst>
            <a:ext uri="{FF2B5EF4-FFF2-40B4-BE49-F238E27FC236}">
              <a16:creationId xmlns:a16="http://schemas.microsoft.com/office/drawing/2014/main" id="{D3B5F35F-4FB2-45CA-AE2F-6D3F6DDF55CE}"/>
            </a:ext>
          </a:extLst>
        </xdr:cNvPr>
        <xdr:cNvSpPr/>
      </xdr:nvSpPr>
      <xdr:spPr>
        <a:xfrm>
          <a:off x="19494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26670</xdr:rowOff>
    </xdr:from>
    <xdr:to>
      <xdr:col>107</xdr:col>
      <xdr:colOff>50800</xdr:colOff>
      <xdr:row>62</xdr:row>
      <xdr:rowOff>34290</xdr:rowOff>
    </xdr:to>
    <xdr:cxnSp macro="">
      <xdr:nvCxnSpPr>
        <xdr:cNvPr id="586" name="直線コネクタ 585">
          <a:extLst>
            <a:ext uri="{FF2B5EF4-FFF2-40B4-BE49-F238E27FC236}">
              <a16:creationId xmlns:a16="http://schemas.microsoft.com/office/drawing/2014/main" id="{EC968312-F42A-41C9-B77B-0CEF9A08B420}"/>
            </a:ext>
          </a:extLst>
        </xdr:cNvPr>
        <xdr:cNvCxnSpPr/>
      </xdr:nvCxnSpPr>
      <xdr:spPr>
        <a:xfrm flipV="1">
          <a:off x="19545300" y="10656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587" name="n_1aveValue【保健センター・保健所】&#10;一人当たり面積">
          <a:extLst>
            <a:ext uri="{FF2B5EF4-FFF2-40B4-BE49-F238E27FC236}">
              <a16:creationId xmlns:a16="http://schemas.microsoft.com/office/drawing/2014/main" id="{00134B6F-868D-433D-A799-34F75D74C61D}"/>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588" name="n_2aveValue【保健センター・保健所】&#10;一人当たり面積">
          <a:extLst>
            <a:ext uri="{FF2B5EF4-FFF2-40B4-BE49-F238E27FC236}">
              <a16:creationId xmlns:a16="http://schemas.microsoft.com/office/drawing/2014/main" id="{28D8A415-CF76-41D8-841B-1FE1DDDDDFBD}"/>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589" name="n_3aveValue【保健センター・保健所】&#10;一人当たり面積">
          <a:extLst>
            <a:ext uri="{FF2B5EF4-FFF2-40B4-BE49-F238E27FC236}">
              <a16:creationId xmlns:a16="http://schemas.microsoft.com/office/drawing/2014/main" id="{A851C172-5159-4885-8EDE-DD855BEBB3FF}"/>
            </a:ext>
          </a:extLst>
        </xdr:cNvPr>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590" name="n_4aveValue【保健センター・保健所】&#10;一人当たり面積">
          <a:extLst>
            <a:ext uri="{FF2B5EF4-FFF2-40B4-BE49-F238E27FC236}">
              <a16:creationId xmlns:a16="http://schemas.microsoft.com/office/drawing/2014/main" id="{0296CC75-6C0B-4DDF-89AE-FBB0F4756970}"/>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90187</xdr:rowOff>
    </xdr:from>
    <xdr:ext cx="469744" cy="259045"/>
    <xdr:sp macro="" textlink="">
      <xdr:nvSpPr>
        <xdr:cNvPr id="591" name="n_1mainValue【保健センター・保健所】&#10;一人当たり面積">
          <a:extLst>
            <a:ext uri="{FF2B5EF4-FFF2-40B4-BE49-F238E27FC236}">
              <a16:creationId xmlns:a16="http://schemas.microsoft.com/office/drawing/2014/main" id="{06F200C0-E2BA-49F7-BBFE-FFA4B314068D}"/>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592" name="n_2mainValue【保健センター・保健所】&#10;一人当たり面積">
          <a:extLst>
            <a:ext uri="{FF2B5EF4-FFF2-40B4-BE49-F238E27FC236}">
              <a16:creationId xmlns:a16="http://schemas.microsoft.com/office/drawing/2014/main" id="{7C051143-5BFE-411C-979F-86E56B327B14}"/>
            </a:ext>
          </a:extLst>
        </xdr:cNvPr>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101617</xdr:rowOff>
    </xdr:from>
    <xdr:ext cx="469744" cy="259045"/>
    <xdr:sp macro="" textlink="">
      <xdr:nvSpPr>
        <xdr:cNvPr id="593" name="n_3mainValue【保健センター・保健所】&#10;一人当たり面積">
          <a:extLst>
            <a:ext uri="{FF2B5EF4-FFF2-40B4-BE49-F238E27FC236}">
              <a16:creationId xmlns:a16="http://schemas.microsoft.com/office/drawing/2014/main" id="{7B648C65-9EAE-40C6-93D7-3DEBB4283961}"/>
            </a:ext>
          </a:extLst>
        </xdr:cNvPr>
        <xdr:cNvSpPr txBox="1"/>
      </xdr:nvSpPr>
      <xdr:spPr>
        <a:xfrm>
          <a:off x="19310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3B04954B-2995-4076-88C6-23F02B8395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8718709D-F9B9-47D0-B4CB-4644828CB5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3EB7DB33-1DE7-4D83-8474-214A52A6AF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1508186B-59CD-4DC5-875B-B0505DB13C4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0D3F2ED4-1D70-4272-93E4-33CCEC599A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156BCAED-A210-444C-AE85-3F6FA6E06F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5B48C71F-CEEB-40DC-AEE4-2B8339B7CB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4EE96C10-8F5D-465D-ADC0-ABCA8679351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8AD82B07-6D44-4AF7-B88A-52C4C936232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9689BECA-9359-49EB-ADCC-5C4E71532E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A62435C2-28F1-4C43-AFD1-918F90BF0B3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5" name="直線コネクタ 604">
          <a:extLst>
            <a:ext uri="{FF2B5EF4-FFF2-40B4-BE49-F238E27FC236}">
              <a16:creationId xmlns:a16="http://schemas.microsoft.com/office/drawing/2014/main" id="{86A01950-A9C2-45A0-BA19-1996938E413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6" name="テキスト ボックス 605">
          <a:extLst>
            <a:ext uri="{FF2B5EF4-FFF2-40B4-BE49-F238E27FC236}">
              <a16:creationId xmlns:a16="http://schemas.microsoft.com/office/drawing/2014/main" id="{7F16E329-49C1-4A7F-AEE5-DBFCFE92DAE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7" name="直線コネクタ 606">
          <a:extLst>
            <a:ext uri="{FF2B5EF4-FFF2-40B4-BE49-F238E27FC236}">
              <a16:creationId xmlns:a16="http://schemas.microsoft.com/office/drawing/2014/main" id="{9FCE9506-55BF-433A-902C-62D2F28EDF8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8" name="テキスト ボックス 607">
          <a:extLst>
            <a:ext uri="{FF2B5EF4-FFF2-40B4-BE49-F238E27FC236}">
              <a16:creationId xmlns:a16="http://schemas.microsoft.com/office/drawing/2014/main" id="{051B4CFC-C4BC-476E-833C-D87B5B11703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9" name="直線コネクタ 608">
          <a:extLst>
            <a:ext uri="{FF2B5EF4-FFF2-40B4-BE49-F238E27FC236}">
              <a16:creationId xmlns:a16="http://schemas.microsoft.com/office/drawing/2014/main" id="{569261D5-0F5C-41C3-A74B-BF5F9DC769C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0" name="テキスト ボックス 609">
          <a:extLst>
            <a:ext uri="{FF2B5EF4-FFF2-40B4-BE49-F238E27FC236}">
              <a16:creationId xmlns:a16="http://schemas.microsoft.com/office/drawing/2014/main" id="{10108B18-44DE-46A3-89E0-D86B961BB72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1" name="直線コネクタ 610">
          <a:extLst>
            <a:ext uri="{FF2B5EF4-FFF2-40B4-BE49-F238E27FC236}">
              <a16:creationId xmlns:a16="http://schemas.microsoft.com/office/drawing/2014/main" id="{E55FE943-3348-4B01-BF59-100E9869223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2" name="テキスト ボックス 611">
          <a:extLst>
            <a:ext uri="{FF2B5EF4-FFF2-40B4-BE49-F238E27FC236}">
              <a16:creationId xmlns:a16="http://schemas.microsoft.com/office/drawing/2014/main" id="{52925147-F3F4-4DC0-A374-14C4E87BB5A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3" name="直線コネクタ 612">
          <a:extLst>
            <a:ext uri="{FF2B5EF4-FFF2-40B4-BE49-F238E27FC236}">
              <a16:creationId xmlns:a16="http://schemas.microsoft.com/office/drawing/2014/main" id="{BD8A1F1E-9E17-4216-B07E-9A115FAA626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4" name="テキスト ボックス 613">
          <a:extLst>
            <a:ext uri="{FF2B5EF4-FFF2-40B4-BE49-F238E27FC236}">
              <a16:creationId xmlns:a16="http://schemas.microsoft.com/office/drawing/2014/main" id="{676E28FA-A428-42CF-B0F1-068D53E4119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5" name="直線コネクタ 614">
          <a:extLst>
            <a:ext uri="{FF2B5EF4-FFF2-40B4-BE49-F238E27FC236}">
              <a16:creationId xmlns:a16="http://schemas.microsoft.com/office/drawing/2014/main" id="{0DCA14F5-529C-4213-AFBA-6092BF1058B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6" name="テキスト ボックス 615">
          <a:extLst>
            <a:ext uri="{FF2B5EF4-FFF2-40B4-BE49-F238E27FC236}">
              <a16:creationId xmlns:a16="http://schemas.microsoft.com/office/drawing/2014/main" id="{F6BC8073-F95F-4549-92FB-35CEBF089FE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7" name="【消防施設】&#10;有形固定資産減価償却率グラフ枠">
          <a:extLst>
            <a:ext uri="{FF2B5EF4-FFF2-40B4-BE49-F238E27FC236}">
              <a16:creationId xmlns:a16="http://schemas.microsoft.com/office/drawing/2014/main" id="{67119C50-915F-466F-968D-5EE2A3F4FCE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18" name="直線コネクタ 617">
          <a:extLst>
            <a:ext uri="{FF2B5EF4-FFF2-40B4-BE49-F238E27FC236}">
              <a16:creationId xmlns:a16="http://schemas.microsoft.com/office/drawing/2014/main" id="{E227A090-B662-42D0-98F7-A8B161A9B5DC}"/>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9" name="【消防施設】&#10;有形固定資産減価償却率最小値テキスト">
          <a:extLst>
            <a:ext uri="{FF2B5EF4-FFF2-40B4-BE49-F238E27FC236}">
              <a16:creationId xmlns:a16="http://schemas.microsoft.com/office/drawing/2014/main" id="{856E9D71-04ED-43AC-B456-1828B962DE3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0" name="直線コネクタ 619">
          <a:extLst>
            <a:ext uri="{FF2B5EF4-FFF2-40B4-BE49-F238E27FC236}">
              <a16:creationId xmlns:a16="http://schemas.microsoft.com/office/drawing/2014/main" id="{32CBBC03-D7A4-4D9F-9FA5-C9BD80FD8D0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21" name="【消防施設】&#10;有形固定資産減価償却率最大値テキスト">
          <a:extLst>
            <a:ext uri="{FF2B5EF4-FFF2-40B4-BE49-F238E27FC236}">
              <a16:creationId xmlns:a16="http://schemas.microsoft.com/office/drawing/2014/main" id="{2CE972B9-1664-40C7-AC3F-99B57A76EA87}"/>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22" name="直線コネクタ 621">
          <a:extLst>
            <a:ext uri="{FF2B5EF4-FFF2-40B4-BE49-F238E27FC236}">
              <a16:creationId xmlns:a16="http://schemas.microsoft.com/office/drawing/2014/main" id="{00E9523F-34E5-47F4-B690-A93CA5BED601}"/>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23" name="【消防施設】&#10;有形固定資産減価償却率平均値テキスト">
          <a:extLst>
            <a:ext uri="{FF2B5EF4-FFF2-40B4-BE49-F238E27FC236}">
              <a16:creationId xmlns:a16="http://schemas.microsoft.com/office/drawing/2014/main" id="{48301CB2-DECF-4F83-922C-27D466609BAC}"/>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24" name="フローチャート: 判断 623">
          <a:extLst>
            <a:ext uri="{FF2B5EF4-FFF2-40B4-BE49-F238E27FC236}">
              <a16:creationId xmlns:a16="http://schemas.microsoft.com/office/drawing/2014/main" id="{FEC30A1B-0A5D-45EA-B8DE-EE6A2D4E82DB}"/>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25" name="フローチャート: 判断 624">
          <a:extLst>
            <a:ext uri="{FF2B5EF4-FFF2-40B4-BE49-F238E27FC236}">
              <a16:creationId xmlns:a16="http://schemas.microsoft.com/office/drawing/2014/main" id="{19789F9C-A667-438A-BC22-A2DC9270CD95}"/>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26" name="フローチャート: 判断 625">
          <a:extLst>
            <a:ext uri="{FF2B5EF4-FFF2-40B4-BE49-F238E27FC236}">
              <a16:creationId xmlns:a16="http://schemas.microsoft.com/office/drawing/2014/main" id="{A501A183-D2B5-40CF-A0E0-BFAF9B23CCCC}"/>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627" name="フローチャート: 判断 626">
          <a:extLst>
            <a:ext uri="{FF2B5EF4-FFF2-40B4-BE49-F238E27FC236}">
              <a16:creationId xmlns:a16="http://schemas.microsoft.com/office/drawing/2014/main" id="{8F84AFD2-FC80-4D7A-90DE-D77DF7E84BEC}"/>
            </a:ext>
          </a:extLst>
        </xdr:cNvPr>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628" name="フローチャート: 判断 627">
          <a:extLst>
            <a:ext uri="{FF2B5EF4-FFF2-40B4-BE49-F238E27FC236}">
              <a16:creationId xmlns:a16="http://schemas.microsoft.com/office/drawing/2014/main" id="{D0A84C79-92A9-49B9-8F37-850211428767}"/>
            </a:ext>
          </a:extLst>
        </xdr:cNvPr>
        <xdr:cNvSpPr/>
      </xdr:nvSpPr>
      <xdr:spPr>
        <a:xfrm>
          <a:off x="1276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A8A7B2-95B7-48BD-8DAF-AAC460F444B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7BDBD24-B3B8-49A0-A43D-3252E860EE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BD35406F-3C25-49CA-8378-013E3824158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F1298DF8-5207-41B6-8D8B-BB2EAF537C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200B7EE6-CA39-488D-A2F1-3F716428D4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34" name="楕円 633">
          <a:extLst>
            <a:ext uri="{FF2B5EF4-FFF2-40B4-BE49-F238E27FC236}">
              <a16:creationId xmlns:a16="http://schemas.microsoft.com/office/drawing/2014/main" id="{429130F5-9FA7-4768-9069-96807E1815F0}"/>
            </a:ext>
          </a:extLst>
        </xdr:cNvPr>
        <xdr:cNvSpPr/>
      </xdr:nvSpPr>
      <xdr:spPr>
        <a:xfrm>
          <a:off x="16268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51452</xdr:rowOff>
    </xdr:from>
    <xdr:ext cx="405111" cy="259045"/>
    <xdr:sp macro="" textlink="">
      <xdr:nvSpPr>
        <xdr:cNvPr id="635" name="【消防施設】&#10;有形固定資産減価償却率該当値テキスト">
          <a:extLst>
            <a:ext uri="{FF2B5EF4-FFF2-40B4-BE49-F238E27FC236}">
              <a16:creationId xmlns:a16="http://schemas.microsoft.com/office/drawing/2014/main" id="{9EFDC600-ED86-4B78-B6DA-7DEF20723167}"/>
            </a:ext>
          </a:extLst>
        </xdr:cNvPr>
        <xdr:cNvSpPr txBox="1"/>
      </xdr:nvSpPr>
      <xdr:spPr>
        <a:xfrm>
          <a:off x="16357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636" name="楕円 635">
          <a:extLst>
            <a:ext uri="{FF2B5EF4-FFF2-40B4-BE49-F238E27FC236}">
              <a16:creationId xmlns:a16="http://schemas.microsoft.com/office/drawing/2014/main" id="{A3B97C22-7DAB-4587-87A4-BD7B30BC839B}"/>
            </a:ext>
          </a:extLst>
        </xdr:cNvPr>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123825</xdr:rowOff>
    </xdr:to>
    <xdr:cxnSp macro="">
      <xdr:nvCxnSpPr>
        <xdr:cNvPr id="637" name="直線コネクタ 636">
          <a:extLst>
            <a:ext uri="{FF2B5EF4-FFF2-40B4-BE49-F238E27FC236}">
              <a16:creationId xmlns:a16="http://schemas.microsoft.com/office/drawing/2014/main" id="{39AE54C3-71CA-43E2-89D0-5D4FCEF3B0FB}"/>
            </a:ext>
          </a:extLst>
        </xdr:cNvPr>
        <xdr:cNvCxnSpPr/>
      </xdr:nvCxnSpPr>
      <xdr:spPr>
        <a:xfrm>
          <a:off x="15481300" y="141427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160655</xdr:rowOff>
    </xdr:from>
    <xdr:to>
      <xdr:col>76</xdr:col>
      <xdr:colOff>165100</xdr:colOff>
      <xdr:row>82</xdr:row>
      <xdr:rowOff>90805</xdr:rowOff>
    </xdr:to>
    <xdr:sp macro="" textlink="">
      <xdr:nvSpPr>
        <xdr:cNvPr id="638" name="楕円 637">
          <a:extLst>
            <a:ext uri="{FF2B5EF4-FFF2-40B4-BE49-F238E27FC236}">
              <a16:creationId xmlns:a16="http://schemas.microsoft.com/office/drawing/2014/main" id="{D89FE12A-432E-4051-B4AC-876E00FBC98C}"/>
            </a:ext>
          </a:extLst>
        </xdr:cNvPr>
        <xdr:cNvSpPr/>
      </xdr:nvSpPr>
      <xdr:spPr>
        <a:xfrm>
          <a:off x="14541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40005</xdr:rowOff>
    </xdr:from>
    <xdr:to>
      <xdr:col>81</xdr:col>
      <xdr:colOff>50800</xdr:colOff>
      <xdr:row>82</xdr:row>
      <xdr:rowOff>83820</xdr:rowOff>
    </xdr:to>
    <xdr:cxnSp macro="">
      <xdr:nvCxnSpPr>
        <xdr:cNvPr id="639" name="直線コネクタ 638">
          <a:extLst>
            <a:ext uri="{FF2B5EF4-FFF2-40B4-BE49-F238E27FC236}">
              <a16:creationId xmlns:a16="http://schemas.microsoft.com/office/drawing/2014/main" id="{5590F686-39DF-4ED6-8462-E704129DB2DB}"/>
            </a:ext>
          </a:extLst>
        </xdr:cNvPr>
        <xdr:cNvCxnSpPr/>
      </xdr:nvCxnSpPr>
      <xdr:spPr>
        <a:xfrm>
          <a:off x="14592300" y="140989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116839</xdr:rowOff>
    </xdr:from>
    <xdr:to>
      <xdr:col>72</xdr:col>
      <xdr:colOff>38100</xdr:colOff>
      <xdr:row>82</xdr:row>
      <xdr:rowOff>46989</xdr:rowOff>
    </xdr:to>
    <xdr:sp macro="" textlink="">
      <xdr:nvSpPr>
        <xdr:cNvPr id="640" name="楕円 639">
          <a:extLst>
            <a:ext uri="{FF2B5EF4-FFF2-40B4-BE49-F238E27FC236}">
              <a16:creationId xmlns:a16="http://schemas.microsoft.com/office/drawing/2014/main" id="{429DA8AB-3C7E-4F7F-A76B-AB58A08D0409}"/>
            </a:ext>
          </a:extLst>
        </xdr:cNvPr>
        <xdr:cNvSpPr/>
      </xdr:nvSpPr>
      <xdr:spPr>
        <a:xfrm>
          <a:off x="13652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167639</xdr:rowOff>
    </xdr:from>
    <xdr:to>
      <xdr:col>76</xdr:col>
      <xdr:colOff>114300</xdr:colOff>
      <xdr:row>82</xdr:row>
      <xdr:rowOff>40005</xdr:rowOff>
    </xdr:to>
    <xdr:cxnSp macro="">
      <xdr:nvCxnSpPr>
        <xdr:cNvPr id="641" name="直線コネクタ 640">
          <a:extLst>
            <a:ext uri="{FF2B5EF4-FFF2-40B4-BE49-F238E27FC236}">
              <a16:creationId xmlns:a16="http://schemas.microsoft.com/office/drawing/2014/main" id="{41F513F4-7B41-40F3-A1B2-F69E5E57CEF3}"/>
            </a:ext>
          </a:extLst>
        </xdr:cNvPr>
        <xdr:cNvCxnSpPr/>
      </xdr:nvCxnSpPr>
      <xdr:spPr>
        <a:xfrm>
          <a:off x="13703300" y="140550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42" name="n_1aveValue【消防施設】&#10;有形固定資産減価償却率">
          <a:extLst>
            <a:ext uri="{FF2B5EF4-FFF2-40B4-BE49-F238E27FC236}">
              <a16:creationId xmlns:a16="http://schemas.microsoft.com/office/drawing/2014/main" id="{ACB1A7EA-BD65-4E9E-8A96-48D09FAA9B57}"/>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43" name="n_2aveValue【消防施設】&#10;有形固定資産減価償却率">
          <a:extLst>
            <a:ext uri="{FF2B5EF4-FFF2-40B4-BE49-F238E27FC236}">
              <a16:creationId xmlns:a16="http://schemas.microsoft.com/office/drawing/2014/main" id="{E69327F2-2D42-4244-BE68-5E996B034E2D}"/>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644" name="n_3aveValue【消防施設】&#10;有形固定資産減価償却率">
          <a:extLst>
            <a:ext uri="{FF2B5EF4-FFF2-40B4-BE49-F238E27FC236}">
              <a16:creationId xmlns:a16="http://schemas.microsoft.com/office/drawing/2014/main" id="{719BC40E-DA74-420E-9E91-E0FD413E9950}"/>
            </a:ext>
          </a:extLst>
        </xdr:cNvPr>
        <xdr:cNvSpPr txBox="1"/>
      </xdr:nvSpPr>
      <xdr:spPr>
        <a:xfrm>
          <a:off x="13500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111141</xdr:rowOff>
    </xdr:from>
    <xdr:ext cx="405111" cy="259045"/>
    <xdr:sp macro="" textlink="">
      <xdr:nvSpPr>
        <xdr:cNvPr id="645" name="n_4aveValue【消防施設】&#10;有形固定資産減価償却率">
          <a:extLst>
            <a:ext uri="{FF2B5EF4-FFF2-40B4-BE49-F238E27FC236}">
              <a16:creationId xmlns:a16="http://schemas.microsoft.com/office/drawing/2014/main" id="{00BABFCE-41FB-47F8-BB82-0307927DB573}"/>
            </a:ext>
          </a:extLst>
        </xdr:cNvPr>
        <xdr:cNvSpPr txBox="1"/>
      </xdr:nvSpPr>
      <xdr:spPr>
        <a:xfrm>
          <a:off x="12611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646" name="n_1mainValue【消防施設】&#10;有形固定資産減価償却率">
          <a:extLst>
            <a:ext uri="{FF2B5EF4-FFF2-40B4-BE49-F238E27FC236}">
              <a16:creationId xmlns:a16="http://schemas.microsoft.com/office/drawing/2014/main" id="{0E615CFE-F5AE-466C-9378-7B441935F2CA}"/>
            </a:ext>
          </a:extLst>
        </xdr:cNvPr>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107332</xdr:rowOff>
    </xdr:from>
    <xdr:ext cx="405111" cy="259045"/>
    <xdr:sp macro="" textlink="">
      <xdr:nvSpPr>
        <xdr:cNvPr id="647" name="n_2mainValue【消防施設】&#10;有形固定資産減価償却率">
          <a:extLst>
            <a:ext uri="{FF2B5EF4-FFF2-40B4-BE49-F238E27FC236}">
              <a16:creationId xmlns:a16="http://schemas.microsoft.com/office/drawing/2014/main" id="{9554D2EA-F209-422B-924E-765AD82A9559}"/>
            </a:ext>
          </a:extLst>
        </xdr:cNvPr>
        <xdr:cNvSpPr txBox="1"/>
      </xdr:nvSpPr>
      <xdr:spPr>
        <a:xfrm>
          <a:off x="14389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63516</xdr:rowOff>
    </xdr:from>
    <xdr:ext cx="405111" cy="259045"/>
    <xdr:sp macro="" textlink="">
      <xdr:nvSpPr>
        <xdr:cNvPr id="648" name="n_3mainValue【消防施設】&#10;有形固定資産減価償却率">
          <a:extLst>
            <a:ext uri="{FF2B5EF4-FFF2-40B4-BE49-F238E27FC236}">
              <a16:creationId xmlns:a16="http://schemas.microsoft.com/office/drawing/2014/main" id="{CA2B95C2-360F-4E18-B686-DBE01CDE75F4}"/>
            </a:ext>
          </a:extLst>
        </xdr:cNvPr>
        <xdr:cNvSpPr txBox="1"/>
      </xdr:nvSpPr>
      <xdr:spPr>
        <a:xfrm>
          <a:off x="13500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a:extLst>
            <a:ext uri="{FF2B5EF4-FFF2-40B4-BE49-F238E27FC236}">
              <a16:creationId xmlns:a16="http://schemas.microsoft.com/office/drawing/2014/main" id="{04F9C6F4-9E3A-4A0E-B529-94541CA267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a:extLst>
            <a:ext uri="{FF2B5EF4-FFF2-40B4-BE49-F238E27FC236}">
              <a16:creationId xmlns:a16="http://schemas.microsoft.com/office/drawing/2014/main" id="{91FA2C37-A771-458F-BD1C-C8D82D7C68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a:extLst>
            <a:ext uri="{FF2B5EF4-FFF2-40B4-BE49-F238E27FC236}">
              <a16:creationId xmlns:a16="http://schemas.microsoft.com/office/drawing/2014/main" id="{53341640-2B9B-410A-A857-744F3D76D6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a:extLst>
            <a:ext uri="{FF2B5EF4-FFF2-40B4-BE49-F238E27FC236}">
              <a16:creationId xmlns:a16="http://schemas.microsoft.com/office/drawing/2014/main" id="{74EEF7B1-7BC4-477A-BD84-CF6B175DA4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a:extLst>
            <a:ext uri="{FF2B5EF4-FFF2-40B4-BE49-F238E27FC236}">
              <a16:creationId xmlns:a16="http://schemas.microsoft.com/office/drawing/2014/main" id="{90B9F3E3-354D-4C31-9A13-0B58D75044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a:extLst>
            <a:ext uri="{FF2B5EF4-FFF2-40B4-BE49-F238E27FC236}">
              <a16:creationId xmlns:a16="http://schemas.microsoft.com/office/drawing/2014/main" id="{1CE0D95F-CAE7-4285-9719-57CF6DEF08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a:extLst>
            <a:ext uri="{FF2B5EF4-FFF2-40B4-BE49-F238E27FC236}">
              <a16:creationId xmlns:a16="http://schemas.microsoft.com/office/drawing/2014/main" id="{E539D9E6-D182-4E33-BBA5-0DD298239D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a:extLst>
            <a:ext uri="{FF2B5EF4-FFF2-40B4-BE49-F238E27FC236}">
              <a16:creationId xmlns:a16="http://schemas.microsoft.com/office/drawing/2014/main" id="{CB813DD9-A1B1-4FCA-BFF2-682E33BE22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a:extLst>
            <a:ext uri="{FF2B5EF4-FFF2-40B4-BE49-F238E27FC236}">
              <a16:creationId xmlns:a16="http://schemas.microsoft.com/office/drawing/2014/main" id="{8EC102FA-04DB-41DD-AB4C-3239712FD4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a:extLst>
            <a:ext uri="{FF2B5EF4-FFF2-40B4-BE49-F238E27FC236}">
              <a16:creationId xmlns:a16="http://schemas.microsoft.com/office/drawing/2014/main" id="{15AF52F8-9092-4B3F-87F3-5230A7D3B26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9" name="直線コネクタ 658">
          <a:extLst>
            <a:ext uri="{FF2B5EF4-FFF2-40B4-BE49-F238E27FC236}">
              <a16:creationId xmlns:a16="http://schemas.microsoft.com/office/drawing/2014/main" id="{24405714-AB60-4B23-A9EE-BE5AF8C77E3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0" name="テキスト ボックス 659">
          <a:extLst>
            <a:ext uri="{FF2B5EF4-FFF2-40B4-BE49-F238E27FC236}">
              <a16:creationId xmlns:a16="http://schemas.microsoft.com/office/drawing/2014/main" id="{81146BCC-F01F-48C9-B0EF-9E290F53933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1" name="直線コネクタ 660">
          <a:extLst>
            <a:ext uri="{FF2B5EF4-FFF2-40B4-BE49-F238E27FC236}">
              <a16:creationId xmlns:a16="http://schemas.microsoft.com/office/drawing/2014/main" id="{BF3BB3E3-7E56-4F66-99D8-38370AAA57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2" name="テキスト ボックス 661">
          <a:extLst>
            <a:ext uri="{FF2B5EF4-FFF2-40B4-BE49-F238E27FC236}">
              <a16:creationId xmlns:a16="http://schemas.microsoft.com/office/drawing/2014/main" id="{F419DFD2-D9B9-463F-93DB-2554952EDAD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3" name="直線コネクタ 662">
          <a:extLst>
            <a:ext uri="{FF2B5EF4-FFF2-40B4-BE49-F238E27FC236}">
              <a16:creationId xmlns:a16="http://schemas.microsoft.com/office/drawing/2014/main" id="{DC8EC820-B4E1-45DF-83F1-D00B207EBF9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4" name="テキスト ボックス 663">
          <a:extLst>
            <a:ext uri="{FF2B5EF4-FFF2-40B4-BE49-F238E27FC236}">
              <a16:creationId xmlns:a16="http://schemas.microsoft.com/office/drawing/2014/main" id="{65275428-6F61-4549-A68F-2393D62B6FC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5" name="直線コネクタ 664">
          <a:extLst>
            <a:ext uri="{FF2B5EF4-FFF2-40B4-BE49-F238E27FC236}">
              <a16:creationId xmlns:a16="http://schemas.microsoft.com/office/drawing/2014/main" id="{3EF7E659-79B3-448A-98D7-75B5F84A2CA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6" name="テキスト ボックス 665">
          <a:extLst>
            <a:ext uri="{FF2B5EF4-FFF2-40B4-BE49-F238E27FC236}">
              <a16:creationId xmlns:a16="http://schemas.microsoft.com/office/drawing/2014/main" id="{DE4CB24D-A4E3-4969-A1DA-5B96D34D1CA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7" name="直線コネクタ 666">
          <a:extLst>
            <a:ext uri="{FF2B5EF4-FFF2-40B4-BE49-F238E27FC236}">
              <a16:creationId xmlns:a16="http://schemas.microsoft.com/office/drawing/2014/main" id="{7FED1727-6508-4814-BFB4-F31ADC7CDC2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8" name="テキスト ボックス 667">
          <a:extLst>
            <a:ext uri="{FF2B5EF4-FFF2-40B4-BE49-F238E27FC236}">
              <a16:creationId xmlns:a16="http://schemas.microsoft.com/office/drawing/2014/main" id="{3B8C3783-67D1-4FE0-B18F-17DFB37290F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9" name="直線コネクタ 668">
          <a:extLst>
            <a:ext uri="{FF2B5EF4-FFF2-40B4-BE49-F238E27FC236}">
              <a16:creationId xmlns:a16="http://schemas.microsoft.com/office/drawing/2014/main" id="{E6D6D16E-55D3-4946-A99A-5735B5D8447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0" name="テキスト ボックス 669">
          <a:extLst>
            <a:ext uri="{FF2B5EF4-FFF2-40B4-BE49-F238E27FC236}">
              <a16:creationId xmlns:a16="http://schemas.microsoft.com/office/drawing/2014/main" id="{DCA5C002-9074-4AC2-8898-27241E8533E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4B1BF196-A7A8-4DBF-9803-D52366171C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E16CE628-D0E0-4F67-B175-E7B0D82812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消防施設】&#10;一人当たり面積グラフ枠">
          <a:extLst>
            <a:ext uri="{FF2B5EF4-FFF2-40B4-BE49-F238E27FC236}">
              <a16:creationId xmlns:a16="http://schemas.microsoft.com/office/drawing/2014/main" id="{DD33CFB2-FAC2-4D73-A988-B23431A3042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674" name="直線コネクタ 673">
          <a:extLst>
            <a:ext uri="{FF2B5EF4-FFF2-40B4-BE49-F238E27FC236}">
              <a16:creationId xmlns:a16="http://schemas.microsoft.com/office/drawing/2014/main" id="{02845EF6-C978-4A47-A8F3-B6C0DC31E8FD}"/>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675" name="【消防施設】&#10;一人当たり面積最小値テキスト">
          <a:extLst>
            <a:ext uri="{FF2B5EF4-FFF2-40B4-BE49-F238E27FC236}">
              <a16:creationId xmlns:a16="http://schemas.microsoft.com/office/drawing/2014/main" id="{B5FE1F89-3178-4FAE-9642-BF976EE98476}"/>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676" name="直線コネクタ 675">
          <a:extLst>
            <a:ext uri="{FF2B5EF4-FFF2-40B4-BE49-F238E27FC236}">
              <a16:creationId xmlns:a16="http://schemas.microsoft.com/office/drawing/2014/main" id="{6CAFE313-FF71-4260-9FF5-1D6ADEEEE442}"/>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677" name="【消防施設】&#10;一人当たり面積最大値テキスト">
          <a:extLst>
            <a:ext uri="{FF2B5EF4-FFF2-40B4-BE49-F238E27FC236}">
              <a16:creationId xmlns:a16="http://schemas.microsoft.com/office/drawing/2014/main" id="{FABA26E5-AAF5-4A79-B40F-0346496A3A5C}"/>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678" name="直線コネクタ 677">
          <a:extLst>
            <a:ext uri="{FF2B5EF4-FFF2-40B4-BE49-F238E27FC236}">
              <a16:creationId xmlns:a16="http://schemas.microsoft.com/office/drawing/2014/main" id="{28BC81EC-D7D9-49A3-AC2E-00228EF7452A}"/>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679" name="【消防施設】&#10;一人当たり面積平均値テキスト">
          <a:extLst>
            <a:ext uri="{FF2B5EF4-FFF2-40B4-BE49-F238E27FC236}">
              <a16:creationId xmlns:a16="http://schemas.microsoft.com/office/drawing/2014/main" id="{B6AC4ACA-91B2-4344-B874-35509D51307D}"/>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80" name="フローチャート: 判断 679">
          <a:extLst>
            <a:ext uri="{FF2B5EF4-FFF2-40B4-BE49-F238E27FC236}">
              <a16:creationId xmlns:a16="http://schemas.microsoft.com/office/drawing/2014/main" id="{B0E6D528-2C0A-4ACA-9B6E-ADD20FF5A07E}"/>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681" name="フローチャート: 判断 680">
          <a:extLst>
            <a:ext uri="{FF2B5EF4-FFF2-40B4-BE49-F238E27FC236}">
              <a16:creationId xmlns:a16="http://schemas.microsoft.com/office/drawing/2014/main" id="{7EFEA889-BF6C-4D02-BD83-E1F7D3C7FEE9}"/>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682" name="フローチャート: 判断 681">
          <a:extLst>
            <a:ext uri="{FF2B5EF4-FFF2-40B4-BE49-F238E27FC236}">
              <a16:creationId xmlns:a16="http://schemas.microsoft.com/office/drawing/2014/main" id="{102E1D43-3CBB-42A8-B7E5-82F837BD3AD9}"/>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683" name="フローチャート: 判断 682">
          <a:extLst>
            <a:ext uri="{FF2B5EF4-FFF2-40B4-BE49-F238E27FC236}">
              <a16:creationId xmlns:a16="http://schemas.microsoft.com/office/drawing/2014/main" id="{CBEEA4CD-A747-4F9D-AD47-4BC060E208BC}"/>
            </a:ext>
          </a:extLst>
        </xdr:cNvPr>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84" name="フローチャート: 判断 683">
          <a:extLst>
            <a:ext uri="{FF2B5EF4-FFF2-40B4-BE49-F238E27FC236}">
              <a16:creationId xmlns:a16="http://schemas.microsoft.com/office/drawing/2014/main" id="{18AA44B2-4CFE-4219-86A4-4B14AC41A16E}"/>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A02F7840-1922-4B11-BEDE-81DF2B66CF6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FD7B3E96-8914-4ED2-B0C6-E93B9B8E129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3E1EF452-5BF0-4B15-93CF-BFF62FD449E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52916715-C59D-40CD-9A09-A3EE6E83FF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7172A1CB-EF45-462E-B7F0-35458C30E2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75474</xdr:rowOff>
    </xdr:from>
    <xdr:to>
      <xdr:col>116</xdr:col>
      <xdr:colOff>114300</xdr:colOff>
      <xdr:row>87</xdr:row>
      <xdr:rowOff>5624</xdr:rowOff>
    </xdr:to>
    <xdr:sp macro="" textlink="">
      <xdr:nvSpPr>
        <xdr:cNvPr id="690" name="楕円 689">
          <a:extLst>
            <a:ext uri="{FF2B5EF4-FFF2-40B4-BE49-F238E27FC236}">
              <a16:creationId xmlns:a16="http://schemas.microsoft.com/office/drawing/2014/main" id="{A20A561F-2FDC-4092-AE82-589AE9AC202C}"/>
            </a:ext>
          </a:extLst>
        </xdr:cNvPr>
        <xdr:cNvSpPr/>
      </xdr:nvSpPr>
      <xdr:spPr>
        <a:xfrm>
          <a:off x="221107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161851</xdr:rowOff>
    </xdr:from>
    <xdr:ext cx="469744" cy="259045"/>
    <xdr:sp macro="" textlink="">
      <xdr:nvSpPr>
        <xdr:cNvPr id="691" name="【消防施設】&#10;一人当たり面積該当値テキスト">
          <a:extLst>
            <a:ext uri="{FF2B5EF4-FFF2-40B4-BE49-F238E27FC236}">
              <a16:creationId xmlns:a16="http://schemas.microsoft.com/office/drawing/2014/main" id="{42B15D00-6381-4500-86B7-A855F4C758E9}"/>
            </a:ext>
          </a:extLst>
        </xdr:cNvPr>
        <xdr:cNvSpPr txBox="1"/>
      </xdr:nvSpPr>
      <xdr:spPr>
        <a:xfrm>
          <a:off x="22199600" y="1473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78739</xdr:rowOff>
    </xdr:from>
    <xdr:to>
      <xdr:col>112</xdr:col>
      <xdr:colOff>38100</xdr:colOff>
      <xdr:row>87</xdr:row>
      <xdr:rowOff>8889</xdr:rowOff>
    </xdr:to>
    <xdr:sp macro="" textlink="">
      <xdr:nvSpPr>
        <xdr:cNvPr id="692" name="楕円 691">
          <a:extLst>
            <a:ext uri="{FF2B5EF4-FFF2-40B4-BE49-F238E27FC236}">
              <a16:creationId xmlns:a16="http://schemas.microsoft.com/office/drawing/2014/main" id="{E7D5714C-A497-4253-BCA2-F2099E8E4C40}"/>
            </a:ext>
          </a:extLst>
        </xdr:cNvPr>
        <xdr:cNvSpPr/>
      </xdr:nvSpPr>
      <xdr:spPr>
        <a:xfrm>
          <a:off x="21272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126274</xdr:rowOff>
    </xdr:from>
    <xdr:to>
      <xdr:col>116</xdr:col>
      <xdr:colOff>63500</xdr:colOff>
      <xdr:row>86</xdr:row>
      <xdr:rowOff>129539</xdr:rowOff>
    </xdr:to>
    <xdr:cxnSp macro="">
      <xdr:nvCxnSpPr>
        <xdr:cNvPr id="693" name="直線コネクタ 692">
          <a:extLst>
            <a:ext uri="{FF2B5EF4-FFF2-40B4-BE49-F238E27FC236}">
              <a16:creationId xmlns:a16="http://schemas.microsoft.com/office/drawing/2014/main" id="{41F993E6-34B8-49F9-A7ED-8215CB0FBE4E}"/>
            </a:ext>
          </a:extLst>
        </xdr:cNvPr>
        <xdr:cNvCxnSpPr/>
      </xdr:nvCxnSpPr>
      <xdr:spPr>
        <a:xfrm flipV="1">
          <a:off x="21323300" y="148709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694" name="n_1aveValue【消防施設】&#10;一人当たり面積">
          <a:extLst>
            <a:ext uri="{FF2B5EF4-FFF2-40B4-BE49-F238E27FC236}">
              <a16:creationId xmlns:a16="http://schemas.microsoft.com/office/drawing/2014/main" id="{F0576AB2-ADC3-44D6-B786-1CE40D518980}"/>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695" name="n_2aveValue【消防施設】&#10;一人当たり面積">
          <a:extLst>
            <a:ext uri="{FF2B5EF4-FFF2-40B4-BE49-F238E27FC236}">
              <a16:creationId xmlns:a16="http://schemas.microsoft.com/office/drawing/2014/main" id="{A075DC0C-0399-40E3-9689-D4F1BB8A3EA8}"/>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696" name="n_3aveValue【消防施設】&#10;一人当たり面積">
          <a:extLst>
            <a:ext uri="{FF2B5EF4-FFF2-40B4-BE49-F238E27FC236}">
              <a16:creationId xmlns:a16="http://schemas.microsoft.com/office/drawing/2014/main" id="{E708BE94-8567-4A8A-AB37-0595B3734374}"/>
            </a:ext>
          </a:extLst>
        </xdr:cNvPr>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697" name="n_4aveValue【消防施設】&#10;一人当たり面積">
          <a:extLst>
            <a:ext uri="{FF2B5EF4-FFF2-40B4-BE49-F238E27FC236}">
              <a16:creationId xmlns:a16="http://schemas.microsoft.com/office/drawing/2014/main" id="{545459AD-3473-49A8-AC03-E8F909BDEE81}"/>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16</xdr:rowOff>
    </xdr:from>
    <xdr:ext cx="469744" cy="259045"/>
    <xdr:sp macro="" textlink="">
      <xdr:nvSpPr>
        <xdr:cNvPr id="698" name="n_1mainValue【消防施設】&#10;一人当たり面積">
          <a:extLst>
            <a:ext uri="{FF2B5EF4-FFF2-40B4-BE49-F238E27FC236}">
              <a16:creationId xmlns:a16="http://schemas.microsoft.com/office/drawing/2014/main" id="{B65BFCF7-8813-4643-97AC-39C006787771}"/>
            </a:ext>
          </a:extLst>
        </xdr:cNvPr>
        <xdr:cNvSpPr txBox="1"/>
      </xdr:nvSpPr>
      <xdr:spPr>
        <a:xfrm>
          <a:off x="210757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a:extLst>
            <a:ext uri="{FF2B5EF4-FFF2-40B4-BE49-F238E27FC236}">
              <a16:creationId xmlns:a16="http://schemas.microsoft.com/office/drawing/2014/main" id="{BD2B3192-2CBE-432C-A6E8-4FE64F9308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a:extLst>
            <a:ext uri="{FF2B5EF4-FFF2-40B4-BE49-F238E27FC236}">
              <a16:creationId xmlns:a16="http://schemas.microsoft.com/office/drawing/2014/main" id="{01365706-F5C3-4D6C-9087-6AA371C878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a:extLst>
            <a:ext uri="{FF2B5EF4-FFF2-40B4-BE49-F238E27FC236}">
              <a16:creationId xmlns:a16="http://schemas.microsoft.com/office/drawing/2014/main" id="{48838DA7-2E16-4046-BE71-FFBC1E8960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a:extLst>
            <a:ext uri="{FF2B5EF4-FFF2-40B4-BE49-F238E27FC236}">
              <a16:creationId xmlns:a16="http://schemas.microsoft.com/office/drawing/2014/main" id="{3E935982-4C4A-42B3-A238-F14EB4DDC6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a:extLst>
            <a:ext uri="{FF2B5EF4-FFF2-40B4-BE49-F238E27FC236}">
              <a16:creationId xmlns:a16="http://schemas.microsoft.com/office/drawing/2014/main" id="{12D41B80-05F3-4A6C-B8F4-2C8BA82D006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a:extLst>
            <a:ext uri="{FF2B5EF4-FFF2-40B4-BE49-F238E27FC236}">
              <a16:creationId xmlns:a16="http://schemas.microsoft.com/office/drawing/2014/main" id="{B72B2692-BDA1-4781-A83C-B9F2F937664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a:extLst>
            <a:ext uri="{FF2B5EF4-FFF2-40B4-BE49-F238E27FC236}">
              <a16:creationId xmlns:a16="http://schemas.microsoft.com/office/drawing/2014/main" id="{4176D19B-BDCE-4570-9023-08E7EC47761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a:extLst>
            <a:ext uri="{FF2B5EF4-FFF2-40B4-BE49-F238E27FC236}">
              <a16:creationId xmlns:a16="http://schemas.microsoft.com/office/drawing/2014/main" id="{5F2DE074-3573-4EBC-B7DF-B3D5786B05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a:extLst>
            <a:ext uri="{FF2B5EF4-FFF2-40B4-BE49-F238E27FC236}">
              <a16:creationId xmlns:a16="http://schemas.microsoft.com/office/drawing/2014/main" id="{8EED23B5-4971-4838-8B38-357C06834D5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a:extLst>
            <a:ext uri="{FF2B5EF4-FFF2-40B4-BE49-F238E27FC236}">
              <a16:creationId xmlns:a16="http://schemas.microsoft.com/office/drawing/2014/main" id="{A8C3F49F-2133-426C-9009-9823C656BB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id="{116C3DC0-4E62-43E5-8D03-13CED892858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0" name="直線コネクタ 709">
          <a:extLst>
            <a:ext uri="{FF2B5EF4-FFF2-40B4-BE49-F238E27FC236}">
              <a16:creationId xmlns:a16="http://schemas.microsoft.com/office/drawing/2014/main" id="{986FEC2D-DAE8-4CA1-9403-248401930F4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3C39ED07-D1FB-4116-B2F6-31A9D8E1A90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2" name="直線コネクタ 711">
          <a:extLst>
            <a:ext uri="{FF2B5EF4-FFF2-40B4-BE49-F238E27FC236}">
              <a16:creationId xmlns:a16="http://schemas.microsoft.com/office/drawing/2014/main" id="{DDF93C0E-C566-4C1D-B4CC-5638D1F6B08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3" name="テキスト ボックス 712">
          <a:extLst>
            <a:ext uri="{FF2B5EF4-FFF2-40B4-BE49-F238E27FC236}">
              <a16:creationId xmlns:a16="http://schemas.microsoft.com/office/drawing/2014/main" id="{B5C8821F-B25A-4981-9738-16528F1CDC5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4" name="直線コネクタ 713">
          <a:extLst>
            <a:ext uri="{FF2B5EF4-FFF2-40B4-BE49-F238E27FC236}">
              <a16:creationId xmlns:a16="http://schemas.microsoft.com/office/drawing/2014/main" id="{39E1CB70-423E-4832-9033-3B464478C71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5" name="テキスト ボックス 714">
          <a:extLst>
            <a:ext uri="{FF2B5EF4-FFF2-40B4-BE49-F238E27FC236}">
              <a16:creationId xmlns:a16="http://schemas.microsoft.com/office/drawing/2014/main" id="{2EEF2555-76B1-4FB2-AAF8-F82FA1A6974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6" name="直線コネクタ 715">
          <a:extLst>
            <a:ext uri="{FF2B5EF4-FFF2-40B4-BE49-F238E27FC236}">
              <a16:creationId xmlns:a16="http://schemas.microsoft.com/office/drawing/2014/main" id="{191A7ADF-A8A7-4B13-9356-27541635352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7" name="テキスト ボックス 716">
          <a:extLst>
            <a:ext uri="{FF2B5EF4-FFF2-40B4-BE49-F238E27FC236}">
              <a16:creationId xmlns:a16="http://schemas.microsoft.com/office/drawing/2014/main" id="{087F01D6-941D-4C0A-8719-841432E6B47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8" name="直線コネクタ 717">
          <a:extLst>
            <a:ext uri="{FF2B5EF4-FFF2-40B4-BE49-F238E27FC236}">
              <a16:creationId xmlns:a16="http://schemas.microsoft.com/office/drawing/2014/main" id="{4839E545-56CC-4298-9D77-A5D57B45E9E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9" name="テキスト ボックス 718">
          <a:extLst>
            <a:ext uri="{FF2B5EF4-FFF2-40B4-BE49-F238E27FC236}">
              <a16:creationId xmlns:a16="http://schemas.microsoft.com/office/drawing/2014/main" id="{70552960-D3BE-474A-97C2-367E23770DC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a:extLst>
            <a:ext uri="{FF2B5EF4-FFF2-40B4-BE49-F238E27FC236}">
              <a16:creationId xmlns:a16="http://schemas.microsoft.com/office/drawing/2014/main" id="{E48BD3F4-C9DB-43DC-9C40-42F20732BD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a:extLst>
            <a:ext uri="{FF2B5EF4-FFF2-40B4-BE49-F238E27FC236}">
              <a16:creationId xmlns:a16="http://schemas.microsoft.com/office/drawing/2014/main" id="{51C1A2D8-4464-4D15-9AF0-B9E6CDC5FB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22" name="直線コネクタ 721">
          <a:extLst>
            <a:ext uri="{FF2B5EF4-FFF2-40B4-BE49-F238E27FC236}">
              <a16:creationId xmlns:a16="http://schemas.microsoft.com/office/drawing/2014/main" id="{7FCCA4CD-591C-44A3-8F2C-8A1B28C3C8F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23" name="【庁舎】&#10;有形固定資産減価償却率最小値テキスト">
          <a:extLst>
            <a:ext uri="{FF2B5EF4-FFF2-40B4-BE49-F238E27FC236}">
              <a16:creationId xmlns:a16="http://schemas.microsoft.com/office/drawing/2014/main" id="{F0A49B82-4F8B-40B6-A6F9-DB5F0C7837C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24" name="直線コネクタ 723">
          <a:extLst>
            <a:ext uri="{FF2B5EF4-FFF2-40B4-BE49-F238E27FC236}">
              <a16:creationId xmlns:a16="http://schemas.microsoft.com/office/drawing/2014/main" id="{77EF106E-9CF3-495E-99A4-9786C71F6CD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25" name="【庁舎】&#10;有形固定資産減価償却率最大値テキスト">
          <a:extLst>
            <a:ext uri="{FF2B5EF4-FFF2-40B4-BE49-F238E27FC236}">
              <a16:creationId xmlns:a16="http://schemas.microsoft.com/office/drawing/2014/main" id="{7FDE56AA-E159-47E2-AF3A-2D42FEFC81A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6" name="直線コネクタ 725">
          <a:extLst>
            <a:ext uri="{FF2B5EF4-FFF2-40B4-BE49-F238E27FC236}">
              <a16:creationId xmlns:a16="http://schemas.microsoft.com/office/drawing/2014/main" id="{A0BD4323-A741-456A-9325-14755FC4150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27" name="【庁舎】&#10;有形固定資産減価償却率平均値テキスト">
          <a:extLst>
            <a:ext uri="{FF2B5EF4-FFF2-40B4-BE49-F238E27FC236}">
              <a16:creationId xmlns:a16="http://schemas.microsoft.com/office/drawing/2014/main" id="{9B30028F-4581-4973-97FD-CF753651144D}"/>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28" name="フローチャート: 判断 727">
          <a:extLst>
            <a:ext uri="{FF2B5EF4-FFF2-40B4-BE49-F238E27FC236}">
              <a16:creationId xmlns:a16="http://schemas.microsoft.com/office/drawing/2014/main" id="{7786CFBB-F881-4A3A-9923-3CD00C477F2A}"/>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29" name="フローチャート: 判断 728">
          <a:extLst>
            <a:ext uri="{FF2B5EF4-FFF2-40B4-BE49-F238E27FC236}">
              <a16:creationId xmlns:a16="http://schemas.microsoft.com/office/drawing/2014/main" id="{63DD61AB-5A1D-41A0-BC6E-9BE237EA0841}"/>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30" name="フローチャート: 判断 729">
          <a:extLst>
            <a:ext uri="{FF2B5EF4-FFF2-40B4-BE49-F238E27FC236}">
              <a16:creationId xmlns:a16="http://schemas.microsoft.com/office/drawing/2014/main" id="{AE9731D5-F7F0-41E8-AF1E-F0A793925E26}"/>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731" name="フローチャート: 判断 730">
          <a:extLst>
            <a:ext uri="{FF2B5EF4-FFF2-40B4-BE49-F238E27FC236}">
              <a16:creationId xmlns:a16="http://schemas.microsoft.com/office/drawing/2014/main" id="{0A74D44E-C950-4D60-AA71-DCEDCF8B17BC}"/>
            </a:ext>
          </a:extLst>
        </xdr:cNvPr>
        <xdr:cNvSpPr/>
      </xdr:nvSpPr>
      <xdr:spPr>
        <a:xfrm>
          <a:off x="13652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732" name="フローチャート: 判断 731">
          <a:extLst>
            <a:ext uri="{FF2B5EF4-FFF2-40B4-BE49-F238E27FC236}">
              <a16:creationId xmlns:a16="http://schemas.microsoft.com/office/drawing/2014/main" id="{7CFB35E4-3DFD-44DB-8EF0-F73B5DDF4626}"/>
            </a:ext>
          </a:extLst>
        </xdr:cNvPr>
        <xdr:cNvSpPr/>
      </xdr:nvSpPr>
      <xdr:spPr>
        <a:xfrm>
          <a:off x="12763500" y="1768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A38AAC8-4FE4-4142-94A8-40A20BC0238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47D17BC-9408-43FB-87EF-A466E941AE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B81B5EF-F533-4273-90C3-0D0CA9EAC0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8F2D29D8-DD8E-4986-A843-B5654A2325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F467D5E-05FF-42EE-9C1C-A530A97A741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20320</xdr:rowOff>
    </xdr:from>
    <xdr:to>
      <xdr:col>85</xdr:col>
      <xdr:colOff>177800</xdr:colOff>
      <xdr:row>104</xdr:row>
      <xdr:rowOff>121920</xdr:rowOff>
    </xdr:to>
    <xdr:sp macro="" textlink="">
      <xdr:nvSpPr>
        <xdr:cNvPr id="738" name="楕円 737">
          <a:extLst>
            <a:ext uri="{FF2B5EF4-FFF2-40B4-BE49-F238E27FC236}">
              <a16:creationId xmlns:a16="http://schemas.microsoft.com/office/drawing/2014/main" id="{748E1088-E0BB-4B27-A824-88682F616994}"/>
            </a:ext>
          </a:extLst>
        </xdr:cNvPr>
        <xdr:cNvSpPr/>
      </xdr:nvSpPr>
      <xdr:spPr>
        <a:xfrm>
          <a:off x="1626870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170197</xdr:rowOff>
    </xdr:from>
    <xdr:ext cx="405111" cy="259045"/>
    <xdr:sp macro="" textlink="">
      <xdr:nvSpPr>
        <xdr:cNvPr id="739" name="【庁舎】&#10;有形固定資産減価償却率該当値テキスト">
          <a:extLst>
            <a:ext uri="{FF2B5EF4-FFF2-40B4-BE49-F238E27FC236}">
              <a16:creationId xmlns:a16="http://schemas.microsoft.com/office/drawing/2014/main" id="{8C75FC8F-220B-4A4F-A136-EE903F1ADEBC}"/>
            </a:ext>
          </a:extLst>
        </xdr:cNvPr>
        <xdr:cNvSpPr txBox="1"/>
      </xdr:nvSpPr>
      <xdr:spPr>
        <a:xfrm>
          <a:off x="16357600"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156211</xdr:rowOff>
    </xdr:from>
    <xdr:to>
      <xdr:col>81</xdr:col>
      <xdr:colOff>101600</xdr:colOff>
      <xdr:row>104</xdr:row>
      <xdr:rowOff>86361</xdr:rowOff>
    </xdr:to>
    <xdr:sp macro="" textlink="">
      <xdr:nvSpPr>
        <xdr:cNvPr id="740" name="楕円 739">
          <a:extLst>
            <a:ext uri="{FF2B5EF4-FFF2-40B4-BE49-F238E27FC236}">
              <a16:creationId xmlns:a16="http://schemas.microsoft.com/office/drawing/2014/main" id="{2F341E04-B54B-4262-BD58-78A6519266CF}"/>
            </a:ext>
          </a:extLst>
        </xdr:cNvPr>
        <xdr:cNvSpPr/>
      </xdr:nvSpPr>
      <xdr:spPr>
        <a:xfrm>
          <a:off x="15430500" y="178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35561</xdr:rowOff>
    </xdr:from>
    <xdr:to>
      <xdr:col>85</xdr:col>
      <xdr:colOff>127000</xdr:colOff>
      <xdr:row>104</xdr:row>
      <xdr:rowOff>71120</xdr:rowOff>
    </xdr:to>
    <xdr:cxnSp macro="">
      <xdr:nvCxnSpPr>
        <xdr:cNvPr id="741" name="直線コネクタ 740">
          <a:extLst>
            <a:ext uri="{FF2B5EF4-FFF2-40B4-BE49-F238E27FC236}">
              <a16:creationId xmlns:a16="http://schemas.microsoft.com/office/drawing/2014/main" id="{36BC7A36-DD38-469F-B708-DE129A560CBF}"/>
            </a:ext>
          </a:extLst>
        </xdr:cNvPr>
        <xdr:cNvCxnSpPr/>
      </xdr:nvCxnSpPr>
      <xdr:spPr>
        <a:xfrm>
          <a:off x="15481300" y="17866361"/>
          <a:ext cx="8382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132080</xdr:rowOff>
    </xdr:from>
    <xdr:to>
      <xdr:col>76</xdr:col>
      <xdr:colOff>165100</xdr:colOff>
      <xdr:row>104</xdr:row>
      <xdr:rowOff>62230</xdr:rowOff>
    </xdr:to>
    <xdr:sp macro="" textlink="">
      <xdr:nvSpPr>
        <xdr:cNvPr id="742" name="楕円 741">
          <a:extLst>
            <a:ext uri="{FF2B5EF4-FFF2-40B4-BE49-F238E27FC236}">
              <a16:creationId xmlns:a16="http://schemas.microsoft.com/office/drawing/2014/main" id="{A5B35CB5-783A-45E6-9E26-54CD241EEEA1}"/>
            </a:ext>
          </a:extLst>
        </xdr:cNvPr>
        <xdr:cNvSpPr/>
      </xdr:nvSpPr>
      <xdr:spPr>
        <a:xfrm>
          <a:off x="14541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xdr:rowOff>
    </xdr:from>
    <xdr:to>
      <xdr:col>81</xdr:col>
      <xdr:colOff>50800</xdr:colOff>
      <xdr:row>104</xdr:row>
      <xdr:rowOff>35561</xdr:rowOff>
    </xdr:to>
    <xdr:cxnSp macro="">
      <xdr:nvCxnSpPr>
        <xdr:cNvPr id="743" name="直線コネクタ 742">
          <a:extLst>
            <a:ext uri="{FF2B5EF4-FFF2-40B4-BE49-F238E27FC236}">
              <a16:creationId xmlns:a16="http://schemas.microsoft.com/office/drawing/2014/main" id="{93D510DF-5F40-44A2-B36C-AD379CC042F9}"/>
            </a:ext>
          </a:extLst>
        </xdr:cNvPr>
        <xdr:cNvCxnSpPr/>
      </xdr:nvCxnSpPr>
      <xdr:spPr>
        <a:xfrm>
          <a:off x="14592300" y="178422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114300</xdr:rowOff>
    </xdr:from>
    <xdr:to>
      <xdr:col>72</xdr:col>
      <xdr:colOff>38100</xdr:colOff>
      <xdr:row>104</xdr:row>
      <xdr:rowOff>44450</xdr:rowOff>
    </xdr:to>
    <xdr:sp macro="" textlink="">
      <xdr:nvSpPr>
        <xdr:cNvPr id="744" name="楕円 743">
          <a:extLst>
            <a:ext uri="{FF2B5EF4-FFF2-40B4-BE49-F238E27FC236}">
              <a16:creationId xmlns:a16="http://schemas.microsoft.com/office/drawing/2014/main" id="{18A79DA4-D1EA-49C1-960F-3423681A2B3B}"/>
            </a:ext>
          </a:extLst>
        </xdr:cNvPr>
        <xdr:cNvSpPr/>
      </xdr:nvSpPr>
      <xdr:spPr>
        <a:xfrm>
          <a:off x="13652500" y="177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165100</xdr:rowOff>
    </xdr:from>
    <xdr:to>
      <xdr:col>76</xdr:col>
      <xdr:colOff>114300</xdr:colOff>
      <xdr:row>104</xdr:row>
      <xdr:rowOff>11430</xdr:rowOff>
    </xdr:to>
    <xdr:cxnSp macro="">
      <xdr:nvCxnSpPr>
        <xdr:cNvPr id="745" name="直線コネクタ 744">
          <a:extLst>
            <a:ext uri="{FF2B5EF4-FFF2-40B4-BE49-F238E27FC236}">
              <a16:creationId xmlns:a16="http://schemas.microsoft.com/office/drawing/2014/main" id="{AF12A92E-932D-45D2-A68B-99225A3BBADD}"/>
            </a:ext>
          </a:extLst>
        </xdr:cNvPr>
        <xdr:cNvCxnSpPr/>
      </xdr:nvCxnSpPr>
      <xdr:spPr>
        <a:xfrm>
          <a:off x="13703300" y="1782445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46" name="n_1aveValue【庁舎】&#10;有形固定資産減価償却率">
          <a:extLst>
            <a:ext uri="{FF2B5EF4-FFF2-40B4-BE49-F238E27FC236}">
              <a16:creationId xmlns:a16="http://schemas.microsoft.com/office/drawing/2014/main" id="{5D24D97B-0D1B-4C25-B555-3128C037FD6C}"/>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47" name="n_2aveValue【庁舎】&#10;有形固定資産減価償却率">
          <a:extLst>
            <a:ext uri="{FF2B5EF4-FFF2-40B4-BE49-F238E27FC236}">
              <a16:creationId xmlns:a16="http://schemas.microsoft.com/office/drawing/2014/main" id="{62CDB6F9-0908-4EDF-BF77-B0B59042F19F}"/>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748" name="n_3aveValue【庁舎】&#10;有形固定資産減価償却率">
          <a:extLst>
            <a:ext uri="{FF2B5EF4-FFF2-40B4-BE49-F238E27FC236}">
              <a16:creationId xmlns:a16="http://schemas.microsoft.com/office/drawing/2014/main" id="{29D3AF3B-D394-4185-A45B-4F8CDA86093E}"/>
            </a:ext>
          </a:extLst>
        </xdr:cNvPr>
        <xdr:cNvSpPr txBox="1"/>
      </xdr:nvSpPr>
      <xdr:spPr>
        <a:xfrm>
          <a:off x="13500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144797</xdr:rowOff>
    </xdr:from>
    <xdr:ext cx="405111" cy="259045"/>
    <xdr:sp macro="" textlink="">
      <xdr:nvSpPr>
        <xdr:cNvPr id="749" name="n_4aveValue【庁舎】&#10;有形固定資産減価償却率">
          <a:extLst>
            <a:ext uri="{FF2B5EF4-FFF2-40B4-BE49-F238E27FC236}">
              <a16:creationId xmlns:a16="http://schemas.microsoft.com/office/drawing/2014/main" id="{3CBB2B04-AF28-469E-84F6-2279F4D0175B}"/>
            </a:ext>
          </a:extLst>
        </xdr:cNvPr>
        <xdr:cNvSpPr txBox="1"/>
      </xdr:nvSpPr>
      <xdr:spPr>
        <a:xfrm>
          <a:off x="12611744"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77488</xdr:rowOff>
    </xdr:from>
    <xdr:ext cx="405111" cy="259045"/>
    <xdr:sp macro="" textlink="">
      <xdr:nvSpPr>
        <xdr:cNvPr id="750" name="n_1mainValue【庁舎】&#10;有形固定資産減価償却率">
          <a:extLst>
            <a:ext uri="{FF2B5EF4-FFF2-40B4-BE49-F238E27FC236}">
              <a16:creationId xmlns:a16="http://schemas.microsoft.com/office/drawing/2014/main" id="{FED1BDC9-BFCC-4C24-BE1F-CFEB7EB56BE4}"/>
            </a:ext>
          </a:extLst>
        </xdr:cNvPr>
        <xdr:cNvSpPr txBox="1"/>
      </xdr:nvSpPr>
      <xdr:spPr>
        <a:xfrm>
          <a:off x="15266044" y="1790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53357</xdr:rowOff>
    </xdr:from>
    <xdr:ext cx="405111" cy="259045"/>
    <xdr:sp macro="" textlink="">
      <xdr:nvSpPr>
        <xdr:cNvPr id="751" name="n_2mainValue【庁舎】&#10;有形固定資産減価償却率">
          <a:extLst>
            <a:ext uri="{FF2B5EF4-FFF2-40B4-BE49-F238E27FC236}">
              <a16:creationId xmlns:a16="http://schemas.microsoft.com/office/drawing/2014/main" id="{DAE19ACB-4C34-422D-9F5F-340607859ABC}"/>
            </a:ext>
          </a:extLst>
        </xdr:cNvPr>
        <xdr:cNvSpPr txBox="1"/>
      </xdr:nvSpPr>
      <xdr:spPr>
        <a:xfrm>
          <a:off x="14389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35577</xdr:rowOff>
    </xdr:from>
    <xdr:ext cx="405111" cy="259045"/>
    <xdr:sp macro="" textlink="">
      <xdr:nvSpPr>
        <xdr:cNvPr id="752" name="n_3mainValue【庁舎】&#10;有形固定資産減価償却率">
          <a:extLst>
            <a:ext uri="{FF2B5EF4-FFF2-40B4-BE49-F238E27FC236}">
              <a16:creationId xmlns:a16="http://schemas.microsoft.com/office/drawing/2014/main" id="{84603B22-B429-44FE-8ED9-D2E6E2BAE6DF}"/>
            </a:ext>
          </a:extLst>
        </xdr:cNvPr>
        <xdr:cNvSpPr txBox="1"/>
      </xdr:nvSpPr>
      <xdr:spPr>
        <a:xfrm>
          <a:off x="13500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a:extLst>
            <a:ext uri="{FF2B5EF4-FFF2-40B4-BE49-F238E27FC236}">
              <a16:creationId xmlns:a16="http://schemas.microsoft.com/office/drawing/2014/main" id="{BB248ECC-C88D-49A8-A0BD-45B5BB9700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a:extLst>
            <a:ext uri="{FF2B5EF4-FFF2-40B4-BE49-F238E27FC236}">
              <a16:creationId xmlns:a16="http://schemas.microsoft.com/office/drawing/2014/main" id="{C046F163-C0F5-4EB9-981F-997300228BD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a:extLst>
            <a:ext uri="{FF2B5EF4-FFF2-40B4-BE49-F238E27FC236}">
              <a16:creationId xmlns:a16="http://schemas.microsoft.com/office/drawing/2014/main" id="{162B8401-039D-4349-BC6C-78C0EBCDB5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a:extLst>
            <a:ext uri="{FF2B5EF4-FFF2-40B4-BE49-F238E27FC236}">
              <a16:creationId xmlns:a16="http://schemas.microsoft.com/office/drawing/2014/main" id="{61FE912C-672D-46D7-B8A4-AFBE3BF8EA7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a:extLst>
            <a:ext uri="{FF2B5EF4-FFF2-40B4-BE49-F238E27FC236}">
              <a16:creationId xmlns:a16="http://schemas.microsoft.com/office/drawing/2014/main" id="{ED400C13-E31E-439E-9936-C065E5DCC8B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a:extLst>
            <a:ext uri="{FF2B5EF4-FFF2-40B4-BE49-F238E27FC236}">
              <a16:creationId xmlns:a16="http://schemas.microsoft.com/office/drawing/2014/main" id="{65AF5050-067C-4435-A88B-DACD43ED71A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a:extLst>
            <a:ext uri="{FF2B5EF4-FFF2-40B4-BE49-F238E27FC236}">
              <a16:creationId xmlns:a16="http://schemas.microsoft.com/office/drawing/2014/main" id="{EB741BE3-2AD4-4606-BADC-B442E33510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a:extLst>
            <a:ext uri="{FF2B5EF4-FFF2-40B4-BE49-F238E27FC236}">
              <a16:creationId xmlns:a16="http://schemas.microsoft.com/office/drawing/2014/main" id="{C0B26A0D-326C-4C7E-937E-1690C55D207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a:extLst>
            <a:ext uri="{FF2B5EF4-FFF2-40B4-BE49-F238E27FC236}">
              <a16:creationId xmlns:a16="http://schemas.microsoft.com/office/drawing/2014/main" id="{70E8314D-EDA7-42C9-92CD-07DA5855680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a:extLst>
            <a:ext uri="{FF2B5EF4-FFF2-40B4-BE49-F238E27FC236}">
              <a16:creationId xmlns:a16="http://schemas.microsoft.com/office/drawing/2014/main" id="{1F94CFDC-A89D-43AE-9AB5-874157172F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3" name="直線コネクタ 762">
          <a:extLst>
            <a:ext uri="{FF2B5EF4-FFF2-40B4-BE49-F238E27FC236}">
              <a16:creationId xmlns:a16="http://schemas.microsoft.com/office/drawing/2014/main" id="{4C762B66-279C-4466-8BC6-A73EDACE575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4" name="テキスト ボックス 763">
          <a:extLst>
            <a:ext uri="{FF2B5EF4-FFF2-40B4-BE49-F238E27FC236}">
              <a16:creationId xmlns:a16="http://schemas.microsoft.com/office/drawing/2014/main" id="{863F8870-31F5-45B4-A310-858DEA63DE8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5" name="直線コネクタ 764">
          <a:extLst>
            <a:ext uri="{FF2B5EF4-FFF2-40B4-BE49-F238E27FC236}">
              <a16:creationId xmlns:a16="http://schemas.microsoft.com/office/drawing/2014/main" id="{BF50B427-4CEB-4671-8286-3ABA44179C2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6" name="テキスト ボックス 765">
          <a:extLst>
            <a:ext uri="{FF2B5EF4-FFF2-40B4-BE49-F238E27FC236}">
              <a16:creationId xmlns:a16="http://schemas.microsoft.com/office/drawing/2014/main" id="{DD461230-FEBA-4A6F-80F7-A9E31B12499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7" name="直線コネクタ 766">
          <a:extLst>
            <a:ext uri="{FF2B5EF4-FFF2-40B4-BE49-F238E27FC236}">
              <a16:creationId xmlns:a16="http://schemas.microsoft.com/office/drawing/2014/main" id="{252B7142-DFB8-4B75-9C8B-914AAFEAF19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8" name="テキスト ボックス 767">
          <a:extLst>
            <a:ext uri="{FF2B5EF4-FFF2-40B4-BE49-F238E27FC236}">
              <a16:creationId xmlns:a16="http://schemas.microsoft.com/office/drawing/2014/main" id="{D13C1B0D-69F8-4888-BC6A-D15C0ACCEFE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9" name="直線コネクタ 768">
          <a:extLst>
            <a:ext uri="{FF2B5EF4-FFF2-40B4-BE49-F238E27FC236}">
              <a16:creationId xmlns:a16="http://schemas.microsoft.com/office/drawing/2014/main" id="{3503E95C-5FF5-4264-873D-85631D11034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0" name="テキスト ボックス 769">
          <a:extLst>
            <a:ext uri="{FF2B5EF4-FFF2-40B4-BE49-F238E27FC236}">
              <a16:creationId xmlns:a16="http://schemas.microsoft.com/office/drawing/2014/main" id="{522F55CE-8FA6-4AD3-9F1C-35C49EBA955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1" name="直線コネクタ 770">
          <a:extLst>
            <a:ext uri="{FF2B5EF4-FFF2-40B4-BE49-F238E27FC236}">
              <a16:creationId xmlns:a16="http://schemas.microsoft.com/office/drawing/2014/main" id="{2ECA85A9-7C60-46D7-B59D-43E1C2A08D7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2" name="テキスト ボックス 771">
          <a:extLst>
            <a:ext uri="{FF2B5EF4-FFF2-40B4-BE49-F238E27FC236}">
              <a16:creationId xmlns:a16="http://schemas.microsoft.com/office/drawing/2014/main" id="{157CD657-0BD6-4D2E-BA99-3586CCD1F6B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a:extLst>
            <a:ext uri="{FF2B5EF4-FFF2-40B4-BE49-F238E27FC236}">
              <a16:creationId xmlns:a16="http://schemas.microsoft.com/office/drawing/2014/main" id="{49944824-F599-4D27-AEA9-014E23F3F6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a:extLst>
            <a:ext uri="{FF2B5EF4-FFF2-40B4-BE49-F238E27FC236}">
              <a16:creationId xmlns:a16="http://schemas.microsoft.com/office/drawing/2014/main" id="{D0BBBEE6-A4F7-4B46-A221-CB60B279CFE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庁舎】&#10;一人当たり面積グラフ枠">
          <a:extLst>
            <a:ext uri="{FF2B5EF4-FFF2-40B4-BE49-F238E27FC236}">
              <a16:creationId xmlns:a16="http://schemas.microsoft.com/office/drawing/2014/main" id="{9C90819D-0D7C-401C-A549-F5EE446AFE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776" name="直線コネクタ 775">
          <a:extLst>
            <a:ext uri="{FF2B5EF4-FFF2-40B4-BE49-F238E27FC236}">
              <a16:creationId xmlns:a16="http://schemas.microsoft.com/office/drawing/2014/main" id="{382175A1-9E9C-4736-AF29-80DDD98826D8}"/>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777" name="【庁舎】&#10;一人当たり面積最小値テキスト">
          <a:extLst>
            <a:ext uri="{FF2B5EF4-FFF2-40B4-BE49-F238E27FC236}">
              <a16:creationId xmlns:a16="http://schemas.microsoft.com/office/drawing/2014/main" id="{C9E54459-D923-4A62-B7FE-E26D0084BD69}"/>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778" name="直線コネクタ 777">
          <a:extLst>
            <a:ext uri="{FF2B5EF4-FFF2-40B4-BE49-F238E27FC236}">
              <a16:creationId xmlns:a16="http://schemas.microsoft.com/office/drawing/2014/main" id="{26FAC07F-9ABF-4B7C-B868-57C8A1DF5FF7}"/>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779" name="【庁舎】&#10;一人当たり面積最大値テキスト">
          <a:extLst>
            <a:ext uri="{FF2B5EF4-FFF2-40B4-BE49-F238E27FC236}">
              <a16:creationId xmlns:a16="http://schemas.microsoft.com/office/drawing/2014/main" id="{0FD0901A-E75E-4E5C-9719-6F0E7889FA02}"/>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780" name="直線コネクタ 779">
          <a:extLst>
            <a:ext uri="{FF2B5EF4-FFF2-40B4-BE49-F238E27FC236}">
              <a16:creationId xmlns:a16="http://schemas.microsoft.com/office/drawing/2014/main" id="{3B11837C-34C8-4F4F-AC19-784C4B99CF1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781" name="【庁舎】&#10;一人当たり面積平均値テキスト">
          <a:extLst>
            <a:ext uri="{FF2B5EF4-FFF2-40B4-BE49-F238E27FC236}">
              <a16:creationId xmlns:a16="http://schemas.microsoft.com/office/drawing/2014/main" id="{27BE0D4C-5E55-4E67-BF9B-45BC70A60260}"/>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782" name="フローチャート: 判断 781">
          <a:extLst>
            <a:ext uri="{FF2B5EF4-FFF2-40B4-BE49-F238E27FC236}">
              <a16:creationId xmlns:a16="http://schemas.microsoft.com/office/drawing/2014/main" id="{5ACE8602-B64C-4B91-802E-5FA1D3E9CAFC}"/>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783" name="フローチャート: 判断 782">
          <a:extLst>
            <a:ext uri="{FF2B5EF4-FFF2-40B4-BE49-F238E27FC236}">
              <a16:creationId xmlns:a16="http://schemas.microsoft.com/office/drawing/2014/main" id="{F0860EEE-FF4D-463E-8556-7AE8BC31FF9F}"/>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784" name="フローチャート: 判断 783">
          <a:extLst>
            <a:ext uri="{FF2B5EF4-FFF2-40B4-BE49-F238E27FC236}">
              <a16:creationId xmlns:a16="http://schemas.microsoft.com/office/drawing/2014/main" id="{1D1C65F5-9BCA-44CA-BD4D-A4C98EF65C55}"/>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785" name="フローチャート: 判断 784">
          <a:extLst>
            <a:ext uri="{FF2B5EF4-FFF2-40B4-BE49-F238E27FC236}">
              <a16:creationId xmlns:a16="http://schemas.microsoft.com/office/drawing/2014/main" id="{59A92F9A-DE70-438C-8D4C-6AD756DDAC9C}"/>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786" name="フローチャート: 判断 785">
          <a:extLst>
            <a:ext uri="{FF2B5EF4-FFF2-40B4-BE49-F238E27FC236}">
              <a16:creationId xmlns:a16="http://schemas.microsoft.com/office/drawing/2014/main" id="{7ACD4393-FBD5-4203-B583-B2FCD750AA17}"/>
            </a:ext>
          </a:extLst>
        </xdr:cNvPr>
        <xdr:cNvSpPr/>
      </xdr:nvSpPr>
      <xdr:spPr>
        <a:xfrm>
          <a:off x="18605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8731652-2322-432D-A72E-48A12107DE6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B08A1BE2-C94B-421A-AC28-7A62436E44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85612D93-4844-4EB5-86A4-8AA4C6F43E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8436D8EC-00EC-4D63-9C75-052F8480519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100A751-4FAC-4641-97D8-292293AEDB1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34289</xdr:rowOff>
    </xdr:from>
    <xdr:to>
      <xdr:col>116</xdr:col>
      <xdr:colOff>114300</xdr:colOff>
      <xdr:row>106</xdr:row>
      <xdr:rowOff>135889</xdr:rowOff>
    </xdr:to>
    <xdr:sp macro="" textlink="">
      <xdr:nvSpPr>
        <xdr:cNvPr id="792" name="楕円 791">
          <a:extLst>
            <a:ext uri="{FF2B5EF4-FFF2-40B4-BE49-F238E27FC236}">
              <a16:creationId xmlns:a16="http://schemas.microsoft.com/office/drawing/2014/main" id="{BDE65301-CF80-4715-AB0E-8C60F317308A}"/>
            </a:ext>
          </a:extLst>
        </xdr:cNvPr>
        <xdr:cNvSpPr/>
      </xdr:nvSpPr>
      <xdr:spPr>
        <a:xfrm>
          <a:off x="22110700" y="182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12716</xdr:rowOff>
    </xdr:from>
    <xdr:ext cx="469744" cy="259045"/>
    <xdr:sp macro="" textlink="">
      <xdr:nvSpPr>
        <xdr:cNvPr id="793" name="【庁舎】&#10;一人当たり面積該当値テキスト">
          <a:extLst>
            <a:ext uri="{FF2B5EF4-FFF2-40B4-BE49-F238E27FC236}">
              <a16:creationId xmlns:a16="http://schemas.microsoft.com/office/drawing/2014/main" id="{C51D2FE8-19EF-478E-9F8D-BFABA39DB117}"/>
            </a:ext>
          </a:extLst>
        </xdr:cNvPr>
        <xdr:cNvSpPr txBox="1"/>
      </xdr:nvSpPr>
      <xdr:spPr>
        <a:xfrm>
          <a:off x="22199600" y="1818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794" name="楕円 793">
          <a:extLst>
            <a:ext uri="{FF2B5EF4-FFF2-40B4-BE49-F238E27FC236}">
              <a16:creationId xmlns:a16="http://schemas.microsoft.com/office/drawing/2014/main" id="{0A2814D8-4117-4AC7-B671-F0F1E41CBAEB}"/>
            </a:ext>
          </a:extLst>
        </xdr:cNvPr>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85089</xdr:rowOff>
    </xdr:from>
    <xdr:to>
      <xdr:col>116</xdr:col>
      <xdr:colOff>63500</xdr:colOff>
      <xdr:row>106</xdr:row>
      <xdr:rowOff>91439</xdr:rowOff>
    </xdr:to>
    <xdr:cxnSp macro="">
      <xdr:nvCxnSpPr>
        <xdr:cNvPr id="795" name="直線コネクタ 794">
          <a:extLst>
            <a:ext uri="{FF2B5EF4-FFF2-40B4-BE49-F238E27FC236}">
              <a16:creationId xmlns:a16="http://schemas.microsoft.com/office/drawing/2014/main" id="{629D51F8-5529-4324-BF65-A882436E033E}"/>
            </a:ext>
          </a:extLst>
        </xdr:cNvPr>
        <xdr:cNvCxnSpPr/>
      </xdr:nvCxnSpPr>
      <xdr:spPr>
        <a:xfrm flipV="1">
          <a:off x="21323300" y="18258789"/>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44450</xdr:rowOff>
    </xdr:from>
    <xdr:to>
      <xdr:col>107</xdr:col>
      <xdr:colOff>101600</xdr:colOff>
      <xdr:row>106</xdr:row>
      <xdr:rowOff>146050</xdr:rowOff>
    </xdr:to>
    <xdr:sp macro="" textlink="">
      <xdr:nvSpPr>
        <xdr:cNvPr id="796" name="楕円 795">
          <a:extLst>
            <a:ext uri="{FF2B5EF4-FFF2-40B4-BE49-F238E27FC236}">
              <a16:creationId xmlns:a16="http://schemas.microsoft.com/office/drawing/2014/main" id="{7B4A09B6-A242-42ED-A325-72560C9E5542}"/>
            </a:ext>
          </a:extLst>
        </xdr:cNvPr>
        <xdr:cNvSpPr/>
      </xdr:nvSpPr>
      <xdr:spPr>
        <a:xfrm>
          <a:off x="20383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95250</xdr:rowOff>
    </xdr:to>
    <xdr:cxnSp macro="">
      <xdr:nvCxnSpPr>
        <xdr:cNvPr id="797" name="直線コネクタ 796">
          <a:extLst>
            <a:ext uri="{FF2B5EF4-FFF2-40B4-BE49-F238E27FC236}">
              <a16:creationId xmlns:a16="http://schemas.microsoft.com/office/drawing/2014/main" id="{981D7066-E76F-4A4B-9859-F8E1E86239AE}"/>
            </a:ext>
          </a:extLst>
        </xdr:cNvPr>
        <xdr:cNvCxnSpPr/>
      </xdr:nvCxnSpPr>
      <xdr:spPr>
        <a:xfrm flipV="1">
          <a:off x="20434300" y="1826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798" name="楕円 797">
          <a:extLst>
            <a:ext uri="{FF2B5EF4-FFF2-40B4-BE49-F238E27FC236}">
              <a16:creationId xmlns:a16="http://schemas.microsoft.com/office/drawing/2014/main" id="{19FF6CEB-6664-4431-BA8D-41710D443831}"/>
            </a:ext>
          </a:extLst>
        </xdr:cNvPr>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64770</xdr:rowOff>
    </xdr:from>
    <xdr:to>
      <xdr:col>107</xdr:col>
      <xdr:colOff>50800</xdr:colOff>
      <xdr:row>106</xdr:row>
      <xdr:rowOff>95250</xdr:rowOff>
    </xdr:to>
    <xdr:cxnSp macro="">
      <xdr:nvCxnSpPr>
        <xdr:cNvPr id="799" name="直線コネクタ 798">
          <a:extLst>
            <a:ext uri="{FF2B5EF4-FFF2-40B4-BE49-F238E27FC236}">
              <a16:creationId xmlns:a16="http://schemas.microsoft.com/office/drawing/2014/main" id="{D039971B-FA96-4FB3-9CD8-5087456BFF7F}"/>
            </a:ext>
          </a:extLst>
        </xdr:cNvPr>
        <xdr:cNvCxnSpPr/>
      </xdr:nvCxnSpPr>
      <xdr:spPr>
        <a:xfrm>
          <a:off x="19545300" y="182384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00" name="n_1aveValue【庁舎】&#10;一人当たり面積">
          <a:extLst>
            <a:ext uri="{FF2B5EF4-FFF2-40B4-BE49-F238E27FC236}">
              <a16:creationId xmlns:a16="http://schemas.microsoft.com/office/drawing/2014/main" id="{95C3D11F-7E67-49E3-A644-E8BF5F5B3A92}"/>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01" name="n_2aveValue【庁舎】&#10;一人当たり面積">
          <a:extLst>
            <a:ext uri="{FF2B5EF4-FFF2-40B4-BE49-F238E27FC236}">
              <a16:creationId xmlns:a16="http://schemas.microsoft.com/office/drawing/2014/main" id="{A1206698-074E-4236-AE82-BD3D94A941A2}"/>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802" name="n_3aveValue【庁舎】&#10;一人当たり面積">
          <a:extLst>
            <a:ext uri="{FF2B5EF4-FFF2-40B4-BE49-F238E27FC236}">
              <a16:creationId xmlns:a16="http://schemas.microsoft.com/office/drawing/2014/main" id="{FC31406A-2640-4374-967E-4CED2FC715BF}"/>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72407</xdr:rowOff>
    </xdr:from>
    <xdr:ext cx="469744" cy="259045"/>
    <xdr:sp macro="" textlink="">
      <xdr:nvSpPr>
        <xdr:cNvPr id="803" name="n_4aveValue【庁舎】&#10;一人当たり面積">
          <a:extLst>
            <a:ext uri="{FF2B5EF4-FFF2-40B4-BE49-F238E27FC236}">
              <a16:creationId xmlns:a16="http://schemas.microsoft.com/office/drawing/2014/main" id="{390A21BD-BB8D-4CF1-8288-8EFC8488D410}"/>
            </a:ext>
          </a:extLst>
        </xdr:cNvPr>
        <xdr:cNvSpPr txBox="1"/>
      </xdr:nvSpPr>
      <xdr:spPr>
        <a:xfrm>
          <a:off x="184214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133366</xdr:rowOff>
    </xdr:from>
    <xdr:ext cx="469744" cy="259045"/>
    <xdr:sp macro="" textlink="">
      <xdr:nvSpPr>
        <xdr:cNvPr id="804" name="n_1mainValue【庁舎】&#10;一人当たり面積">
          <a:extLst>
            <a:ext uri="{FF2B5EF4-FFF2-40B4-BE49-F238E27FC236}">
              <a16:creationId xmlns:a16="http://schemas.microsoft.com/office/drawing/2014/main" id="{1E564290-301F-4CC4-8F24-60D5042EA45F}"/>
            </a:ext>
          </a:extLst>
        </xdr:cNvPr>
        <xdr:cNvSpPr txBox="1"/>
      </xdr:nvSpPr>
      <xdr:spPr>
        <a:xfrm>
          <a:off x="21075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137177</xdr:rowOff>
    </xdr:from>
    <xdr:ext cx="469744" cy="259045"/>
    <xdr:sp macro="" textlink="">
      <xdr:nvSpPr>
        <xdr:cNvPr id="805" name="n_2mainValue【庁舎】&#10;一人当たり面積">
          <a:extLst>
            <a:ext uri="{FF2B5EF4-FFF2-40B4-BE49-F238E27FC236}">
              <a16:creationId xmlns:a16="http://schemas.microsoft.com/office/drawing/2014/main" id="{F44B4176-3B6C-4E8A-9781-AE91250A8322}"/>
            </a:ext>
          </a:extLst>
        </xdr:cNvPr>
        <xdr:cNvSpPr txBox="1"/>
      </xdr:nvSpPr>
      <xdr:spPr>
        <a:xfrm>
          <a:off x="201994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106697</xdr:rowOff>
    </xdr:from>
    <xdr:ext cx="469744" cy="259045"/>
    <xdr:sp macro="" textlink="">
      <xdr:nvSpPr>
        <xdr:cNvPr id="806" name="n_3mainValue【庁舎】&#10;一人当たり面積">
          <a:extLst>
            <a:ext uri="{FF2B5EF4-FFF2-40B4-BE49-F238E27FC236}">
              <a16:creationId xmlns:a16="http://schemas.microsoft.com/office/drawing/2014/main" id="{76E4E3AA-20AF-4A6F-BCE4-42826E19557F}"/>
            </a:ext>
          </a:extLst>
        </xdr:cNvPr>
        <xdr:cNvSpPr txBox="1"/>
      </xdr:nvSpPr>
      <xdr:spPr>
        <a:xfrm>
          <a:off x="19310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a:extLst>
            <a:ext uri="{FF2B5EF4-FFF2-40B4-BE49-F238E27FC236}">
              <a16:creationId xmlns:a16="http://schemas.microsoft.com/office/drawing/2014/main" id="{C3247503-5A8C-4240-B973-273A172ED85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a:extLst>
            <a:ext uri="{FF2B5EF4-FFF2-40B4-BE49-F238E27FC236}">
              <a16:creationId xmlns:a16="http://schemas.microsoft.com/office/drawing/2014/main" id="{2C3F15BA-8FF6-4223-B42E-DC841F068D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a:extLst>
            <a:ext uri="{FF2B5EF4-FFF2-40B4-BE49-F238E27FC236}">
              <a16:creationId xmlns:a16="http://schemas.microsoft.com/office/drawing/2014/main" id="{19468DD8-553D-4DF2-B50F-FE531723CD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有形固定資産減価償却率から、学校施設や公営住宅等、老朽化した施設が多く、今後予想される人口減少等を踏まえ、適正な規模や配置を検討していく必要がある。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％削減することを目標に掲げており、今後は計画的に施設の更新、</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長寿命化を検討し、適切な施設配置の実現に向け推進を行う。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人口の減少や長引く景気低迷による税収の減などにより脆弱な財政基盤となっており、本市の財政力指数は類似団体平均を大きく下回っている状況である。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今後、歳出の徹底的な見直しや事務事業の効率化を図るとともに自主財源の確保（税収等向上対策）に努める。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まで継続的に地方債の繰上償還を実施し公債費の抑制を図ってきたことにより、類似団体平均を下回っているが、人件費、福祉・社会保障関係をはじめとした扶助費が増加傾向であること、また、普通交付税の合併特例期間終了による交付額の減等によって経常一般財源が減少していく傾向であるため、今後とも計画的な地方債の発行による公債費の抑制や事務事業の見直し等による義務的経費の削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89988</xdr:rowOff>
    </xdr:from>
    <xdr:to>
      <xdr:col>23</xdr:col>
      <xdr:colOff>133350</xdr:colOff>
      <xdr:row>59</xdr:row>
      <xdr:rowOff>141696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05538"/>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75293</xdr:rowOff>
    </xdr:from>
    <xdr:to>
      <xdr:col>19</xdr:col>
      <xdr:colOff>133350</xdr:colOff>
      <xdr:row>59</xdr:row>
      <xdr:rowOff>89988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19393"/>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75293</xdr:rowOff>
    </xdr:from>
    <xdr:to>
      <xdr:col>15</xdr:col>
      <xdr:colOff>82550</xdr:colOff>
      <xdr:row>58</xdr:row>
      <xdr:rowOff>123553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193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123553</xdr:rowOff>
    </xdr:from>
    <xdr:to>
      <xdr:col>11</xdr:col>
      <xdr:colOff>31750</xdr:colOff>
      <xdr:row>58</xdr:row>
      <xdr:rowOff>127000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6765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71318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90896</xdr:rowOff>
    </xdr:from>
    <xdr:to>
      <xdr:col>23</xdr:col>
      <xdr:colOff>184150</xdr:colOff>
      <xdr:row>60</xdr:row>
      <xdr:rowOff>21046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107423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39188</xdr:rowOff>
    </xdr:from>
    <xdr:to>
      <xdr:col>19</xdr:col>
      <xdr:colOff>184150</xdr:colOff>
      <xdr:row>59</xdr:row>
      <xdr:rowOff>140788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150965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23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24493</xdr:rowOff>
    </xdr:from>
    <xdr:to>
      <xdr:col>15</xdr:col>
      <xdr:colOff>133350</xdr:colOff>
      <xdr:row>58</xdr:row>
      <xdr:rowOff>126093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136270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72753</xdr:rowOff>
    </xdr:from>
    <xdr:to>
      <xdr:col>11</xdr:col>
      <xdr:colOff>82550</xdr:colOff>
      <xdr:row>59</xdr:row>
      <xdr:rowOff>2903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13080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76200</xdr:rowOff>
    </xdr:from>
    <xdr:to>
      <xdr:col>7</xdr:col>
      <xdr:colOff>31750</xdr:colOff>
      <xdr:row>59</xdr:row>
      <xdr:rowOff>6350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定員適正化計画に基づく新規採用者の抑制、組織・職員配置の見直しなどによる人件費の削減や事務事業の見直し・縮減による物件費等の削減を図ってきたことにより、類似団体平均を下回っている。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今後も引き続き人件費削減や経常的な事務的経費の縮減に努める。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156243</xdr:rowOff>
    </xdr:from>
    <xdr:to>
      <xdr:col>23</xdr:col>
      <xdr:colOff>133350</xdr:colOff>
      <xdr:row>81</xdr:row>
      <xdr:rowOff>162309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43693"/>
          <a:ext cx="838200" cy="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146917</xdr:rowOff>
    </xdr:from>
    <xdr:to>
      <xdr:col>19</xdr:col>
      <xdr:colOff>133350</xdr:colOff>
      <xdr:row>81</xdr:row>
      <xdr:rowOff>156243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34367"/>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119269</xdr:rowOff>
    </xdr:from>
    <xdr:to>
      <xdr:col>15</xdr:col>
      <xdr:colOff>82550</xdr:colOff>
      <xdr:row>81</xdr:row>
      <xdr:rowOff>146917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06719"/>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109325</xdr:rowOff>
    </xdr:from>
    <xdr:to>
      <xdr:col>11</xdr:col>
      <xdr:colOff>31750</xdr:colOff>
      <xdr:row>81</xdr:row>
      <xdr:rowOff>119269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96775"/>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42694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20783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111509</xdr:rowOff>
    </xdr:from>
    <xdr:to>
      <xdr:col>23</xdr:col>
      <xdr:colOff>184150</xdr:colOff>
      <xdr:row>82</xdr:row>
      <xdr:rowOff>41659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32786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105443</xdr:rowOff>
    </xdr:from>
    <xdr:to>
      <xdr:col>19</xdr:col>
      <xdr:colOff>184150</xdr:colOff>
      <xdr:row>82</xdr:row>
      <xdr:rowOff>35593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45770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61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96117</xdr:rowOff>
    </xdr:from>
    <xdr:to>
      <xdr:col>15</xdr:col>
      <xdr:colOff>133350</xdr:colOff>
      <xdr:row>82</xdr:row>
      <xdr:rowOff>26267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8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36444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68469</xdr:rowOff>
    </xdr:from>
    <xdr:to>
      <xdr:col>11</xdr:col>
      <xdr:colOff>82550</xdr:colOff>
      <xdr:row>81</xdr:row>
      <xdr:rowOff>170069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8796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2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58525</xdr:rowOff>
    </xdr:from>
    <xdr:to>
      <xdr:col>7</xdr:col>
      <xdr:colOff>31750</xdr:colOff>
      <xdr:row>81</xdr:row>
      <xdr:rowOff>160125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4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170302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本市の給与水準は国家公務員の給与水準を下回っているが、類似団体と比較して高い数値であるため、今後も引き続き人員配置の適正化に努めていく。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168628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8651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128411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行政改革大綱の中で示している人員体制の適正化に基づく組織・職員配置の見直しなどの取り組みにより類似団体平均を下回っている。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員適正化にあたっては、単なる人員削減だけでなく社会状況の変化に伴う新たなニーズに対応できるよう効率的な職員配置・組織づくりを進めていくことが重要であることから、今後も住民サービスの低下を招かないよう十分配慮しながら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163068</xdr:rowOff>
    </xdr:from>
    <xdr:to>
      <xdr:col>81</xdr:col>
      <xdr:colOff>44450</xdr:colOff>
      <xdr:row>60</xdr:row>
      <xdr:rowOff>9313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78618"/>
          <a:ext cx="8382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137330</xdr:rowOff>
    </xdr:from>
    <xdr:to>
      <xdr:col>77</xdr:col>
      <xdr:colOff>44450</xdr:colOff>
      <xdr:row>59</xdr:row>
      <xdr:rowOff>163068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52880"/>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129286</xdr:rowOff>
    </xdr:from>
    <xdr:to>
      <xdr:col>72</xdr:col>
      <xdr:colOff>203200</xdr:colOff>
      <xdr:row>59</xdr:row>
      <xdr:rowOff>137330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4483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107569</xdr:rowOff>
    </xdr:from>
    <xdr:to>
      <xdr:col>68</xdr:col>
      <xdr:colOff>152400</xdr:colOff>
      <xdr:row>59</xdr:row>
      <xdr:rowOff>129286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2311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131758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128541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129963</xdr:rowOff>
    </xdr:from>
    <xdr:to>
      <xdr:col>81</xdr:col>
      <xdr:colOff>95250</xdr:colOff>
      <xdr:row>60</xdr:row>
      <xdr:rowOff>60113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146490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112268</xdr:rowOff>
    </xdr:from>
    <xdr:to>
      <xdr:col>77</xdr:col>
      <xdr:colOff>95250</xdr:colOff>
      <xdr:row>60</xdr:row>
      <xdr:rowOff>42418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52595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9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86530</xdr:rowOff>
    </xdr:from>
    <xdr:to>
      <xdr:col>73</xdr:col>
      <xdr:colOff>44450</xdr:colOff>
      <xdr:row>60</xdr:row>
      <xdr:rowOff>16680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26857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78486</xdr:rowOff>
    </xdr:from>
    <xdr:to>
      <xdr:col>68</xdr:col>
      <xdr:colOff>203200</xdr:colOff>
      <xdr:row>60</xdr:row>
      <xdr:rowOff>8636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18813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56769</xdr:rowOff>
    </xdr:from>
    <xdr:to>
      <xdr:col>64</xdr:col>
      <xdr:colOff>152400</xdr:colOff>
      <xdr:row>59</xdr:row>
      <xdr:rowOff>158369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168546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4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これまで継続的に地方債の繰上償還を実施し公債費の抑制を図ってきたことにより、類似団体平均を下回っている。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合併特例債という有利な起債の活用による計画的な建設事業を実施してきたが、同債の発行限度額及び期限が迫る中、その他の比較的有利な起債を活用するほか、後年度の償還が過度な財政負担とならないよう、長期的な財政見通しに立った上で、適切な事業実施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92922</xdr:rowOff>
    </xdr:from>
    <xdr:to>
      <xdr:col>81</xdr:col>
      <xdr:colOff>44450</xdr:colOff>
      <xdr:row>36</xdr:row>
      <xdr:rowOff>94933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6512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84878</xdr:rowOff>
    </xdr:from>
    <xdr:to>
      <xdr:col>77</xdr:col>
      <xdr:colOff>44450</xdr:colOff>
      <xdr:row>36</xdr:row>
      <xdr:rowOff>92922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5707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78846</xdr:rowOff>
    </xdr:from>
    <xdr:to>
      <xdr:col>72</xdr:col>
      <xdr:colOff>203200</xdr:colOff>
      <xdr:row>36</xdr:row>
      <xdr:rowOff>84878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5104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72813</xdr:rowOff>
    </xdr:from>
    <xdr:to>
      <xdr:col>68</xdr:col>
      <xdr:colOff>152400</xdr:colOff>
      <xdr:row>36</xdr:row>
      <xdr:rowOff>78846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4501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44133</xdr:rowOff>
    </xdr:from>
    <xdr:to>
      <xdr:col>81</xdr:col>
      <xdr:colOff>95250</xdr:colOff>
      <xdr:row>36</xdr:row>
      <xdr:rowOff>145733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60660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42122</xdr:rowOff>
    </xdr:from>
    <xdr:to>
      <xdr:col>77</xdr:col>
      <xdr:colOff>95250</xdr:colOff>
      <xdr:row>36</xdr:row>
      <xdr:rowOff>143722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153899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83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34078</xdr:rowOff>
    </xdr:from>
    <xdr:to>
      <xdr:col>73</xdr:col>
      <xdr:colOff>44450</xdr:colOff>
      <xdr:row>36</xdr:row>
      <xdr:rowOff>135678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145855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28046</xdr:rowOff>
    </xdr:from>
    <xdr:to>
      <xdr:col>68</xdr:col>
      <xdr:colOff>203200</xdr:colOff>
      <xdr:row>36</xdr:row>
      <xdr:rowOff>129646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139823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6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22013</xdr:rowOff>
    </xdr:from>
    <xdr:to>
      <xdr:col>64</xdr:col>
      <xdr:colOff>152400</xdr:colOff>
      <xdr:row>36</xdr:row>
      <xdr:rowOff>123613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133790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地方債残高は減少傾向にあるものの、充当可能基金も同様に減少傾向となっている。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しかし、標準財政規模が増加したことにより、類似団体平均を下回っている。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今後も、中期財政計画に沿った財政運営に取り組み、より一層の経費削減を進め財政健全化に努める。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行政改革大綱の中で示している人員体制の適正化に基づく組織・職員配置の見直しなどにより、類似団体平均を下回っている。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今後も更なる事務事業の見直し・効率化に努め人件費の抑制に努める。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3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以前から各種委託事業や共通事務用品の購入方法などの内部管理経費の見直しなどを行い、経費削減を図っており、類似団体平均と比較すると、依然として低い状況となっている。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今後もさらなる削減に努める。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03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15</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73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7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14</xdr:row>
      <xdr:rowOff>119380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1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保育関連事業、障害者自立支援給付事業、生活保護費支給事業等の事業費が多額となっており、類似団体の平均と比べても多額となっている。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また、扶助費全体が増加傾向にあるため、資格審査等の適正化に向けた取り組みを強化するなど事業費の上昇傾向に歯止めをかけるよう努める。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8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59</xdr:row>
      <xdr:rowOff>158750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23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59</xdr:row>
      <xdr:rowOff>158750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44450</xdr:rowOff>
    </xdr:from>
    <xdr:to>
      <xdr:col>24</xdr:col>
      <xdr:colOff>76200</xdr:colOff>
      <xdr:row>59</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107950</xdr:rowOff>
    </xdr:from>
    <xdr:to>
      <xdr:col>11</xdr:col>
      <xdr:colOff>60325</xdr:colOff>
      <xdr:row>60</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繰出金において、令和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年度から下水道事業が企業会計になったことから、同会計への繰出金支出がなくなり、類似団体平均より、低い状態となっている。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一般会計からの負担を最小限にするため、今後とも特別会計への繰出金が過度に増加しないように注意する。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75293</xdr:rowOff>
    </xdr:from>
    <xdr:to>
      <xdr:col>82</xdr:col>
      <xdr:colOff>107950</xdr:colOff>
      <xdr:row>55</xdr:row>
      <xdr:rowOff>75293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05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75293</xdr:rowOff>
    </xdr:from>
    <xdr:to>
      <xdr:col>78</xdr:col>
      <xdr:colOff>69850</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57</xdr:row>
      <xdr:rowOff>156935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81243"/>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24493</xdr:rowOff>
    </xdr:from>
    <xdr:to>
      <xdr:col>78</xdr:col>
      <xdr:colOff>120650</xdr:colOff>
      <xdr:row>55</xdr:row>
      <xdr:rowOff>126093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136270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各種団体への運営費補助や一部事務組合等に対する負担金が多額になっており、類似団体平均と比較すると、負担が大きい状況となっている。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団体等への補助については、補助金等の見直し基本方針・基準に基づき、必要性・費用対効果等の検証を進める。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180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94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5842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163576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9861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中期財政計画に基づき、繰上償還を実施してきたことにより、類似団体平均を下回っている。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今後も利子償還金の抑制・縮減を図るとともに、借入額が償還額を上回る状態とならないよう適正な起債管理に努める。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74</xdr:row>
      <xdr:rowOff>159385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409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131462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18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40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147955</xdr:rowOff>
    </xdr:from>
    <xdr:to>
      <xdr:col>15</xdr:col>
      <xdr:colOff>98425</xdr:colOff>
      <xdr:row>74</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352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147955</xdr:rowOff>
    </xdr:from>
    <xdr:to>
      <xdr:col>11</xdr:col>
      <xdr:colOff>9525</xdr:colOff>
      <xdr:row>74</xdr:row>
      <xdr:rowOff>149860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352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44467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108585</xdr:rowOff>
    </xdr:from>
    <xdr:to>
      <xdr:col>24</xdr:col>
      <xdr:colOff>76200</xdr:colOff>
      <xdr:row>75</xdr:row>
      <xdr:rowOff>38735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17162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0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102870</xdr:rowOff>
    </xdr:from>
    <xdr:to>
      <xdr:col>20</xdr:col>
      <xdr:colOff>38100</xdr:colOff>
      <xdr:row>75</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43197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97155</xdr:rowOff>
    </xdr:from>
    <xdr:to>
      <xdr:col>11</xdr:col>
      <xdr:colOff>60325</xdr:colOff>
      <xdr:row>75</xdr:row>
      <xdr:rowOff>27305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37482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中期財政計画に基づく適切な財政運営に努め、業務効率化による人件費の削減や内部管理経費の見直し、補助費等の適正支出等により、類似団体平均値より低い値を保っている。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今後も財政の健全化に努める。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90424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657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131572</xdr:rowOff>
    </xdr:from>
    <xdr:to>
      <xdr:col>78</xdr:col>
      <xdr:colOff>69850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18872"/>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75</xdr:row>
      <xdr:rowOff>37846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188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75</xdr:row>
      <xdr:rowOff>37846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896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80772</xdr:rowOff>
    </xdr:from>
    <xdr:to>
      <xdr:col>74</xdr:col>
      <xdr:colOff>31750</xdr:colOff>
      <xdr:row>75</xdr:row>
      <xdr:rowOff>10922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21099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89379</xdr:rowOff>
    </xdr:from>
    <xdr:to>
      <xdr:col>29</xdr:col>
      <xdr:colOff>127000</xdr:colOff>
      <xdr:row>17</xdr:row>
      <xdr:rowOff>90478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51654"/>
          <a:ext cx="647700" cy="1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89379</xdr:rowOff>
    </xdr:from>
    <xdr:to>
      <xdr:col>26</xdr:col>
      <xdr:colOff>50800</xdr:colOff>
      <xdr:row>17</xdr:row>
      <xdr:rowOff>155597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1654"/>
          <a:ext cx="698500" cy="6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155597</xdr:rowOff>
    </xdr:from>
    <xdr:to>
      <xdr:col>22</xdr:col>
      <xdr:colOff>114300</xdr:colOff>
      <xdr:row>18</xdr:row>
      <xdr:rowOff>30934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7872"/>
          <a:ext cx="698500" cy="46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110040</xdr:rowOff>
    </xdr:from>
    <xdr:to>
      <xdr:col>18</xdr:col>
      <xdr:colOff>177800</xdr:colOff>
      <xdr:row>18</xdr:row>
      <xdr:rowOff>30934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72315"/>
          <a:ext cx="698500" cy="9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61754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39678</xdr:rowOff>
    </xdr:from>
    <xdr:to>
      <xdr:col>29</xdr:col>
      <xdr:colOff>177800</xdr:colOff>
      <xdr:row>17</xdr:row>
      <xdr:rowOff>141278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1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38579</xdr:rowOff>
    </xdr:from>
    <xdr:to>
      <xdr:col>26</xdr:col>
      <xdr:colOff>101600</xdr:colOff>
      <xdr:row>17</xdr:row>
      <xdr:rowOff>140179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124956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87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104797</xdr:rowOff>
    </xdr:from>
    <xdr:to>
      <xdr:col>22</xdr:col>
      <xdr:colOff>165100</xdr:colOff>
      <xdr:row>18</xdr:row>
      <xdr:rowOff>34947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7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19724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151584</xdr:rowOff>
    </xdr:from>
    <xdr:to>
      <xdr:col>19</xdr:col>
      <xdr:colOff>38100</xdr:colOff>
      <xdr:row>18</xdr:row>
      <xdr:rowOff>81734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1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66510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0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59240</xdr:rowOff>
    </xdr:from>
    <xdr:to>
      <xdr:col>15</xdr:col>
      <xdr:colOff>101600</xdr:colOff>
      <xdr:row>17</xdr:row>
      <xdr:rowOff>160840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171017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94300</xdr:rowOff>
    </xdr:from>
    <xdr:to>
      <xdr:col>29</xdr:col>
      <xdr:colOff>127000</xdr:colOff>
      <xdr:row>38</xdr:row>
      <xdr:rowOff>103872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61900"/>
          <a:ext cx="647700" cy="9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94300</xdr:rowOff>
    </xdr:from>
    <xdr:to>
      <xdr:col>26</xdr:col>
      <xdr:colOff>50800</xdr:colOff>
      <xdr:row>38</xdr:row>
      <xdr:rowOff>96214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61900"/>
          <a:ext cx="698500" cy="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96214</xdr:rowOff>
    </xdr:from>
    <xdr:to>
      <xdr:col>22</xdr:col>
      <xdr:colOff>114300</xdr:colOff>
      <xdr:row>38</xdr:row>
      <xdr:rowOff>108954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63814"/>
          <a:ext cx="698500" cy="12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108954</xdr:rowOff>
    </xdr:from>
    <xdr:to>
      <xdr:col>18</xdr:col>
      <xdr:colOff>177800</xdr:colOff>
      <xdr:row>38</xdr:row>
      <xdr:rowOff>109137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76554"/>
          <a:ext cx="698500" cy="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129070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131186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53072</xdr:rowOff>
    </xdr:from>
    <xdr:to>
      <xdr:col>29</xdr:col>
      <xdr:colOff>177800</xdr:colOff>
      <xdr:row>38</xdr:row>
      <xdr:rowOff>154672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20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304549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2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43500</xdr:rowOff>
    </xdr:from>
    <xdr:to>
      <xdr:col>26</xdr:col>
      <xdr:colOff>101600</xdr:colOff>
      <xdr:row>38</xdr:row>
      <xdr:rowOff>145100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11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129877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45414</xdr:rowOff>
    </xdr:from>
    <xdr:to>
      <xdr:col>22</xdr:col>
      <xdr:colOff>165100</xdr:colOff>
      <xdr:row>38</xdr:row>
      <xdr:rowOff>147014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13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131791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9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58154</xdr:rowOff>
    </xdr:from>
    <xdr:to>
      <xdr:col>19</xdr:col>
      <xdr:colOff>38100</xdr:colOff>
      <xdr:row>38</xdr:row>
      <xdr:rowOff>159754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2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144531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1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58337</xdr:rowOff>
    </xdr:from>
    <xdr:to>
      <xdr:col>15</xdr:col>
      <xdr:colOff>101600</xdr:colOff>
      <xdr:row>38</xdr:row>
      <xdr:rowOff>159937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25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144714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1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16136</xdr:rowOff>
    </xdr:from>
    <xdr:to>
      <xdr:col>24</xdr:col>
      <xdr:colOff>63500</xdr:colOff>
      <xdr:row>37</xdr:row>
      <xdr:rowOff>60953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9786"/>
          <a:ext cx="838200" cy="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60953</xdr:rowOff>
    </xdr:from>
    <xdr:to>
      <xdr:col>19</xdr:col>
      <xdr:colOff>177800</xdr:colOff>
      <xdr:row>37</xdr:row>
      <xdr:rowOff>101306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4603"/>
          <a:ext cx="889000" cy="4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101306</xdr:rowOff>
    </xdr:from>
    <xdr:to>
      <xdr:col>15</xdr:col>
      <xdr:colOff>50800</xdr:colOff>
      <xdr:row>37</xdr:row>
      <xdr:rowOff>142639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4956"/>
          <a:ext cx="889000" cy="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142639</xdr:rowOff>
    </xdr:from>
    <xdr:to>
      <xdr:col>10</xdr:col>
      <xdr:colOff>114300</xdr:colOff>
      <xdr:row>38</xdr:row>
      <xdr:rowOff>3966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6289"/>
          <a:ext cx="889000" cy="3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134964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44688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136786</xdr:rowOff>
    </xdr:from>
    <xdr:to>
      <xdr:col>24</xdr:col>
      <xdr:colOff>114300</xdr:colOff>
      <xdr:row>37</xdr:row>
      <xdr:rowOff>66936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115213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10153</xdr:rowOff>
    </xdr:from>
    <xdr:to>
      <xdr:col>20</xdr:col>
      <xdr:colOff>38100</xdr:colOff>
      <xdr:row>37</xdr:row>
      <xdr:rowOff>111753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102880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50506</xdr:rowOff>
    </xdr:from>
    <xdr:to>
      <xdr:col>15</xdr:col>
      <xdr:colOff>101600</xdr:colOff>
      <xdr:row>37</xdr:row>
      <xdr:rowOff>152106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143233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91839</xdr:rowOff>
    </xdr:from>
    <xdr:to>
      <xdr:col>10</xdr:col>
      <xdr:colOff>165100</xdr:colOff>
      <xdr:row>38</xdr:row>
      <xdr:rowOff>21989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13116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124616</xdr:rowOff>
    </xdr:from>
    <xdr:to>
      <xdr:col>6</xdr:col>
      <xdr:colOff>38100</xdr:colOff>
      <xdr:row>38</xdr:row>
      <xdr:rowOff>54766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45893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60288</xdr:rowOff>
    </xdr:from>
    <xdr:to>
      <xdr:col>24</xdr:col>
      <xdr:colOff>63500</xdr:colOff>
      <xdr:row>58</xdr:row>
      <xdr:rowOff>60873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04388"/>
          <a:ext cx="8382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60288</xdr:rowOff>
    </xdr:from>
    <xdr:to>
      <xdr:col>19</xdr:col>
      <xdr:colOff>177800</xdr:colOff>
      <xdr:row>58</xdr:row>
      <xdr:rowOff>64457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4388"/>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64457</xdr:rowOff>
    </xdr:from>
    <xdr:to>
      <xdr:col>15</xdr:col>
      <xdr:colOff>50800</xdr:colOff>
      <xdr:row>58</xdr:row>
      <xdr:rowOff>93302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8557"/>
          <a:ext cx="889000" cy="2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93302</xdr:rowOff>
    </xdr:from>
    <xdr:to>
      <xdr:col>10</xdr:col>
      <xdr:colOff>114300</xdr:colOff>
      <xdr:row>58</xdr:row>
      <xdr:rowOff>96320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37402"/>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114097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117239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10073</xdr:rowOff>
    </xdr:from>
    <xdr:to>
      <xdr:col>24</xdr:col>
      <xdr:colOff>114300</xdr:colOff>
      <xdr:row>58</xdr:row>
      <xdr:rowOff>111673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9488</xdr:rowOff>
    </xdr:from>
    <xdr:to>
      <xdr:col>20</xdr:col>
      <xdr:colOff>38100</xdr:colOff>
      <xdr:row>58</xdr:row>
      <xdr:rowOff>111088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102215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13657</xdr:rowOff>
    </xdr:from>
    <xdr:to>
      <xdr:col>15</xdr:col>
      <xdr:colOff>101600</xdr:colOff>
      <xdr:row>58</xdr:row>
      <xdr:rowOff>115257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106384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42502</xdr:rowOff>
    </xdr:from>
    <xdr:to>
      <xdr:col>10</xdr:col>
      <xdr:colOff>165100</xdr:colOff>
      <xdr:row>58</xdr:row>
      <xdr:rowOff>144102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135229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7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45520</xdr:rowOff>
    </xdr:from>
    <xdr:to>
      <xdr:col>6</xdr:col>
      <xdr:colOff>38100</xdr:colOff>
      <xdr:row>58</xdr:row>
      <xdr:rowOff>147120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138247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159207</xdr:rowOff>
    </xdr:from>
    <xdr:to>
      <xdr:col>24</xdr:col>
      <xdr:colOff>63500</xdr:colOff>
      <xdr:row>78</xdr:row>
      <xdr:rowOff>163340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32307"/>
          <a:ext cx="8382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151567</xdr:rowOff>
    </xdr:from>
    <xdr:to>
      <xdr:col>19</xdr:col>
      <xdr:colOff>177800</xdr:colOff>
      <xdr:row>78</xdr:row>
      <xdr:rowOff>159207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24667"/>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97656</xdr:rowOff>
    </xdr:from>
    <xdr:to>
      <xdr:col>15</xdr:col>
      <xdr:colOff>50800</xdr:colOff>
      <xdr:row>78</xdr:row>
      <xdr:rowOff>151567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70756"/>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97656</xdr:rowOff>
    </xdr:from>
    <xdr:to>
      <xdr:col>10</xdr:col>
      <xdr:colOff>114300</xdr:colOff>
      <xdr:row>78</xdr:row>
      <xdr:rowOff>121735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70756"/>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96308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112540</xdr:rowOff>
    </xdr:from>
    <xdr:to>
      <xdr:col>24</xdr:col>
      <xdr:colOff>114300</xdr:colOff>
      <xdr:row>79</xdr:row>
      <xdr:rowOff>42690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27467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108407</xdr:rowOff>
    </xdr:from>
    <xdr:to>
      <xdr:col>20</xdr:col>
      <xdr:colOff>38100</xdr:colOff>
      <xdr:row>79</xdr:row>
      <xdr:rowOff>38557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29684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100767</xdr:rowOff>
    </xdr:from>
    <xdr:to>
      <xdr:col>15</xdr:col>
      <xdr:colOff>101600</xdr:colOff>
      <xdr:row>79</xdr:row>
      <xdr:rowOff>30917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22044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46856</xdr:rowOff>
    </xdr:from>
    <xdr:to>
      <xdr:col>10</xdr:col>
      <xdr:colOff>165100</xdr:colOff>
      <xdr:row>78</xdr:row>
      <xdr:rowOff>148456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1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139583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70935</xdr:rowOff>
    </xdr:from>
    <xdr:to>
      <xdr:col>6</xdr:col>
      <xdr:colOff>38100</xdr:colOff>
      <xdr:row>79</xdr:row>
      <xdr:rowOff>1085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163662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28639</xdr:rowOff>
    </xdr:from>
    <xdr:to>
      <xdr:col>24</xdr:col>
      <xdr:colOff>63500</xdr:colOff>
      <xdr:row>93</xdr:row>
      <xdr:rowOff>114578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73489"/>
          <a:ext cx="838200" cy="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169571</xdr:rowOff>
    </xdr:from>
    <xdr:to>
      <xdr:col>19</xdr:col>
      <xdr:colOff>177800</xdr:colOff>
      <xdr:row>93</xdr:row>
      <xdr:rowOff>114578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942971"/>
          <a:ext cx="889000" cy="1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169571</xdr:rowOff>
    </xdr:from>
    <xdr:to>
      <xdr:col>15</xdr:col>
      <xdr:colOff>50800</xdr:colOff>
      <xdr:row>94</xdr:row>
      <xdr:rowOff>52215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942971"/>
          <a:ext cx="889000" cy="2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52215</xdr:rowOff>
    </xdr:from>
    <xdr:to>
      <xdr:col>10</xdr:col>
      <xdr:colOff>114300</xdr:colOff>
      <xdr:row>94</xdr:row>
      <xdr:rowOff>75059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68515"/>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149289</xdr:rowOff>
    </xdr:from>
    <xdr:to>
      <xdr:col>24</xdr:col>
      <xdr:colOff>114300</xdr:colOff>
      <xdr:row>93</xdr:row>
      <xdr:rowOff>79439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7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63778</xdr:rowOff>
    </xdr:from>
    <xdr:to>
      <xdr:col>20</xdr:col>
      <xdr:colOff>38100</xdr:colOff>
      <xdr:row>93</xdr:row>
      <xdr:rowOff>165378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10455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8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118771</xdr:rowOff>
    </xdr:from>
    <xdr:to>
      <xdr:col>15</xdr:col>
      <xdr:colOff>101600</xdr:colOff>
      <xdr:row>93</xdr:row>
      <xdr:rowOff>48921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65448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6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1415</xdr:rowOff>
    </xdr:from>
    <xdr:to>
      <xdr:col>10</xdr:col>
      <xdr:colOff>165100</xdr:colOff>
      <xdr:row>94</xdr:row>
      <xdr:rowOff>103015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119542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89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24259</xdr:rowOff>
    </xdr:from>
    <xdr:to>
      <xdr:col>6</xdr:col>
      <xdr:colOff>38100</xdr:colOff>
      <xdr:row>94</xdr:row>
      <xdr:rowOff>125859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1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142386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91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68891</xdr:rowOff>
    </xdr:from>
    <xdr:to>
      <xdr:col>55</xdr:col>
      <xdr:colOff>0</xdr:colOff>
      <xdr:row>36</xdr:row>
      <xdr:rowOff>104358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1091"/>
          <a:ext cx="838200" cy="3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56707</xdr:rowOff>
    </xdr:from>
    <xdr:to>
      <xdr:col>50</xdr:col>
      <xdr:colOff>114300</xdr:colOff>
      <xdr:row>36</xdr:row>
      <xdr:rowOff>68891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28907"/>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36861</xdr:rowOff>
    </xdr:from>
    <xdr:to>
      <xdr:col>45</xdr:col>
      <xdr:colOff>177800</xdr:colOff>
      <xdr:row>36</xdr:row>
      <xdr:rowOff>56707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66161"/>
          <a:ext cx="889000" cy="36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36861</xdr:rowOff>
    </xdr:from>
    <xdr:to>
      <xdr:col>41</xdr:col>
      <xdr:colOff>50800</xdr:colOff>
      <xdr:row>37</xdr:row>
      <xdr:rowOff>2768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66161"/>
          <a:ext cx="889000" cy="48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14817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147139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53558</xdr:rowOff>
    </xdr:from>
    <xdr:to>
      <xdr:col>55</xdr:col>
      <xdr:colOff>50800</xdr:colOff>
      <xdr:row>36</xdr:row>
      <xdr:rowOff>155158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76435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18091</xdr:rowOff>
    </xdr:from>
    <xdr:to>
      <xdr:col>50</xdr:col>
      <xdr:colOff>165100</xdr:colOff>
      <xdr:row>36</xdr:row>
      <xdr:rowOff>119691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136218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5907</xdr:rowOff>
    </xdr:from>
    <xdr:to>
      <xdr:col>46</xdr:col>
      <xdr:colOff>38100</xdr:colOff>
      <xdr:row>36</xdr:row>
      <xdr:rowOff>107507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124034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5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157511</xdr:rowOff>
    </xdr:from>
    <xdr:to>
      <xdr:col>41</xdr:col>
      <xdr:colOff>101600</xdr:colOff>
      <xdr:row>34</xdr:row>
      <xdr:rowOff>87661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104188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9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123418</xdr:rowOff>
    </xdr:from>
    <xdr:to>
      <xdr:col>36</xdr:col>
      <xdr:colOff>165100</xdr:colOff>
      <xdr:row>37</xdr:row>
      <xdr:rowOff>53568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70095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7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45386</xdr:rowOff>
    </xdr:from>
    <xdr:to>
      <xdr:col>55</xdr:col>
      <xdr:colOff>0</xdr:colOff>
      <xdr:row>57</xdr:row>
      <xdr:rowOff>78214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18036"/>
          <a:ext cx="838200" cy="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115903</xdr:rowOff>
    </xdr:from>
    <xdr:to>
      <xdr:col>50</xdr:col>
      <xdr:colOff>114300</xdr:colOff>
      <xdr:row>57</xdr:row>
      <xdr:rowOff>45386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17103"/>
          <a:ext cx="889000" cy="10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115903</xdr:rowOff>
    </xdr:from>
    <xdr:to>
      <xdr:col>45</xdr:col>
      <xdr:colOff>177800</xdr:colOff>
      <xdr:row>57</xdr:row>
      <xdr:rowOff>19340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17103"/>
          <a:ext cx="889000" cy="7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153144</xdr:rowOff>
    </xdr:from>
    <xdr:to>
      <xdr:col>41</xdr:col>
      <xdr:colOff>50800</xdr:colOff>
      <xdr:row>57</xdr:row>
      <xdr:rowOff>19340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54344"/>
          <a:ext cx="889000" cy="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49082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2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27414</xdr:rowOff>
    </xdr:from>
    <xdr:to>
      <xdr:col>55</xdr:col>
      <xdr:colOff>50800</xdr:colOff>
      <xdr:row>57</xdr:row>
      <xdr:rowOff>129014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50291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166036</xdr:rowOff>
    </xdr:from>
    <xdr:to>
      <xdr:col>50</xdr:col>
      <xdr:colOff>165100</xdr:colOff>
      <xdr:row>57</xdr:row>
      <xdr:rowOff>96186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112713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4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65103</xdr:rowOff>
    </xdr:from>
    <xdr:to>
      <xdr:col>46</xdr:col>
      <xdr:colOff>38100</xdr:colOff>
      <xdr:row>56</xdr:row>
      <xdr:rowOff>166703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6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11780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139990</xdr:rowOff>
    </xdr:from>
    <xdr:to>
      <xdr:col>41</xdr:col>
      <xdr:colOff>101600</xdr:colOff>
      <xdr:row>57</xdr:row>
      <xdr:rowOff>70140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61267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83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102344</xdr:rowOff>
    </xdr:from>
    <xdr:to>
      <xdr:col>36</xdr:col>
      <xdr:colOff>165100</xdr:colOff>
      <xdr:row>57</xdr:row>
      <xdr:rowOff>32494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49021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7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136995</xdr:rowOff>
    </xdr:from>
    <xdr:to>
      <xdr:col>55</xdr:col>
      <xdr:colOff>0</xdr:colOff>
      <xdr:row>78</xdr:row>
      <xdr:rowOff>115418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38645"/>
          <a:ext cx="838200" cy="1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115418</xdr:rowOff>
    </xdr:from>
    <xdr:to>
      <xdr:col>50</xdr:col>
      <xdr:colOff>114300</xdr:colOff>
      <xdr:row>78</xdr:row>
      <xdr:rowOff>119075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8851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40386</xdr:rowOff>
    </xdr:from>
    <xdr:to>
      <xdr:col>45</xdr:col>
      <xdr:colOff>177800</xdr:colOff>
      <xdr:row>78</xdr:row>
      <xdr:rowOff>119075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99136"/>
          <a:ext cx="889000" cy="5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40386</xdr:rowOff>
    </xdr:from>
    <xdr:to>
      <xdr:col>41</xdr:col>
      <xdr:colOff>50800</xdr:colOff>
      <xdr:row>77</xdr:row>
      <xdr:rowOff>57074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899136"/>
          <a:ext cx="889000" cy="3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86195</xdr:rowOff>
    </xdr:from>
    <xdr:to>
      <xdr:col>55</xdr:col>
      <xdr:colOff>50800</xdr:colOff>
      <xdr:row>78</xdr:row>
      <xdr:rowOff>16345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109072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64618</xdr:rowOff>
    </xdr:from>
    <xdr:to>
      <xdr:col>50</xdr:col>
      <xdr:colOff>165100</xdr:colOff>
      <xdr:row>78</xdr:row>
      <xdr:rowOff>166218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157345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68275</xdr:rowOff>
    </xdr:from>
    <xdr:to>
      <xdr:col>46</xdr:col>
      <xdr:colOff>38100</xdr:colOff>
      <xdr:row>78</xdr:row>
      <xdr:rowOff>169875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161002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161036</xdr:rowOff>
    </xdr:from>
    <xdr:to>
      <xdr:col>41</xdr:col>
      <xdr:colOff>101600</xdr:colOff>
      <xdr:row>75</xdr:row>
      <xdr:rowOff>91186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82313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4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6274</xdr:rowOff>
    </xdr:from>
    <xdr:to>
      <xdr:col>36</xdr:col>
      <xdr:colOff>165100</xdr:colOff>
      <xdr:row>77</xdr:row>
      <xdr:rowOff>107874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99001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0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9965</xdr:rowOff>
    </xdr:from>
    <xdr:to>
      <xdr:col>55</xdr:col>
      <xdr:colOff>0</xdr:colOff>
      <xdr:row>98</xdr:row>
      <xdr:rowOff>29291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12065"/>
          <a:ext cx="838200" cy="1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76178</xdr:rowOff>
    </xdr:from>
    <xdr:to>
      <xdr:col>50</xdr:col>
      <xdr:colOff>114300</xdr:colOff>
      <xdr:row>98</xdr:row>
      <xdr:rowOff>9965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06828"/>
          <a:ext cx="889000" cy="10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76178</xdr:rowOff>
    </xdr:from>
    <xdr:to>
      <xdr:col>45</xdr:col>
      <xdr:colOff>177800</xdr:colOff>
      <xdr:row>98</xdr:row>
      <xdr:rowOff>48913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06828"/>
          <a:ext cx="889000" cy="1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142086</xdr:rowOff>
    </xdr:from>
    <xdr:to>
      <xdr:col>41</xdr:col>
      <xdr:colOff>50800</xdr:colOff>
      <xdr:row>98</xdr:row>
      <xdr:rowOff>48913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72736"/>
          <a:ext cx="889000" cy="7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101091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149941</xdr:rowOff>
    </xdr:from>
    <xdr:to>
      <xdr:col>55</xdr:col>
      <xdr:colOff>50800</xdr:colOff>
      <xdr:row>98</xdr:row>
      <xdr:rowOff>80091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130615</xdr:rowOff>
    </xdr:from>
    <xdr:to>
      <xdr:col>50</xdr:col>
      <xdr:colOff>165100</xdr:colOff>
      <xdr:row>98</xdr:row>
      <xdr:rowOff>60765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77292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3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25378</xdr:rowOff>
    </xdr:from>
    <xdr:to>
      <xdr:col>46</xdr:col>
      <xdr:colOff>38100</xdr:colOff>
      <xdr:row>97</xdr:row>
      <xdr:rowOff>126978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143505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3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169563</xdr:rowOff>
    </xdr:from>
    <xdr:to>
      <xdr:col>41</xdr:col>
      <xdr:colOff>101600</xdr:colOff>
      <xdr:row>98</xdr:row>
      <xdr:rowOff>99713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90840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91286</xdr:rowOff>
    </xdr:from>
    <xdr:to>
      <xdr:col>36</xdr:col>
      <xdr:colOff>165100</xdr:colOff>
      <xdr:row>98</xdr:row>
      <xdr:rowOff>21436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37963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9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154140</xdr:rowOff>
    </xdr:from>
    <xdr:to>
      <xdr:col>85</xdr:col>
      <xdr:colOff>127000</xdr:colOff>
      <xdr:row>39</xdr:row>
      <xdr:rowOff>15710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6924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154140</xdr:rowOff>
    </xdr:from>
    <xdr:to>
      <xdr:col>81</xdr:col>
      <xdr:colOff>50800</xdr:colOff>
      <xdr:row>38</xdr:row>
      <xdr:rowOff>163170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6924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163170</xdr:rowOff>
    </xdr:from>
    <xdr:to>
      <xdr:col>76</xdr:col>
      <xdr:colOff>114300</xdr:colOff>
      <xdr:row>39</xdr:row>
      <xdr:rowOff>18034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78270"/>
          <a:ext cx="889000" cy="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18034</xdr:rowOff>
    </xdr:from>
    <xdr:to>
      <xdr:col>71</xdr:col>
      <xdr:colOff>177800</xdr:colOff>
      <xdr:row>39</xdr:row>
      <xdr:rowOff>29413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4584"/>
          <a:ext cx="8890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76826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136360</xdr:rowOff>
    </xdr:from>
    <xdr:to>
      <xdr:col>85</xdr:col>
      <xdr:colOff>177800</xdr:colOff>
      <xdr:row>39</xdr:row>
      <xdr:rowOff>66510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51287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6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103340</xdr:rowOff>
    </xdr:from>
    <xdr:to>
      <xdr:col>81</xdr:col>
      <xdr:colOff>101600</xdr:colOff>
      <xdr:row>39</xdr:row>
      <xdr:rowOff>33490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24617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1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112370</xdr:rowOff>
    </xdr:from>
    <xdr:to>
      <xdr:col>76</xdr:col>
      <xdr:colOff>165100</xdr:colOff>
      <xdr:row>39</xdr:row>
      <xdr:rowOff>42520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33647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2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138684</xdr:rowOff>
    </xdr:from>
    <xdr:to>
      <xdr:col>72</xdr:col>
      <xdr:colOff>38100</xdr:colOff>
      <xdr:row>39</xdr:row>
      <xdr:rowOff>68834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59961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150063</xdr:rowOff>
    </xdr:from>
    <xdr:to>
      <xdr:col>67</xdr:col>
      <xdr:colOff>101600</xdr:colOff>
      <xdr:row>39</xdr:row>
      <xdr:rowOff>80213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71340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102456</xdr:rowOff>
    </xdr:from>
    <xdr:to>
      <xdr:col>85</xdr:col>
      <xdr:colOff>127000</xdr:colOff>
      <xdr:row>77</xdr:row>
      <xdr:rowOff>112432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04106"/>
          <a:ext cx="8382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89472</xdr:rowOff>
    </xdr:from>
    <xdr:to>
      <xdr:col>81</xdr:col>
      <xdr:colOff>50800</xdr:colOff>
      <xdr:row>77</xdr:row>
      <xdr:rowOff>112432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91122"/>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89472</xdr:rowOff>
    </xdr:from>
    <xdr:to>
      <xdr:col>76</xdr:col>
      <xdr:colOff>114300</xdr:colOff>
      <xdr:row>77</xdr:row>
      <xdr:rowOff>155933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91122"/>
          <a:ext cx="889000" cy="6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132590</xdr:rowOff>
    </xdr:from>
    <xdr:to>
      <xdr:col>71</xdr:col>
      <xdr:colOff>177800</xdr:colOff>
      <xdr:row>77</xdr:row>
      <xdr:rowOff>155933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34240"/>
          <a:ext cx="889000" cy="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41057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51656</xdr:rowOff>
    </xdr:from>
    <xdr:to>
      <xdr:col>85</xdr:col>
      <xdr:colOff>177800</xdr:colOff>
      <xdr:row>77</xdr:row>
      <xdr:rowOff>153256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5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74533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61632</xdr:rowOff>
    </xdr:from>
    <xdr:to>
      <xdr:col>81</xdr:col>
      <xdr:colOff>101600</xdr:colOff>
      <xdr:row>77</xdr:row>
      <xdr:rowOff>163232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8309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3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38672</xdr:rowOff>
    </xdr:from>
    <xdr:to>
      <xdr:col>76</xdr:col>
      <xdr:colOff>165100</xdr:colOff>
      <xdr:row>77</xdr:row>
      <xdr:rowOff>140272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156799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105133</xdr:rowOff>
    </xdr:from>
    <xdr:to>
      <xdr:col>72</xdr:col>
      <xdr:colOff>38100</xdr:colOff>
      <xdr:row>78</xdr:row>
      <xdr:rowOff>35283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26410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9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81790</xdr:rowOff>
    </xdr:from>
    <xdr:to>
      <xdr:col>67</xdr:col>
      <xdr:colOff>101600</xdr:colOff>
      <xdr:row>78</xdr:row>
      <xdr:rowOff>11940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8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28467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5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79173</xdr:rowOff>
    </xdr:from>
    <xdr:to>
      <xdr:col>85</xdr:col>
      <xdr:colOff>127000</xdr:colOff>
      <xdr:row>98</xdr:row>
      <xdr:rowOff>91041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81273"/>
          <a:ext cx="8382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91041</xdr:rowOff>
    </xdr:from>
    <xdr:to>
      <xdr:col>81</xdr:col>
      <xdr:colOff>50800</xdr:colOff>
      <xdr:row>98</xdr:row>
      <xdr:rowOff>92064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93141"/>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81200</xdr:rowOff>
    </xdr:from>
    <xdr:to>
      <xdr:col>76</xdr:col>
      <xdr:colOff>114300</xdr:colOff>
      <xdr:row>98</xdr:row>
      <xdr:rowOff>92064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83300"/>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81200</xdr:rowOff>
    </xdr:from>
    <xdr:to>
      <xdr:col>71</xdr:col>
      <xdr:colOff>177800</xdr:colOff>
      <xdr:row>98</xdr:row>
      <xdr:rowOff>124578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3300"/>
          <a:ext cx="889000" cy="4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127925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28373</xdr:rowOff>
    </xdr:from>
    <xdr:to>
      <xdr:col>85</xdr:col>
      <xdr:colOff>177800</xdr:colOff>
      <xdr:row>98</xdr:row>
      <xdr:rowOff>129973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40241</xdr:rowOff>
    </xdr:from>
    <xdr:to>
      <xdr:col>81</xdr:col>
      <xdr:colOff>101600</xdr:colOff>
      <xdr:row>98</xdr:row>
      <xdr:rowOff>141841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132968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41264</xdr:rowOff>
    </xdr:from>
    <xdr:to>
      <xdr:col>76</xdr:col>
      <xdr:colOff>165100</xdr:colOff>
      <xdr:row>98</xdr:row>
      <xdr:rowOff>142864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30400</xdr:rowOff>
    </xdr:from>
    <xdr:to>
      <xdr:col>72</xdr:col>
      <xdr:colOff>38100</xdr:colOff>
      <xdr:row>98</xdr:row>
      <xdr:rowOff>132000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123127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73778</xdr:rowOff>
    </xdr:from>
    <xdr:to>
      <xdr:col>67</xdr:col>
      <xdr:colOff>101600</xdr:colOff>
      <xdr:row>99</xdr:row>
      <xdr:rowOff>3928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166505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9269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5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24699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128613</xdr:rowOff>
    </xdr:from>
    <xdr:to>
      <xdr:col>116</xdr:col>
      <xdr:colOff>63500</xdr:colOff>
      <xdr:row>58</xdr:row>
      <xdr:rowOff>128773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72713"/>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128773</xdr:rowOff>
    </xdr:from>
    <xdr:to>
      <xdr:col>111</xdr:col>
      <xdr:colOff>177800</xdr:colOff>
      <xdr:row>58</xdr:row>
      <xdr:rowOff>128864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7287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128864</xdr:rowOff>
    </xdr:from>
    <xdr:to>
      <xdr:col>107</xdr:col>
      <xdr:colOff>50800</xdr:colOff>
      <xdr:row>58</xdr:row>
      <xdr:rowOff>129025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72964"/>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125161</xdr:rowOff>
    </xdr:from>
    <xdr:to>
      <xdr:col>102</xdr:col>
      <xdr:colOff>114300</xdr:colOff>
      <xdr:row>58</xdr:row>
      <xdr:rowOff>129025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69261"/>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98510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77813</xdr:rowOff>
    </xdr:from>
    <xdr:to>
      <xdr:col>116</xdr:col>
      <xdr:colOff>114300</xdr:colOff>
      <xdr:row>59</xdr:row>
      <xdr:rowOff>7963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164190</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6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77973</xdr:rowOff>
    </xdr:from>
    <xdr:to>
      <xdr:col>112</xdr:col>
      <xdr:colOff>38100</xdr:colOff>
      <xdr:row>59</xdr:row>
      <xdr:rowOff>8123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170700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78064</xdr:rowOff>
    </xdr:from>
    <xdr:to>
      <xdr:col>107</xdr:col>
      <xdr:colOff>101600</xdr:colOff>
      <xdr:row>59</xdr:row>
      <xdr:rowOff>8214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170791</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78225</xdr:rowOff>
    </xdr:from>
    <xdr:to>
      <xdr:col>102</xdr:col>
      <xdr:colOff>165100</xdr:colOff>
      <xdr:row>59</xdr:row>
      <xdr:rowOff>8375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170952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74361</xdr:rowOff>
    </xdr:from>
    <xdr:to>
      <xdr:col>98</xdr:col>
      <xdr:colOff>38100</xdr:colOff>
      <xdr:row>59</xdr:row>
      <xdr:rowOff>4511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167088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133083</xdr:rowOff>
    </xdr:from>
    <xdr:to>
      <xdr:col>116</xdr:col>
      <xdr:colOff>63500</xdr:colOff>
      <xdr:row>77</xdr:row>
      <xdr:rowOff>120955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63283"/>
          <a:ext cx="838200" cy="1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63664</xdr:rowOff>
    </xdr:from>
    <xdr:to>
      <xdr:col>111</xdr:col>
      <xdr:colOff>177800</xdr:colOff>
      <xdr:row>77</xdr:row>
      <xdr:rowOff>120955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265314"/>
          <a:ext cx="889000" cy="5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63664</xdr:rowOff>
    </xdr:from>
    <xdr:to>
      <xdr:col>107</xdr:col>
      <xdr:colOff>50800</xdr:colOff>
      <xdr:row>77</xdr:row>
      <xdr:rowOff>112637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65314"/>
          <a:ext cx="889000" cy="4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62573</xdr:rowOff>
    </xdr:from>
    <xdr:to>
      <xdr:col>102</xdr:col>
      <xdr:colOff>114300</xdr:colOff>
      <xdr:row>77</xdr:row>
      <xdr:rowOff>112637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92773"/>
          <a:ext cx="889000" cy="2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117364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82283</xdr:rowOff>
    </xdr:from>
    <xdr:to>
      <xdr:col>116</xdr:col>
      <xdr:colOff>114300</xdr:colOff>
      <xdr:row>77</xdr:row>
      <xdr:rowOff>12433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105160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6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70155</xdr:rowOff>
    </xdr:from>
    <xdr:to>
      <xdr:col>112</xdr:col>
      <xdr:colOff>38100</xdr:colOff>
      <xdr:row>78</xdr:row>
      <xdr:rowOff>305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162882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12864</xdr:rowOff>
    </xdr:from>
    <xdr:to>
      <xdr:col>107</xdr:col>
      <xdr:colOff>101600</xdr:colOff>
      <xdr:row>77</xdr:row>
      <xdr:rowOff>114464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130991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61837</xdr:rowOff>
    </xdr:from>
    <xdr:to>
      <xdr:col>102</xdr:col>
      <xdr:colOff>165100</xdr:colOff>
      <xdr:row>77</xdr:row>
      <xdr:rowOff>163437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11773</xdr:rowOff>
    </xdr:from>
    <xdr:to>
      <xdr:col>98</xdr:col>
      <xdr:colOff>38100</xdr:colOff>
      <xdr:row>76</xdr:row>
      <xdr:rowOff>113373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129900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人件費については、職員数の増加や人事院勧告に伴う給与及び手当等の増額による増加。類似団体と比較すると少額であるが、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定員適正化計画に基づく新規採用者の抑制、組織・職員配置の見直しなどによる人件費の削減に努めていく。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低所得世帯への電力等価格高騰緊急支援給付金支給事業等の皆増。また、障害児通所給付事業、障害者自立支援給付事業等の事業費の増加により扶助費は増加傾向にあり、住民一人あたりのコストは増加。類似団体と比較しても、多額な状況が続いている。事業の優先性、重要性、効果等を十分に考慮したうえで、事業の見直し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補助費等については、新型コロナ関連の補助金等が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減少したため、住民一人あたりのコストは減少。しかしながら、類似団体と比較しても、多額な状況が続いている。事業の優先性、重要性、効果等を十分に考慮したうえで、事業の見直し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については、大規模建築物耐震化事業の完了などにより住民一人あたりのコストは減少し、類似団体と比較しても少額となっている。公共施設については、公共施設等総合管理計画に基づき、更新や解体を行っていく方針であるが、事業費が過大にならないように、優先順位を考慮し、事業を選別しながら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12255</xdr:rowOff>
    </xdr:from>
    <xdr:to>
      <xdr:col>24</xdr:col>
      <xdr:colOff>63500</xdr:colOff>
      <xdr:row>36</xdr:row>
      <xdr:rowOff>43497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4455"/>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43497</xdr:rowOff>
    </xdr:from>
    <xdr:to>
      <xdr:col>19</xdr:col>
      <xdr:colOff>177800</xdr:colOff>
      <xdr:row>36</xdr:row>
      <xdr:rowOff>75883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5697"/>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75883</xdr:rowOff>
    </xdr:from>
    <xdr:to>
      <xdr:col>15</xdr:col>
      <xdr:colOff>50800</xdr:colOff>
      <xdr:row>36</xdr:row>
      <xdr:rowOff>83312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083"/>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71882</xdr:rowOff>
    </xdr:from>
    <xdr:to>
      <xdr:col>10</xdr:col>
      <xdr:colOff>114300</xdr:colOff>
      <xdr:row>36</xdr:row>
      <xdr:rowOff>83312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40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132905</xdr:rowOff>
    </xdr:from>
    <xdr:to>
      <xdr:col>24</xdr:col>
      <xdr:colOff>114300</xdr:colOff>
      <xdr:row>36</xdr:row>
      <xdr:rowOff>63055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111332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164147</xdr:rowOff>
    </xdr:from>
    <xdr:to>
      <xdr:col>20</xdr:col>
      <xdr:colOff>38100</xdr:colOff>
      <xdr:row>36</xdr:row>
      <xdr:rowOff>94297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85424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25083</xdr:rowOff>
    </xdr:from>
    <xdr:to>
      <xdr:col>15</xdr:col>
      <xdr:colOff>101600</xdr:colOff>
      <xdr:row>36</xdr:row>
      <xdr:rowOff>126683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117810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32512</xdr:rowOff>
    </xdr:from>
    <xdr:to>
      <xdr:col>10</xdr:col>
      <xdr:colOff>165100</xdr:colOff>
      <xdr:row>36</xdr:row>
      <xdr:rowOff>134112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125239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21082</xdr:rowOff>
    </xdr:from>
    <xdr:to>
      <xdr:col>6</xdr:col>
      <xdr:colOff>38100</xdr:colOff>
      <xdr:row>36</xdr:row>
      <xdr:rowOff>122682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113809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70296</xdr:rowOff>
    </xdr:from>
    <xdr:to>
      <xdr:col>24</xdr:col>
      <xdr:colOff>63500</xdr:colOff>
      <xdr:row>58</xdr:row>
      <xdr:rowOff>89419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4396"/>
          <a:ext cx="8382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69828</xdr:rowOff>
    </xdr:from>
    <xdr:to>
      <xdr:col>19</xdr:col>
      <xdr:colOff>177800</xdr:colOff>
      <xdr:row>58</xdr:row>
      <xdr:rowOff>89419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3928"/>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134578</xdr:rowOff>
    </xdr:from>
    <xdr:to>
      <xdr:col>15</xdr:col>
      <xdr:colOff>50800</xdr:colOff>
      <xdr:row>58</xdr:row>
      <xdr:rowOff>69828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7228"/>
          <a:ext cx="889000" cy="10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134578</xdr:rowOff>
    </xdr:from>
    <xdr:to>
      <xdr:col>10</xdr:col>
      <xdr:colOff>114300</xdr:colOff>
      <xdr:row>58</xdr:row>
      <xdr:rowOff>87681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7228"/>
          <a:ext cx="889000" cy="12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19622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19496</xdr:rowOff>
    </xdr:from>
    <xdr:to>
      <xdr:col>24</xdr:col>
      <xdr:colOff>114300</xdr:colOff>
      <xdr:row>58</xdr:row>
      <xdr:rowOff>121096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38619</xdr:rowOff>
    </xdr:from>
    <xdr:to>
      <xdr:col>20</xdr:col>
      <xdr:colOff>38100</xdr:colOff>
      <xdr:row>58</xdr:row>
      <xdr:rowOff>140219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131346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19028</xdr:rowOff>
    </xdr:from>
    <xdr:to>
      <xdr:col>15</xdr:col>
      <xdr:colOff>101600</xdr:colOff>
      <xdr:row>58</xdr:row>
      <xdr:rowOff>120628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111755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83778</xdr:rowOff>
    </xdr:from>
    <xdr:to>
      <xdr:col>10</xdr:col>
      <xdr:colOff>165100</xdr:colOff>
      <xdr:row>58</xdr:row>
      <xdr:rowOff>13928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36881</xdr:rowOff>
    </xdr:from>
    <xdr:to>
      <xdr:col>6</xdr:col>
      <xdr:colOff>38100</xdr:colOff>
      <xdr:row>58</xdr:row>
      <xdr:rowOff>138481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129608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7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43290</xdr:rowOff>
    </xdr:from>
    <xdr:to>
      <xdr:col>24</xdr:col>
      <xdr:colOff>63500</xdr:colOff>
      <xdr:row>74</xdr:row>
      <xdr:rowOff>113813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30590"/>
          <a:ext cx="8382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36592</xdr:rowOff>
    </xdr:from>
    <xdr:to>
      <xdr:col>19</xdr:col>
      <xdr:colOff>177800</xdr:colOff>
      <xdr:row>74</xdr:row>
      <xdr:rowOff>113813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23892"/>
          <a:ext cx="889000" cy="7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36592</xdr:rowOff>
    </xdr:from>
    <xdr:to>
      <xdr:col>15</xdr:col>
      <xdr:colOff>50800</xdr:colOff>
      <xdr:row>75</xdr:row>
      <xdr:rowOff>19904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23892"/>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19904</xdr:rowOff>
    </xdr:from>
    <xdr:to>
      <xdr:col>10</xdr:col>
      <xdr:colOff>114300</xdr:colOff>
      <xdr:row>75</xdr:row>
      <xdr:rowOff>53773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78654"/>
          <a:ext cx="8890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163940</xdr:rowOff>
    </xdr:from>
    <xdr:to>
      <xdr:col>24</xdr:col>
      <xdr:colOff>114300</xdr:colOff>
      <xdr:row>74</xdr:row>
      <xdr:rowOff>94090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7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63013</xdr:rowOff>
    </xdr:from>
    <xdr:to>
      <xdr:col>20</xdr:col>
      <xdr:colOff>38100</xdr:colOff>
      <xdr:row>74</xdr:row>
      <xdr:rowOff>164613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9690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2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157242</xdr:rowOff>
    </xdr:from>
    <xdr:to>
      <xdr:col>15</xdr:col>
      <xdr:colOff>101600</xdr:colOff>
      <xdr:row>74</xdr:row>
      <xdr:rowOff>87392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7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103919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4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140554</xdr:rowOff>
    </xdr:from>
    <xdr:to>
      <xdr:col>10</xdr:col>
      <xdr:colOff>165100</xdr:colOff>
      <xdr:row>75</xdr:row>
      <xdr:rowOff>70704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87231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0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2973</xdr:rowOff>
    </xdr:from>
    <xdr:to>
      <xdr:col>6</xdr:col>
      <xdr:colOff>38100</xdr:colOff>
      <xdr:row>75</xdr:row>
      <xdr:rowOff>104573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121100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35787</xdr:rowOff>
    </xdr:from>
    <xdr:to>
      <xdr:col>24</xdr:col>
      <xdr:colOff>63500</xdr:colOff>
      <xdr:row>97</xdr:row>
      <xdr:rowOff>52608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66437"/>
          <a:ext cx="8382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35787</xdr:rowOff>
    </xdr:from>
    <xdr:to>
      <xdr:col>19</xdr:col>
      <xdr:colOff>177800</xdr:colOff>
      <xdr:row>97</xdr:row>
      <xdr:rowOff>42779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66437"/>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42779</xdr:rowOff>
    </xdr:from>
    <xdr:to>
      <xdr:col>15</xdr:col>
      <xdr:colOff>50800</xdr:colOff>
      <xdr:row>97</xdr:row>
      <xdr:rowOff>81105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73429"/>
          <a:ext cx="889000" cy="3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169450</xdr:rowOff>
    </xdr:from>
    <xdr:to>
      <xdr:col>10</xdr:col>
      <xdr:colOff>114300</xdr:colOff>
      <xdr:row>97</xdr:row>
      <xdr:rowOff>81105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28650"/>
          <a:ext cx="889000" cy="8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129660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1808</xdr:rowOff>
    </xdr:from>
    <xdr:to>
      <xdr:col>24</xdr:col>
      <xdr:colOff>114300</xdr:colOff>
      <xdr:row>97</xdr:row>
      <xdr:rowOff>103408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99569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156437</xdr:rowOff>
    </xdr:from>
    <xdr:to>
      <xdr:col>20</xdr:col>
      <xdr:colOff>38100</xdr:colOff>
      <xdr:row>97</xdr:row>
      <xdr:rowOff>86587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77714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163429</xdr:rowOff>
    </xdr:from>
    <xdr:to>
      <xdr:col>15</xdr:col>
      <xdr:colOff>101600</xdr:colOff>
      <xdr:row>97</xdr:row>
      <xdr:rowOff>93579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30305</xdr:rowOff>
    </xdr:from>
    <xdr:to>
      <xdr:col>10</xdr:col>
      <xdr:colOff>165100</xdr:colOff>
      <xdr:row>97</xdr:row>
      <xdr:rowOff>131905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123032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5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118650</xdr:rowOff>
    </xdr:from>
    <xdr:to>
      <xdr:col>6</xdr:col>
      <xdr:colOff>38100</xdr:colOff>
      <xdr:row>97</xdr:row>
      <xdr:rowOff>48800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65327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5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56424</xdr:rowOff>
    </xdr:from>
    <xdr:to>
      <xdr:col>55</xdr:col>
      <xdr:colOff>0</xdr:colOff>
      <xdr:row>39</xdr:row>
      <xdr:rowOff>58057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4297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56751</xdr:rowOff>
    </xdr:from>
    <xdr:to>
      <xdr:col>50</xdr:col>
      <xdr:colOff>114300</xdr:colOff>
      <xdr:row>39</xdr:row>
      <xdr:rowOff>58057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4330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56751</xdr:rowOff>
    </xdr:from>
    <xdr:to>
      <xdr:col>45</xdr:col>
      <xdr:colOff>177800</xdr:colOff>
      <xdr:row>39</xdr:row>
      <xdr:rowOff>62956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4330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59363</xdr:rowOff>
    </xdr:from>
    <xdr:to>
      <xdr:col>41</xdr:col>
      <xdr:colOff>50800</xdr:colOff>
      <xdr:row>39</xdr:row>
      <xdr:rowOff>62956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45913"/>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5624</xdr:rowOff>
    </xdr:from>
    <xdr:to>
      <xdr:col>55</xdr:col>
      <xdr:colOff>50800</xdr:colOff>
      <xdr:row>39</xdr:row>
      <xdr:rowOff>107224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92001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0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7257</xdr:rowOff>
    </xdr:from>
    <xdr:to>
      <xdr:col>50</xdr:col>
      <xdr:colOff>165100</xdr:colOff>
      <xdr:row>39</xdr:row>
      <xdr:rowOff>108857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99984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8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5951</xdr:rowOff>
    </xdr:from>
    <xdr:to>
      <xdr:col>46</xdr:col>
      <xdr:colOff>38100</xdr:colOff>
      <xdr:row>39</xdr:row>
      <xdr:rowOff>107551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98678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8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12156</xdr:rowOff>
    </xdr:from>
    <xdr:to>
      <xdr:col>41</xdr:col>
      <xdr:colOff>101600</xdr:colOff>
      <xdr:row>39</xdr:row>
      <xdr:rowOff>113756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104883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8563</xdr:rowOff>
    </xdr:from>
    <xdr:to>
      <xdr:col>36</xdr:col>
      <xdr:colOff>165100</xdr:colOff>
      <xdr:row>39</xdr:row>
      <xdr:rowOff>110163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101290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41021</xdr:rowOff>
    </xdr:from>
    <xdr:to>
      <xdr:col>55</xdr:col>
      <xdr:colOff>0</xdr:colOff>
      <xdr:row>56</xdr:row>
      <xdr:rowOff>44062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42221"/>
          <a:ext cx="8382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44062</xdr:rowOff>
    </xdr:from>
    <xdr:to>
      <xdr:col>50</xdr:col>
      <xdr:colOff>114300</xdr:colOff>
      <xdr:row>56</xdr:row>
      <xdr:rowOff>119035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45262"/>
          <a:ext cx="889000" cy="7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76598</xdr:rowOff>
    </xdr:from>
    <xdr:to>
      <xdr:col>45</xdr:col>
      <xdr:colOff>177800</xdr:colOff>
      <xdr:row>56</xdr:row>
      <xdr:rowOff>119035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77798"/>
          <a:ext cx="889000" cy="4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29858</xdr:rowOff>
    </xdr:from>
    <xdr:to>
      <xdr:col>41</xdr:col>
      <xdr:colOff>50800</xdr:colOff>
      <xdr:row>56</xdr:row>
      <xdr:rowOff>76598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31058"/>
          <a:ext cx="889000" cy="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121749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161671</xdr:rowOff>
    </xdr:from>
    <xdr:to>
      <xdr:col>55</xdr:col>
      <xdr:colOff>50800</xdr:colOff>
      <xdr:row>56</xdr:row>
      <xdr:rowOff>91821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13098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164712</xdr:rowOff>
    </xdr:from>
    <xdr:to>
      <xdr:col>50</xdr:col>
      <xdr:colOff>165100</xdr:colOff>
      <xdr:row>56</xdr:row>
      <xdr:rowOff>94862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111389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68235</xdr:rowOff>
    </xdr:from>
    <xdr:to>
      <xdr:col>46</xdr:col>
      <xdr:colOff>38100</xdr:colOff>
      <xdr:row>56</xdr:row>
      <xdr:rowOff>169835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14912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4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25798</xdr:rowOff>
    </xdr:from>
    <xdr:to>
      <xdr:col>41</xdr:col>
      <xdr:colOff>101600</xdr:colOff>
      <xdr:row>56</xdr:row>
      <xdr:rowOff>127398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2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143925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0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150508</xdr:rowOff>
    </xdr:from>
    <xdr:to>
      <xdr:col>36</xdr:col>
      <xdr:colOff>165100</xdr:colOff>
      <xdr:row>56</xdr:row>
      <xdr:rowOff>80658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97185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5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162423</xdr:rowOff>
    </xdr:from>
    <xdr:to>
      <xdr:col>55</xdr:col>
      <xdr:colOff>0</xdr:colOff>
      <xdr:row>78</xdr:row>
      <xdr:rowOff>9888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64073"/>
          <a:ext cx="8382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107668</xdr:rowOff>
    </xdr:from>
    <xdr:to>
      <xdr:col>50</xdr:col>
      <xdr:colOff>114300</xdr:colOff>
      <xdr:row>78</xdr:row>
      <xdr:rowOff>9888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09318"/>
          <a:ext cx="889000" cy="7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107668</xdr:rowOff>
    </xdr:from>
    <xdr:to>
      <xdr:col>45</xdr:col>
      <xdr:colOff>177800</xdr:colOff>
      <xdr:row>77</xdr:row>
      <xdr:rowOff>138680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09318"/>
          <a:ext cx="889000" cy="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138680</xdr:rowOff>
    </xdr:from>
    <xdr:to>
      <xdr:col>41</xdr:col>
      <xdr:colOff>50800</xdr:colOff>
      <xdr:row>78</xdr:row>
      <xdr:rowOff>65757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40330"/>
          <a:ext cx="88900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45716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111623</xdr:rowOff>
    </xdr:from>
    <xdr:to>
      <xdr:col>55</xdr:col>
      <xdr:colOff>50800</xdr:colOff>
      <xdr:row>78</xdr:row>
      <xdr:rowOff>41773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134500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130538</xdr:rowOff>
    </xdr:from>
    <xdr:to>
      <xdr:col>50</xdr:col>
      <xdr:colOff>165100</xdr:colOff>
      <xdr:row>78</xdr:row>
      <xdr:rowOff>60688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51815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56868</xdr:rowOff>
    </xdr:from>
    <xdr:to>
      <xdr:col>46</xdr:col>
      <xdr:colOff>38100</xdr:colOff>
      <xdr:row>77</xdr:row>
      <xdr:rowOff>158468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3545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3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87880</xdr:rowOff>
    </xdr:from>
    <xdr:to>
      <xdr:col>41</xdr:col>
      <xdr:colOff>101600</xdr:colOff>
      <xdr:row>78</xdr:row>
      <xdr:rowOff>18030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34557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6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14957</xdr:rowOff>
    </xdr:from>
    <xdr:to>
      <xdr:col>36</xdr:col>
      <xdr:colOff>165100</xdr:colOff>
      <xdr:row>78</xdr:row>
      <xdr:rowOff>116557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107684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24310</xdr:rowOff>
    </xdr:from>
    <xdr:to>
      <xdr:col>55</xdr:col>
      <xdr:colOff>0</xdr:colOff>
      <xdr:row>96</xdr:row>
      <xdr:rowOff>121847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83510"/>
          <a:ext cx="838200" cy="9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24310</xdr:rowOff>
    </xdr:from>
    <xdr:to>
      <xdr:col>50</xdr:col>
      <xdr:colOff>114300</xdr:colOff>
      <xdr:row>96</xdr:row>
      <xdr:rowOff>108321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83510"/>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108321</xdr:rowOff>
    </xdr:from>
    <xdr:to>
      <xdr:col>45</xdr:col>
      <xdr:colOff>177800</xdr:colOff>
      <xdr:row>96</xdr:row>
      <xdr:rowOff>134831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67521"/>
          <a:ext cx="889000" cy="2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111575</xdr:rowOff>
    </xdr:from>
    <xdr:to>
      <xdr:col>41</xdr:col>
      <xdr:colOff>50800</xdr:colOff>
      <xdr:row>96</xdr:row>
      <xdr:rowOff>134831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70775"/>
          <a:ext cx="889000" cy="2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105018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71047</xdr:rowOff>
    </xdr:from>
    <xdr:to>
      <xdr:col>55</xdr:col>
      <xdr:colOff>50800</xdr:colOff>
      <xdr:row>97</xdr:row>
      <xdr:rowOff>1197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49474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144960</xdr:rowOff>
    </xdr:from>
    <xdr:to>
      <xdr:col>50</xdr:col>
      <xdr:colOff>165100</xdr:colOff>
      <xdr:row>96</xdr:row>
      <xdr:rowOff>75110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91637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57521</xdr:rowOff>
    </xdr:from>
    <xdr:to>
      <xdr:col>46</xdr:col>
      <xdr:colOff>38100</xdr:colOff>
      <xdr:row>96</xdr:row>
      <xdr:rowOff>159121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1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150248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84031</xdr:rowOff>
    </xdr:from>
    <xdr:to>
      <xdr:col>41</xdr:col>
      <xdr:colOff>101600</xdr:colOff>
      <xdr:row>97</xdr:row>
      <xdr:rowOff>14181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60775</xdr:rowOff>
    </xdr:from>
    <xdr:to>
      <xdr:col>36</xdr:col>
      <xdr:colOff>165100</xdr:colOff>
      <xdr:row>96</xdr:row>
      <xdr:rowOff>162375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153502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1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121138</xdr:rowOff>
    </xdr:from>
    <xdr:to>
      <xdr:col>85</xdr:col>
      <xdr:colOff>127000</xdr:colOff>
      <xdr:row>34</xdr:row>
      <xdr:rowOff>162354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950438"/>
          <a:ext cx="8382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68400</xdr:rowOff>
    </xdr:from>
    <xdr:to>
      <xdr:col>81</xdr:col>
      <xdr:colOff>50800</xdr:colOff>
      <xdr:row>34</xdr:row>
      <xdr:rowOff>121138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897700"/>
          <a:ext cx="8890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68400</xdr:rowOff>
    </xdr:from>
    <xdr:to>
      <xdr:col>76</xdr:col>
      <xdr:colOff>114300</xdr:colOff>
      <xdr:row>35</xdr:row>
      <xdr:rowOff>78115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897700"/>
          <a:ext cx="8890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78115</xdr:rowOff>
    </xdr:from>
    <xdr:to>
      <xdr:col>71</xdr:col>
      <xdr:colOff>177800</xdr:colOff>
      <xdr:row>35</xdr:row>
      <xdr:rowOff>120681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78865"/>
          <a:ext cx="8890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116958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111554</xdr:rowOff>
    </xdr:from>
    <xdr:to>
      <xdr:col>85</xdr:col>
      <xdr:colOff>177800</xdr:colOff>
      <xdr:row>35</xdr:row>
      <xdr:rowOff>41704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134431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9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70338</xdr:rowOff>
    </xdr:from>
    <xdr:to>
      <xdr:col>81</xdr:col>
      <xdr:colOff>101600</xdr:colOff>
      <xdr:row>35</xdr:row>
      <xdr:rowOff>488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17015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17600</xdr:rowOff>
    </xdr:from>
    <xdr:to>
      <xdr:col>76</xdr:col>
      <xdr:colOff>165100</xdr:colOff>
      <xdr:row>34</xdr:row>
      <xdr:rowOff>119200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135727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27315</xdr:rowOff>
    </xdr:from>
    <xdr:to>
      <xdr:col>72</xdr:col>
      <xdr:colOff>38100</xdr:colOff>
      <xdr:row>35</xdr:row>
      <xdr:rowOff>128915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120042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2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69881</xdr:rowOff>
    </xdr:from>
    <xdr:to>
      <xdr:col>67</xdr:col>
      <xdr:colOff>101600</xdr:colOff>
      <xdr:row>36</xdr:row>
      <xdr:rowOff>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7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162608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55959</xdr:rowOff>
    </xdr:from>
    <xdr:to>
      <xdr:col>85</xdr:col>
      <xdr:colOff>127000</xdr:colOff>
      <xdr:row>57</xdr:row>
      <xdr:rowOff>92362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28609"/>
          <a:ext cx="838200" cy="3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76446</xdr:rowOff>
    </xdr:from>
    <xdr:to>
      <xdr:col>81</xdr:col>
      <xdr:colOff>50800</xdr:colOff>
      <xdr:row>57</xdr:row>
      <xdr:rowOff>55959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77646"/>
          <a:ext cx="889000" cy="15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76446</xdr:rowOff>
    </xdr:from>
    <xdr:to>
      <xdr:col>76</xdr:col>
      <xdr:colOff>114300</xdr:colOff>
      <xdr:row>56</xdr:row>
      <xdr:rowOff>128910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77646"/>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128910</xdr:rowOff>
    </xdr:from>
    <xdr:to>
      <xdr:col>71</xdr:col>
      <xdr:colOff>177800</xdr:colOff>
      <xdr:row>57</xdr:row>
      <xdr:rowOff>41352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30110"/>
          <a:ext cx="889000" cy="8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25192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28674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41562</xdr:rowOff>
    </xdr:from>
    <xdr:to>
      <xdr:col>85</xdr:col>
      <xdr:colOff>177800</xdr:colOff>
      <xdr:row>57</xdr:row>
      <xdr:rowOff>143162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127939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2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5159</xdr:rowOff>
    </xdr:from>
    <xdr:to>
      <xdr:col>81</xdr:col>
      <xdr:colOff>101600</xdr:colOff>
      <xdr:row>57</xdr:row>
      <xdr:rowOff>106759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97886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7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25646</xdr:rowOff>
    </xdr:from>
    <xdr:to>
      <xdr:col>76</xdr:col>
      <xdr:colOff>165100</xdr:colOff>
      <xdr:row>56</xdr:row>
      <xdr:rowOff>127246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143773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78110</xdr:rowOff>
    </xdr:from>
    <xdr:to>
      <xdr:col>72</xdr:col>
      <xdr:colOff>38100</xdr:colOff>
      <xdr:row>57</xdr:row>
      <xdr:rowOff>8260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24787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162002</xdr:rowOff>
    </xdr:from>
    <xdr:to>
      <xdr:col>67</xdr:col>
      <xdr:colOff>101600</xdr:colOff>
      <xdr:row>57</xdr:row>
      <xdr:rowOff>92152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83279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154139</xdr:rowOff>
    </xdr:from>
    <xdr:to>
      <xdr:col>85</xdr:col>
      <xdr:colOff>127000</xdr:colOff>
      <xdr:row>79</xdr:row>
      <xdr:rowOff>15711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27239"/>
          <a:ext cx="8382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154139</xdr:rowOff>
    </xdr:from>
    <xdr:to>
      <xdr:col>81</xdr:col>
      <xdr:colOff>50800</xdr:colOff>
      <xdr:row>78</xdr:row>
      <xdr:rowOff>163170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27239"/>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163170</xdr:rowOff>
    </xdr:from>
    <xdr:to>
      <xdr:col>76</xdr:col>
      <xdr:colOff>114300</xdr:colOff>
      <xdr:row>79</xdr:row>
      <xdr:rowOff>18035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36270"/>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18035</xdr:rowOff>
    </xdr:from>
    <xdr:to>
      <xdr:col>71</xdr:col>
      <xdr:colOff>177800</xdr:colOff>
      <xdr:row>79</xdr:row>
      <xdr:rowOff>29414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62585"/>
          <a:ext cx="8890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136361</xdr:rowOff>
    </xdr:from>
    <xdr:to>
      <xdr:col>85</xdr:col>
      <xdr:colOff>177800</xdr:colOff>
      <xdr:row>79</xdr:row>
      <xdr:rowOff>66511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51288</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2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103339</xdr:rowOff>
    </xdr:from>
    <xdr:to>
      <xdr:col>81</xdr:col>
      <xdr:colOff>101600</xdr:colOff>
      <xdr:row>79</xdr:row>
      <xdr:rowOff>33489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7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24616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112370</xdr:rowOff>
    </xdr:from>
    <xdr:to>
      <xdr:col>76</xdr:col>
      <xdr:colOff>165100</xdr:colOff>
      <xdr:row>79</xdr:row>
      <xdr:rowOff>42520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33647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138685</xdr:rowOff>
    </xdr:from>
    <xdr:to>
      <xdr:col>72</xdr:col>
      <xdr:colOff>38100</xdr:colOff>
      <xdr:row>79</xdr:row>
      <xdr:rowOff>68835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59962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0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150064</xdr:rowOff>
    </xdr:from>
    <xdr:to>
      <xdr:col>67</xdr:col>
      <xdr:colOff>101600</xdr:colOff>
      <xdr:row>79</xdr:row>
      <xdr:rowOff>80214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71341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102456</xdr:rowOff>
    </xdr:from>
    <xdr:to>
      <xdr:col>85</xdr:col>
      <xdr:colOff>127000</xdr:colOff>
      <xdr:row>97</xdr:row>
      <xdr:rowOff>112432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33106"/>
          <a:ext cx="8382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89472</xdr:rowOff>
    </xdr:from>
    <xdr:to>
      <xdr:col>81</xdr:col>
      <xdr:colOff>50800</xdr:colOff>
      <xdr:row>97</xdr:row>
      <xdr:rowOff>112432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20122"/>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89472</xdr:rowOff>
    </xdr:from>
    <xdr:to>
      <xdr:col>76</xdr:col>
      <xdr:colOff>114300</xdr:colOff>
      <xdr:row>97</xdr:row>
      <xdr:rowOff>155928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20122"/>
          <a:ext cx="889000" cy="6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132586</xdr:rowOff>
    </xdr:from>
    <xdr:to>
      <xdr:col>71</xdr:col>
      <xdr:colOff>177800</xdr:colOff>
      <xdr:row>97</xdr:row>
      <xdr:rowOff>155928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63236"/>
          <a:ext cx="889000" cy="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41048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25485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51656</xdr:rowOff>
    </xdr:from>
    <xdr:to>
      <xdr:col>85</xdr:col>
      <xdr:colOff>177800</xdr:colOff>
      <xdr:row>97</xdr:row>
      <xdr:rowOff>153256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74533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61632</xdr:rowOff>
    </xdr:from>
    <xdr:to>
      <xdr:col>81</xdr:col>
      <xdr:colOff>101600</xdr:colOff>
      <xdr:row>97</xdr:row>
      <xdr:rowOff>163232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8309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6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38672</xdr:rowOff>
    </xdr:from>
    <xdr:to>
      <xdr:col>76</xdr:col>
      <xdr:colOff>165100</xdr:colOff>
      <xdr:row>97</xdr:row>
      <xdr:rowOff>140272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156799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105128</xdr:rowOff>
    </xdr:from>
    <xdr:to>
      <xdr:col>72</xdr:col>
      <xdr:colOff>38100</xdr:colOff>
      <xdr:row>98</xdr:row>
      <xdr:rowOff>35278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26405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2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81786</xdr:rowOff>
    </xdr:from>
    <xdr:to>
      <xdr:col>67</xdr:col>
      <xdr:colOff>101600</xdr:colOff>
      <xdr:row>98</xdr:row>
      <xdr:rowOff>11936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28463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8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住民一人あたりのコストは増加。ふるさと応援推進事業や職員人件費等が増加となったこと等が要因。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定員適正化計画に基づく新規採用者の抑制、組織・職員配置の見直しなどによる人件費の削減に努めていく。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民生費については、住民一人あたりのコストは増加。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年度に実施した低所得世帯への電力等価格高騰緊急支援給付金支給事業等が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年度に皆増となったこと等が要因。民生費としては増加傾向にあり類似団体と比較しても、多額な状況が続いている。事業の優先性、重要性、効果等を十分に考慮したうえで、事業の見直しに努めていく。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については、住民一人あたりのコストは増加。農業は本市の基幹産業であることから、手厚い補助事業等を実施していることもあり、類似団体と比較しても多額な状況。民生費と同様に、事業の優先性、重要性、効果等を十分に考慮したうえで、事業の見直し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土木費については、住民一人あたりのコストが減少。大規模建築物耐震化事業の減が主な要因。類似団体と比較しても少額となった。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財政調整基金残高については、取り崩しを行わず積立額は微増。前年度とほぼ同額。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実質収支額については、市税の減少や大規模な事業の終了により、歳入（国庫支出金等）が減となったこと等により、前年度比</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458,251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千円の減、標準財政規模に占める割合では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2.87</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今後については、事業の見直し等により、健全な財政運営に努めていく。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一般会計において、中期財政計画に沿った財政運営を行っており、引き続き黒字となったが、普通交付税の合併算定替えの終了により歳入が減少しているため、今後も適正な財政運営に努める。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企業会計や特別会計についても、独立採算及び適正な歳入の確保等に努める。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9" t="s">
        <v>76</v>
      </c>
      <c r="C1" s="629"/>
      <c r="D1" s="629"/>
      <c r="E1" s="629"/>
      <c r="F1" s="629"/>
      <c r="G1" s="629"/>
      <c r="H1" s="629"/>
      <c r="I1" s="629"/>
      <c r="J1" s="629"/>
      <c r="K1" s="629"/>
      <c r="L1" s="629"/>
      <c r="M1" s="629"/>
      <c r="N1" s="629"/>
      <c r="O1" s="629"/>
      <c r="P1" s="629"/>
      <c r="Q1" s="629"/>
      <c r="R1" s="629"/>
      <c r="S1" s="629"/>
      <c r="T1" s="629"/>
      <c r="U1" s="629"/>
      <c r="V1" s="629"/>
      <c r="W1" s="629"/>
      <c r="X1" s="629"/>
      <c r="Y1" s="629"/>
      <c r="Z1" s="629"/>
      <c r="AA1" s="629"/>
      <c r="AB1" s="629"/>
      <c r="AC1" s="629"/>
      <c r="AD1" s="629"/>
      <c r="AE1" s="629"/>
      <c r="AF1" s="629"/>
      <c r="AG1" s="629"/>
      <c r="AH1" s="629"/>
      <c r="AI1" s="629"/>
      <c r="AJ1" s="629"/>
      <c r="AK1" s="629"/>
      <c r="AL1" s="629"/>
      <c r="AM1" s="629"/>
      <c r="AN1" s="629"/>
      <c r="AO1" s="629"/>
      <c r="AP1" s="629"/>
      <c r="AQ1" s="629"/>
      <c r="AR1" s="629"/>
      <c r="AS1" s="629"/>
      <c r="AT1" s="629"/>
      <c r="AU1" s="629"/>
      <c r="AV1" s="629"/>
      <c r="AW1" s="629"/>
      <c r="AX1" s="629"/>
      <c r="AY1" s="629"/>
      <c r="AZ1" s="629"/>
      <c r="BA1" s="629"/>
      <c r="BB1" s="629"/>
      <c r="BC1" s="629"/>
      <c r="BD1" s="629"/>
      <c r="BE1" s="629"/>
      <c r="BF1" s="629"/>
      <c r="BG1" s="629"/>
      <c r="BH1" s="629"/>
      <c r="BI1" s="629"/>
      <c r="BJ1" s="629"/>
      <c r="BK1" s="629"/>
      <c r="BL1" s="629"/>
      <c r="BM1" s="629"/>
      <c r="BN1" s="629"/>
      <c r="BO1" s="629"/>
      <c r="BP1" s="629"/>
      <c r="BQ1" s="629"/>
      <c r="BR1" s="629"/>
      <c r="BS1" s="629"/>
      <c r="BT1" s="629"/>
      <c r="BU1" s="629"/>
      <c r="BV1" s="629"/>
      <c r="BW1" s="629"/>
      <c r="BX1" s="629"/>
      <c r="BY1" s="629"/>
      <c r="BZ1" s="629"/>
      <c r="CA1" s="629"/>
      <c r="CB1" s="629"/>
      <c r="CC1" s="629"/>
      <c r="CD1" s="629"/>
      <c r="CE1" s="629"/>
      <c r="CF1" s="629"/>
      <c r="CG1" s="629"/>
      <c r="CH1" s="629"/>
      <c r="CI1" s="629"/>
      <c r="CJ1" s="629"/>
      <c r="CK1" s="629"/>
      <c r="CL1" s="629"/>
      <c r="CM1" s="629"/>
      <c r="CN1" s="629"/>
      <c r="CO1" s="629"/>
      <c r="CP1" s="629"/>
      <c r="CQ1" s="629"/>
      <c r="CR1" s="629"/>
      <c r="CS1" s="629"/>
      <c r="CT1" s="629"/>
      <c r="CU1" s="629"/>
      <c r="CV1" s="629"/>
      <c r="CW1" s="629"/>
      <c r="CX1" s="629"/>
      <c r="CY1" s="629"/>
      <c r="CZ1" s="629"/>
      <c r="DA1" s="629"/>
      <c r="DB1" s="629"/>
      <c r="DC1" s="629"/>
      <c r="DD1" s="629"/>
      <c r="DE1" s="629"/>
      <c r="DF1" s="629"/>
      <c r="DG1" s="629"/>
      <c r="DH1" s="629"/>
      <c r="DI1" s="629"/>
      <c r="DJ1" s="181"/>
      <c r="DK1" s="181"/>
      <c r="DL1" s="181"/>
      <c r="DM1" s="181"/>
      <c r="DN1" s="181"/>
      <c r="DO1" s="181"/>
    </row>
    <row r="2" spans="1:119" ht="24.75" thickBot="1" x14ac:dyDescent="0.2">
      <c r="B2" s="182" t="s">
        <v>77</v>
      </c>
      <c r="C2" s="182"/>
      <c r="D2" s="183"/>
    </row>
    <row r="3" spans="1:119" ht="18.75" customHeight="1" thickBot="1" x14ac:dyDescent="0.2">
      <c r="A3" s="181"/>
      <c r="B3" s="630" t="s">
        <v>78</v>
      </c>
      <c r="C3" s="631"/>
      <c r="D3" s="631"/>
      <c r="E3" s="632"/>
      <c r="F3" s="632"/>
      <c r="G3" s="632"/>
      <c r="H3" s="632"/>
      <c r="I3" s="632"/>
      <c r="J3" s="632"/>
      <c r="K3" s="632"/>
      <c r="L3" s="632" t="s">
        <v>79</v>
      </c>
      <c r="M3" s="632"/>
      <c r="N3" s="632"/>
      <c r="O3" s="632"/>
      <c r="P3" s="632"/>
      <c r="Q3" s="632"/>
      <c r="R3" s="635"/>
      <c r="S3" s="635"/>
      <c r="T3" s="635"/>
      <c r="U3" s="635"/>
      <c r="V3" s="636"/>
      <c r="W3" s="526" t="s">
        <v>80</v>
      </c>
      <c r="X3" s="527"/>
      <c r="Y3" s="527"/>
      <c r="Z3" s="527"/>
      <c r="AA3" s="527"/>
      <c r="AB3" s="631"/>
      <c r="AC3" s="635" t="s">
        <v>81</v>
      </c>
      <c r="AD3" s="527"/>
      <c r="AE3" s="527"/>
      <c r="AF3" s="527"/>
      <c r="AG3" s="527"/>
      <c r="AH3" s="527"/>
      <c r="AI3" s="527"/>
      <c r="AJ3" s="527"/>
      <c r="AK3" s="527"/>
      <c r="AL3" s="597"/>
      <c r="AM3" s="526" t="s">
        <v>82</v>
      </c>
      <c r="AN3" s="527"/>
      <c r="AO3" s="527"/>
      <c r="AP3" s="527"/>
      <c r="AQ3" s="527"/>
      <c r="AR3" s="527"/>
      <c r="AS3" s="527"/>
      <c r="AT3" s="527"/>
      <c r="AU3" s="527"/>
      <c r="AV3" s="527"/>
      <c r="AW3" s="527"/>
      <c r="AX3" s="597"/>
      <c r="AY3" s="589" t="s">
        <v>1</v>
      </c>
      <c r="AZ3" s="590"/>
      <c r="BA3" s="590"/>
      <c r="BB3" s="590"/>
      <c r="BC3" s="590"/>
      <c r="BD3" s="590"/>
      <c r="BE3" s="590"/>
      <c r="BF3" s="590"/>
      <c r="BG3" s="590"/>
      <c r="BH3" s="590"/>
      <c r="BI3" s="590"/>
      <c r="BJ3" s="590"/>
      <c r="BK3" s="590"/>
      <c r="BL3" s="590"/>
      <c r="BM3" s="639"/>
      <c r="BN3" s="526" t="s">
        <v>83</v>
      </c>
      <c r="BO3" s="527"/>
      <c r="BP3" s="527"/>
      <c r="BQ3" s="527"/>
      <c r="BR3" s="527"/>
      <c r="BS3" s="527"/>
      <c r="BT3" s="527"/>
      <c r="BU3" s="597"/>
      <c r="BV3" s="526" t="s">
        <v>84</v>
      </c>
      <c r="BW3" s="527"/>
      <c r="BX3" s="527"/>
      <c r="BY3" s="527"/>
      <c r="BZ3" s="527"/>
      <c r="CA3" s="527"/>
      <c r="CB3" s="527"/>
      <c r="CC3" s="597"/>
      <c r="CD3" s="589" t="s">
        <v>1</v>
      </c>
      <c r="CE3" s="590"/>
      <c r="CF3" s="590"/>
      <c r="CG3" s="590"/>
      <c r="CH3" s="590"/>
      <c r="CI3" s="590"/>
      <c r="CJ3" s="590"/>
      <c r="CK3" s="590"/>
      <c r="CL3" s="590"/>
      <c r="CM3" s="590"/>
      <c r="CN3" s="590"/>
      <c r="CO3" s="590"/>
      <c r="CP3" s="590"/>
      <c r="CQ3" s="590"/>
      <c r="CR3" s="590"/>
      <c r="CS3" s="639"/>
      <c r="CT3" s="526" t="s">
        <v>85</v>
      </c>
      <c r="CU3" s="527"/>
      <c r="CV3" s="527"/>
      <c r="CW3" s="527"/>
      <c r="CX3" s="527"/>
      <c r="CY3" s="527"/>
      <c r="CZ3" s="527"/>
      <c r="DA3" s="597"/>
      <c r="DB3" s="526" t="s">
        <v>86</v>
      </c>
      <c r="DC3" s="527"/>
      <c r="DD3" s="527"/>
      <c r="DE3" s="527"/>
      <c r="DF3" s="527"/>
      <c r="DG3" s="527"/>
      <c r="DH3" s="527"/>
      <c r="DI3" s="597"/>
    </row>
    <row r="4" spans="1:119" ht="18.75" customHeight="1" x14ac:dyDescent="0.15">
      <c r="A4" s="181"/>
      <c r="B4" s="605"/>
      <c r="C4" s="606"/>
      <c r="D4" s="606"/>
      <c r="E4" s="607"/>
      <c r="F4" s="607"/>
      <c r="G4" s="607"/>
      <c r="H4" s="607"/>
      <c r="I4" s="607"/>
      <c r="J4" s="607"/>
      <c r="K4" s="607"/>
      <c r="L4" s="607"/>
      <c r="M4" s="607"/>
      <c r="N4" s="607"/>
      <c r="O4" s="607"/>
      <c r="P4" s="607"/>
      <c r="Q4" s="607"/>
      <c r="R4" s="611"/>
      <c r="S4" s="611"/>
      <c r="T4" s="611"/>
      <c r="U4" s="611"/>
      <c r="V4" s="612"/>
      <c r="W4" s="598"/>
      <c r="X4" s="408"/>
      <c r="Y4" s="408"/>
      <c r="Z4" s="408"/>
      <c r="AA4" s="408"/>
      <c r="AB4" s="606"/>
      <c r="AC4" s="611"/>
      <c r="AD4" s="408"/>
      <c r="AE4" s="408"/>
      <c r="AF4" s="408"/>
      <c r="AG4" s="408"/>
      <c r="AH4" s="408"/>
      <c r="AI4" s="408"/>
      <c r="AJ4" s="408"/>
      <c r="AK4" s="408"/>
      <c r="AL4" s="599"/>
      <c r="AM4" s="548"/>
      <c r="AN4" s="446"/>
      <c r="AO4" s="446"/>
      <c r="AP4" s="446"/>
      <c r="AQ4" s="446"/>
      <c r="AR4" s="446"/>
      <c r="AS4" s="446"/>
      <c r="AT4" s="446"/>
      <c r="AU4" s="446"/>
      <c r="AV4" s="446"/>
      <c r="AW4" s="446"/>
      <c r="AX4" s="638"/>
      <c r="AY4" s="483" t="s">
        <v>87</v>
      </c>
      <c r="AZ4" s="484"/>
      <c r="BA4" s="484"/>
      <c r="BB4" s="484"/>
      <c r="BC4" s="484"/>
      <c r="BD4" s="484"/>
      <c r="BE4" s="484"/>
      <c r="BF4" s="484"/>
      <c r="BG4" s="484"/>
      <c r="BH4" s="484"/>
      <c r="BI4" s="484"/>
      <c r="BJ4" s="484"/>
      <c r="BK4" s="484"/>
      <c r="BL4" s="484"/>
      <c r="BM4" s="485"/>
      <c r="BN4" s="486">
        <v>32994775</v>
      </c>
      <c r="BO4" s="487"/>
      <c r="BP4" s="487"/>
      <c r="BQ4" s="487"/>
      <c r="BR4" s="487"/>
      <c r="BS4" s="487"/>
      <c r="BT4" s="487"/>
      <c r="BU4" s="488"/>
      <c r="BV4" s="486">
        <v>33445761</v>
      </c>
      <c r="BW4" s="487"/>
      <c r="BX4" s="487"/>
      <c r="BY4" s="487"/>
      <c r="BZ4" s="487"/>
      <c r="CA4" s="487"/>
      <c r="CB4" s="487"/>
      <c r="CC4" s="488"/>
      <c r="CD4" s="623" t="s">
        <v>88</v>
      </c>
      <c r="CE4" s="624"/>
      <c r="CF4" s="624"/>
      <c r="CG4" s="624"/>
      <c r="CH4" s="624"/>
      <c r="CI4" s="624"/>
      <c r="CJ4" s="624"/>
      <c r="CK4" s="624"/>
      <c r="CL4" s="624"/>
      <c r="CM4" s="624"/>
      <c r="CN4" s="624"/>
      <c r="CO4" s="624"/>
      <c r="CP4" s="624"/>
      <c r="CQ4" s="624"/>
      <c r="CR4" s="624"/>
      <c r="CS4" s="625"/>
      <c r="CT4" s="626">
        <v>5</v>
      </c>
      <c r="CU4" s="627"/>
      <c r="CV4" s="627"/>
      <c r="CW4" s="627"/>
      <c r="CX4" s="627"/>
      <c r="CY4" s="627"/>
      <c r="CZ4" s="627"/>
      <c r="DA4" s="628"/>
      <c r="DB4" s="626">
        <v>7.9</v>
      </c>
      <c r="DC4" s="627"/>
      <c r="DD4" s="627"/>
      <c r="DE4" s="627"/>
      <c r="DF4" s="627"/>
      <c r="DG4" s="627"/>
      <c r="DH4" s="627"/>
      <c r="DI4" s="628"/>
    </row>
    <row r="5" spans="1:119" ht="18.75" customHeight="1" x14ac:dyDescent="0.15">
      <c r="A5" s="181"/>
      <c r="B5" s="633"/>
      <c r="C5" s="447"/>
      <c r="D5" s="447"/>
      <c r="E5" s="634"/>
      <c r="F5" s="634"/>
      <c r="G5" s="634"/>
      <c r="H5" s="634"/>
      <c r="I5" s="634"/>
      <c r="J5" s="634"/>
      <c r="K5" s="634"/>
      <c r="L5" s="634"/>
      <c r="M5" s="634"/>
      <c r="N5" s="634"/>
      <c r="O5" s="634"/>
      <c r="P5" s="634"/>
      <c r="Q5" s="634"/>
      <c r="R5" s="445"/>
      <c r="S5" s="445"/>
      <c r="T5" s="445"/>
      <c r="U5" s="445"/>
      <c r="V5" s="637"/>
      <c r="W5" s="548"/>
      <c r="X5" s="446"/>
      <c r="Y5" s="446"/>
      <c r="Z5" s="446"/>
      <c r="AA5" s="446"/>
      <c r="AB5" s="447"/>
      <c r="AC5" s="445"/>
      <c r="AD5" s="446"/>
      <c r="AE5" s="446"/>
      <c r="AF5" s="446"/>
      <c r="AG5" s="446"/>
      <c r="AH5" s="446"/>
      <c r="AI5" s="446"/>
      <c r="AJ5" s="446"/>
      <c r="AK5" s="446"/>
      <c r="AL5" s="638"/>
      <c r="AM5" s="514" t="s">
        <v>89</v>
      </c>
      <c r="AN5" s="414"/>
      <c r="AO5" s="414"/>
      <c r="AP5" s="414"/>
      <c r="AQ5" s="414"/>
      <c r="AR5" s="414"/>
      <c r="AS5" s="414"/>
      <c r="AT5" s="415"/>
      <c r="AU5" s="515" t="s">
        <v>90</v>
      </c>
      <c r="AV5" s="516"/>
      <c r="AW5" s="516"/>
      <c r="AX5" s="516"/>
      <c r="AY5" s="471" t="s">
        <v>91</v>
      </c>
      <c r="AZ5" s="472"/>
      <c r="BA5" s="472"/>
      <c r="BB5" s="472"/>
      <c r="BC5" s="472"/>
      <c r="BD5" s="472"/>
      <c r="BE5" s="472"/>
      <c r="BF5" s="472"/>
      <c r="BG5" s="472"/>
      <c r="BH5" s="472"/>
      <c r="BI5" s="472"/>
      <c r="BJ5" s="472"/>
      <c r="BK5" s="472"/>
      <c r="BL5" s="472"/>
      <c r="BM5" s="473"/>
      <c r="BN5" s="457">
        <v>32007431</v>
      </c>
      <c r="BO5" s="458"/>
      <c r="BP5" s="458"/>
      <c r="BQ5" s="458"/>
      <c r="BR5" s="458"/>
      <c r="BS5" s="458"/>
      <c r="BT5" s="458"/>
      <c r="BU5" s="459"/>
      <c r="BV5" s="457">
        <v>31991507</v>
      </c>
      <c r="BW5" s="458"/>
      <c r="BX5" s="458"/>
      <c r="BY5" s="458"/>
      <c r="BZ5" s="458"/>
      <c r="CA5" s="458"/>
      <c r="CB5" s="458"/>
      <c r="CC5" s="459"/>
      <c r="CD5" s="497" t="s">
        <v>92</v>
      </c>
      <c r="CE5" s="417"/>
      <c r="CF5" s="417"/>
      <c r="CG5" s="417"/>
      <c r="CH5" s="417"/>
      <c r="CI5" s="417"/>
      <c r="CJ5" s="417"/>
      <c r="CK5" s="417"/>
      <c r="CL5" s="417"/>
      <c r="CM5" s="417"/>
      <c r="CN5" s="417"/>
      <c r="CO5" s="417"/>
      <c r="CP5" s="417"/>
      <c r="CQ5" s="417"/>
      <c r="CR5" s="417"/>
      <c r="CS5" s="498"/>
      <c r="CT5" s="454">
        <v>89.4</v>
      </c>
      <c r="CU5" s="455"/>
      <c r="CV5" s="455"/>
      <c r="CW5" s="455"/>
      <c r="CX5" s="455"/>
      <c r="CY5" s="455"/>
      <c r="CZ5" s="455"/>
      <c r="DA5" s="456"/>
      <c r="DB5" s="454">
        <v>87.9</v>
      </c>
      <c r="DC5" s="455"/>
      <c r="DD5" s="455"/>
      <c r="DE5" s="455"/>
      <c r="DF5" s="455"/>
      <c r="DG5" s="455"/>
      <c r="DH5" s="455"/>
      <c r="DI5" s="456"/>
    </row>
    <row r="6" spans="1:119" ht="18.75" customHeight="1" x14ac:dyDescent="0.15">
      <c r="A6" s="181"/>
      <c r="B6" s="603" t="s">
        <v>93</v>
      </c>
      <c r="C6" s="444"/>
      <c r="D6" s="444"/>
      <c r="E6" s="604"/>
      <c r="F6" s="604"/>
      <c r="G6" s="604"/>
      <c r="H6" s="604"/>
      <c r="I6" s="604"/>
      <c r="J6" s="604"/>
      <c r="K6" s="604"/>
      <c r="L6" s="604" t="s">
        <v>94</v>
      </c>
      <c r="M6" s="604"/>
      <c r="N6" s="604"/>
      <c r="O6" s="604"/>
      <c r="P6" s="604"/>
      <c r="Q6" s="604"/>
      <c r="R6" s="442"/>
      <c r="S6" s="442"/>
      <c r="T6" s="442"/>
      <c r="U6" s="442"/>
      <c r="V6" s="610"/>
      <c r="W6" s="547" t="s">
        <v>95</v>
      </c>
      <c r="X6" s="443"/>
      <c r="Y6" s="443"/>
      <c r="Z6" s="443"/>
      <c r="AA6" s="443"/>
      <c r="AB6" s="444"/>
      <c r="AC6" s="615" t="s">
        <v>96</v>
      </c>
      <c r="AD6" s="616"/>
      <c r="AE6" s="616"/>
      <c r="AF6" s="616"/>
      <c r="AG6" s="616"/>
      <c r="AH6" s="616"/>
      <c r="AI6" s="616"/>
      <c r="AJ6" s="616"/>
      <c r="AK6" s="616"/>
      <c r="AL6" s="617"/>
      <c r="AM6" s="514" t="s">
        <v>97</v>
      </c>
      <c r="AN6" s="414"/>
      <c r="AO6" s="414"/>
      <c r="AP6" s="414"/>
      <c r="AQ6" s="414"/>
      <c r="AR6" s="414"/>
      <c r="AS6" s="414"/>
      <c r="AT6" s="415"/>
      <c r="AU6" s="515" t="s">
        <v>90</v>
      </c>
      <c r="AV6" s="516"/>
      <c r="AW6" s="516"/>
      <c r="AX6" s="516"/>
      <c r="AY6" s="471" t="s">
        <v>98</v>
      </c>
      <c r="AZ6" s="472"/>
      <c r="BA6" s="472"/>
      <c r="BB6" s="472"/>
      <c r="BC6" s="472"/>
      <c r="BD6" s="472"/>
      <c r="BE6" s="472"/>
      <c r="BF6" s="472"/>
      <c r="BG6" s="472"/>
      <c r="BH6" s="472"/>
      <c r="BI6" s="472"/>
      <c r="BJ6" s="472"/>
      <c r="BK6" s="472"/>
      <c r="BL6" s="472"/>
      <c r="BM6" s="473"/>
      <c r="BN6" s="457">
        <v>987344</v>
      </c>
      <c r="BO6" s="458"/>
      <c r="BP6" s="458"/>
      <c r="BQ6" s="458"/>
      <c r="BR6" s="458"/>
      <c r="BS6" s="458"/>
      <c r="BT6" s="458"/>
      <c r="BU6" s="459"/>
      <c r="BV6" s="457">
        <v>1454254</v>
      </c>
      <c r="BW6" s="458"/>
      <c r="BX6" s="458"/>
      <c r="BY6" s="458"/>
      <c r="BZ6" s="458"/>
      <c r="CA6" s="458"/>
      <c r="CB6" s="458"/>
      <c r="CC6" s="459"/>
      <c r="CD6" s="497" t="s">
        <v>99</v>
      </c>
      <c r="CE6" s="417"/>
      <c r="CF6" s="417"/>
      <c r="CG6" s="417"/>
      <c r="CH6" s="417"/>
      <c r="CI6" s="417"/>
      <c r="CJ6" s="417"/>
      <c r="CK6" s="417"/>
      <c r="CL6" s="417"/>
      <c r="CM6" s="417"/>
      <c r="CN6" s="417"/>
      <c r="CO6" s="417"/>
      <c r="CP6" s="417"/>
      <c r="CQ6" s="417"/>
      <c r="CR6" s="417"/>
      <c r="CS6" s="498"/>
      <c r="CT6" s="600">
        <v>89.8</v>
      </c>
      <c r="CU6" s="601"/>
      <c r="CV6" s="601"/>
      <c r="CW6" s="601"/>
      <c r="CX6" s="601"/>
      <c r="CY6" s="601"/>
      <c r="CZ6" s="601"/>
      <c r="DA6" s="602"/>
      <c r="DB6" s="600">
        <v>88.8</v>
      </c>
      <c r="DC6" s="601"/>
      <c r="DD6" s="601"/>
      <c r="DE6" s="601"/>
      <c r="DF6" s="601"/>
      <c r="DG6" s="601"/>
      <c r="DH6" s="601"/>
      <c r="DI6" s="602"/>
    </row>
    <row r="7" spans="1:119" ht="18.75" customHeight="1" x14ac:dyDescent="0.15">
      <c r="A7" s="181"/>
      <c r="B7" s="605"/>
      <c r="C7" s="606"/>
      <c r="D7" s="606"/>
      <c r="E7" s="607"/>
      <c r="F7" s="607"/>
      <c r="G7" s="607"/>
      <c r="H7" s="607"/>
      <c r="I7" s="607"/>
      <c r="J7" s="607"/>
      <c r="K7" s="607"/>
      <c r="L7" s="607"/>
      <c r="M7" s="607"/>
      <c r="N7" s="607"/>
      <c r="O7" s="607"/>
      <c r="P7" s="607"/>
      <c r="Q7" s="607"/>
      <c r="R7" s="611"/>
      <c r="S7" s="611"/>
      <c r="T7" s="611"/>
      <c r="U7" s="611"/>
      <c r="V7" s="612"/>
      <c r="W7" s="598"/>
      <c r="X7" s="408"/>
      <c r="Y7" s="408"/>
      <c r="Z7" s="408"/>
      <c r="AA7" s="408"/>
      <c r="AB7" s="606"/>
      <c r="AC7" s="618"/>
      <c r="AD7" s="409"/>
      <c r="AE7" s="409"/>
      <c r="AF7" s="409"/>
      <c r="AG7" s="409"/>
      <c r="AH7" s="409"/>
      <c r="AI7" s="409"/>
      <c r="AJ7" s="409"/>
      <c r="AK7" s="409"/>
      <c r="AL7" s="619"/>
      <c r="AM7" s="514" t="s">
        <v>100</v>
      </c>
      <c r="AN7" s="414"/>
      <c r="AO7" s="414"/>
      <c r="AP7" s="414"/>
      <c r="AQ7" s="414"/>
      <c r="AR7" s="414"/>
      <c r="AS7" s="414"/>
      <c r="AT7" s="415"/>
      <c r="AU7" s="515" t="s">
        <v>90</v>
      </c>
      <c r="AV7" s="516"/>
      <c r="AW7" s="516"/>
      <c r="AX7" s="516"/>
      <c r="AY7" s="471" t="s">
        <v>101</v>
      </c>
      <c r="AZ7" s="472"/>
      <c r="BA7" s="472"/>
      <c r="BB7" s="472"/>
      <c r="BC7" s="472"/>
      <c r="BD7" s="472"/>
      <c r="BE7" s="472"/>
      <c r="BF7" s="472"/>
      <c r="BG7" s="472"/>
      <c r="BH7" s="472"/>
      <c r="BI7" s="472"/>
      <c r="BJ7" s="472"/>
      <c r="BK7" s="472"/>
      <c r="BL7" s="472"/>
      <c r="BM7" s="473"/>
      <c r="BN7" s="457">
        <v>164127</v>
      </c>
      <c r="BO7" s="458"/>
      <c r="BP7" s="458"/>
      <c r="BQ7" s="458"/>
      <c r="BR7" s="458"/>
      <c r="BS7" s="458"/>
      <c r="BT7" s="458"/>
      <c r="BU7" s="459"/>
      <c r="BV7" s="457">
        <v>172786</v>
      </c>
      <c r="BW7" s="458"/>
      <c r="BX7" s="458"/>
      <c r="BY7" s="458"/>
      <c r="BZ7" s="458"/>
      <c r="CA7" s="458"/>
      <c r="CB7" s="458"/>
      <c r="CC7" s="459"/>
      <c r="CD7" s="497" t="s">
        <v>102</v>
      </c>
      <c r="CE7" s="417"/>
      <c r="CF7" s="417"/>
      <c r="CG7" s="417"/>
      <c r="CH7" s="417"/>
      <c r="CI7" s="417"/>
      <c r="CJ7" s="417"/>
      <c r="CK7" s="417"/>
      <c r="CL7" s="417"/>
      <c r="CM7" s="417"/>
      <c r="CN7" s="417"/>
      <c r="CO7" s="417"/>
      <c r="CP7" s="417"/>
      <c r="CQ7" s="417"/>
      <c r="CR7" s="417"/>
      <c r="CS7" s="498"/>
      <c r="CT7" s="457">
        <v>16373794</v>
      </c>
      <c r="CU7" s="458"/>
      <c r="CV7" s="458"/>
      <c r="CW7" s="458"/>
      <c r="CX7" s="458"/>
      <c r="CY7" s="458"/>
      <c r="CZ7" s="458"/>
      <c r="DA7" s="459"/>
      <c r="DB7" s="457">
        <v>16221783</v>
      </c>
      <c r="DC7" s="458"/>
      <c r="DD7" s="458"/>
      <c r="DE7" s="458"/>
      <c r="DF7" s="458"/>
      <c r="DG7" s="458"/>
      <c r="DH7" s="458"/>
      <c r="DI7" s="459"/>
    </row>
    <row r="8" spans="1:119" ht="18.75" customHeight="1" thickBot="1" x14ac:dyDescent="0.2">
      <c r="A8" s="181"/>
      <c r="B8" s="608"/>
      <c r="C8" s="553"/>
      <c r="D8" s="553"/>
      <c r="E8" s="609"/>
      <c r="F8" s="609"/>
      <c r="G8" s="609"/>
      <c r="H8" s="609"/>
      <c r="I8" s="609"/>
      <c r="J8" s="609"/>
      <c r="K8" s="609"/>
      <c r="L8" s="609"/>
      <c r="M8" s="609"/>
      <c r="N8" s="609"/>
      <c r="O8" s="609"/>
      <c r="P8" s="609"/>
      <c r="Q8" s="609"/>
      <c r="R8" s="613"/>
      <c r="S8" s="613"/>
      <c r="T8" s="613"/>
      <c r="U8" s="613"/>
      <c r="V8" s="614"/>
      <c r="W8" s="528"/>
      <c r="X8" s="529"/>
      <c r="Y8" s="529"/>
      <c r="Z8" s="529"/>
      <c r="AA8" s="529"/>
      <c r="AB8" s="553"/>
      <c r="AC8" s="620"/>
      <c r="AD8" s="621"/>
      <c r="AE8" s="621"/>
      <c r="AF8" s="621"/>
      <c r="AG8" s="621"/>
      <c r="AH8" s="621"/>
      <c r="AI8" s="621"/>
      <c r="AJ8" s="621"/>
      <c r="AK8" s="621"/>
      <c r="AL8" s="622"/>
      <c r="AM8" s="514" t="s">
        <v>103</v>
      </c>
      <c r="AN8" s="414"/>
      <c r="AO8" s="414"/>
      <c r="AP8" s="414"/>
      <c r="AQ8" s="414"/>
      <c r="AR8" s="414"/>
      <c r="AS8" s="414"/>
      <c r="AT8" s="415"/>
      <c r="AU8" s="515" t="s">
        <v>90</v>
      </c>
      <c r="AV8" s="516"/>
      <c r="AW8" s="516"/>
      <c r="AX8" s="516"/>
      <c r="AY8" s="471" t="s">
        <v>104</v>
      </c>
      <c r="AZ8" s="472"/>
      <c r="BA8" s="472"/>
      <c r="BB8" s="472"/>
      <c r="BC8" s="472"/>
      <c r="BD8" s="472"/>
      <c r="BE8" s="472"/>
      <c r="BF8" s="472"/>
      <c r="BG8" s="472"/>
      <c r="BH8" s="472"/>
      <c r="BI8" s="472"/>
      <c r="BJ8" s="472"/>
      <c r="BK8" s="472"/>
      <c r="BL8" s="472"/>
      <c r="BM8" s="473"/>
      <c r="BN8" s="457">
        <v>823217</v>
      </c>
      <c r="BO8" s="458"/>
      <c r="BP8" s="458"/>
      <c r="BQ8" s="458"/>
      <c r="BR8" s="458"/>
      <c r="BS8" s="458"/>
      <c r="BT8" s="458"/>
      <c r="BU8" s="459"/>
      <c r="BV8" s="457">
        <v>1281468</v>
      </c>
      <c r="BW8" s="458"/>
      <c r="BX8" s="458"/>
      <c r="BY8" s="458"/>
      <c r="BZ8" s="458"/>
      <c r="CA8" s="458"/>
      <c r="CB8" s="458"/>
      <c r="CC8" s="459"/>
      <c r="CD8" s="497" t="s">
        <v>105</v>
      </c>
      <c r="CE8" s="417"/>
      <c r="CF8" s="417"/>
      <c r="CG8" s="417"/>
      <c r="CH8" s="417"/>
      <c r="CI8" s="417"/>
      <c r="CJ8" s="417"/>
      <c r="CK8" s="417"/>
      <c r="CL8" s="417"/>
      <c r="CM8" s="417"/>
      <c r="CN8" s="417"/>
      <c r="CO8" s="417"/>
      <c r="CP8" s="417"/>
      <c r="CQ8" s="417"/>
      <c r="CR8" s="417"/>
      <c r="CS8" s="498"/>
      <c r="CT8" s="560">
        <v>0.28000000000000003</v>
      </c>
      <c r="CU8" s="561"/>
      <c r="CV8" s="561"/>
      <c r="CW8" s="561"/>
      <c r="CX8" s="561"/>
      <c r="CY8" s="561"/>
      <c r="CZ8" s="561"/>
      <c r="DA8" s="562"/>
      <c r="DB8" s="560">
        <v>0.28000000000000003</v>
      </c>
      <c r="DC8" s="561"/>
      <c r="DD8" s="561"/>
      <c r="DE8" s="561"/>
      <c r="DF8" s="561"/>
      <c r="DG8" s="561"/>
      <c r="DH8" s="561"/>
      <c r="DI8" s="562"/>
    </row>
    <row r="9" spans="1:119" ht="18.75" customHeight="1" thickBot="1" x14ac:dyDescent="0.2">
      <c r="A9" s="181"/>
      <c r="B9" s="589" t="s">
        <v>106</v>
      </c>
      <c r="C9" s="590"/>
      <c r="D9" s="590"/>
      <c r="E9" s="590"/>
      <c r="F9" s="590"/>
      <c r="G9" s="590"/>
      <c r="H9" s="590"/>
      <c r="I9" s="590"/>
      <c r="J9" s="590"/>
      <c r="K9" s="508"/>
      <c r="L9" s="591" t="s">
        <v>107</v>
      </c>
      <c r="M9" s="592"/>
      <c r="N9" s="592"/>
      <c r="O9" s="592"/>
      <c r="P9" s="592"/>
      <c r="Q9" s="593"/>
      <c r="R9" s="594">
        <v>41096</v>
      </c>
      <c r="S9" s="595"/>
      <c r="T9" s="595"/>
      <c r="U9" s="595"/>
      <c r="V9" s="596"/>
      <c r="W9" s="526" t="s">
        <v>108</v>
      </c>
      <c r="X9" s="527"/>
      <c r="Y9" s="527"/>
      <c r="Z9" s="527"/>
      <c r="AA9" s="527"/>
      <c r="AB9" s="527"/>
      <c r="AC9" s="527"/>
      <c r="AD9" s="527"/>
      <c r="AE9" s="527"/>
      <c r="AF9" s="527"/>
      <c r="AG9" s="527"/>
      <c r="AH9" s="527"/>
      <c r="AI9" s="527"/>
      <c r="AJ9" s="527"/>
      <c r="AK9" s="527"/>
      <c r="AL9" s="597"/>
      <c r="AM9" s="514" t="s">
        <v>109</v>
      </c>
      <c r="AN9" s="414"/>
      <c r="AO9" s="414"/>
      <c r="AP9" s="414"/>
      <c r="AQ9" s="414"/>
      <c r="AR9" s="414"/>
      <c r="AS9" s="414"/>
      <c r="AT9" s="415"/>
      <c r="AU9" s="515" t="s">
        <v>90</v>
      </c>
      <c r="AV9" s="516"/>
      <c r="AW9" s="516"/>
      <c r="AX9" s="516"/>
      <c r="AY9" s="471" t="s">
        <v>110</v>
      </c>
      <c r="AZ9" s="472"/>
      <c r="BA9" s="472"/>
      <c r="BB9" s="472"/>
      <c r="BC9" s="472"/>
      <c r="BD9" s="472"/>
      <c r="BE9" s="472"/>
      <c r="BF9" s="472"/>
      <c r="BG9" s="472"/>
      <c r="BH9" s="472"/>
      <c r="BI9" s="472"/>
      <c r="BJ9" s="472"/>
      <c r="BK9" s="472"/>
      <c r="BL9" s="472"/>
      <c r="BM9" s="473"/>
      <c r="BN9" s="457">
        <v>-458251</v>
      </c>
      <c r="BO9" s="458"/>
      <c r="BP9" s="458"/>
      <c r="BQ9" s="458"/>
      <c r="BR9" s="458"/>
      <c r="BS9" s="458"/>
      <c r="BT9" s="458"/>
      <c r="BU9" s="459"/>
      <c r="BV9" s="457">
        <v>163303</v>
      </c>
      <c r="BW9" s="458"/>
      <c r="BX9" s="458"/>
      <c r="BY9" s="458"/>
      <c r="BZ9" s="458"/>
      <c r="CA9" s="458"/>
      <c r="CB9" s="458"/>
      <c r="CC9" s="459"/>
      <c r="CD9" s="497" t="s">
        <v>111</v>
      </c>
      <c r="CE9" s="417"/>
      <c r="CF9" s="417"/>
      <c r="CG9" s="417"/>
      <c r="CH9" s="417"/>
      <c r="CI9" s="417"/>
      <c r="CJ9" s="417"/>
      <c r="CK9" s="417"/>
      <c r="CL9" s="417"/>
      <c r="CM9" s="417"/>
      <c r="CN9" s="417"/>
      <c r="CO9" s="417"/>
      <c r="CP9" s="417"/>
      <c r="CQ9" s="417"/>
      <c r="CR9" s="417"/>
      <c r="CS9" s="498"/>
      <c r="CT9" s="454">
        <v>17</v>
      </c>
      <c r="CU9" s="455"/>
      <c r="CV9" s="455"/>
      <c r="CW9" s="455"/>
      <c r="CX9" s="455"/>
      <c r="CY9" s="455"/>
      <c r="CZ9" s="455"/>
      <c r="DA9" s="456"/>
      <c r="DB9" s="454">
        <v>17.100000000000001</v>
      </c>
      <c r="DC9" s="455"/>
      <c r="DD9" s="455"/>
      <c r="DE9" s="455"/>
      <c r="DF9" s="455"/>
      <c r="DG9" s="455"/>
      <c r="DH9" s="455"/>
      <c r="DI9" s="456"/>
    </row>
    <row r="10" spans="1:119" ht="18.75" customHeight="1" thickBot="1" x14ac:dyDescent="0.2">
      <c r="A10" s="181"/>
      <c r="B10" s="589"/>
      <c r="C10" s="590"/>
      <c r="D10" s="590"/>
      <c r="E10" s="590"/>
      <c r="F10" s="590"/>
      <c r="G10" s="590"/>
      <c r="H10" s="590"/>
      <c r="I10" s="590"/>
      <c r="J10" s="590"/>
      <c r="K10" s="508"/>
      <c r="L10" s="413" t="s">
        <v>112</v>
      </c>
      <c r="M10" s="414"/>
      <c r="N10" s="414"/>
      <c r="O10" s="414"/>
      <c r="P10" s="414"/>
      <c r="Q10" s="415"/>
      <c r="R10" s="410">
        <v>44115</v>
      </c>
      <c r="S10" s="411"/>
      <c r="T10" s="411"/>
      <c r="U10" s="411"/>
      <c r="V10" s="470"/>
      <c r="W10" s="598"/>
      <c r="X10" s="408"/>
      <c r="Y10" s="408"/>
      <c r="Z10" s="408"/>
      <c r="AA10" s="408"/>
      <c r="AB10" s="408"/>
      <c r="AC10" s="408"/>
      <c r="AD10" s="408"/>
      <c r="AE10" s="408"/>
      <c r="AF10" s="408"/>
      <c r="AG10" s="408"/>
      <c r="AH10" s="408"/>
      <c r="AI10" s="408"/>
      <c r="AJ10" s="408"/>
      <c r="AK10" s="408"/>
      <c r="AL10" s="599"/>
      <c r="AM10" s="514" t="s">
        <v>113</v>
      </c>
      <c r="AN10" s="414"/>
      <c r="AO10" s="414"/>
      <c r="AP10" s="414"/>
      <c r="AQ10" s="414"/>
      <c r="AR10" s="414"/>
      <c r="AS10" s="414"/>
      <c r="AT10" s="415"/>
      <c r="AU10" s="515" t="s">
        <v>114</v>
      </c>
      <c r="AV10" s="516"/>
      <c r="AW10" s="516"/>
      <c r="AX10" s="516"/>
      <c r="AY10" s="471" t="s">
        <v>115</v>
      </c>
      <c r="AZ10" s="472"/>
      <c r="BA10" s="472"/>
      <c r="BB10" s="472"/>
      <c r="BC10" s="472"/>
      <c r="BD10" s="472"/>
      <c r="BE10" s="472"/>
      <c r="BF10" s="472"/>
      <c r="BG10" s="472"/>
      <c r="BH10" s="472"/>
      <c r="BI10" s="472"/>
      <c r="BJ10" s="472"/>
      <c r="BK10" s="472"/>
      <c r="BL10" s="472"/>
      <c r="BM10" s="473"/>
      <c r="BN10" s="457">
        <v>274</v>
      </c>
      <c r="BO10" s="458"/>
      <c r="BP10" s="458"/>
      <c r="BQ10" s="458"/>
      <c r="BR10" s="458"/>
      <c r="BS10" s="458"/>
      <c r="BT10" s="458"/>
      <c r="BU10" s="459"/>
      <c r="BV10" s="457">
        <v>437</v>
      </c>
      <c r="BW10" s="458"/>
      <c r="BX10" s="458"/>
      <c r="BY10" s="458"/>
      <c r="BZ10" s="458"/>
      <c r="CA10" s="458"/>
      <c r="CB10" s="458"/>
      <c r="CC10" s="45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9"/>
      <c r="C11" s="590"/>
      <c r="D11" s="590"/>
      <c r="E11" s="590"/>
      <c r="F11" s="590"/>
      <c r="G11" s="590"/>
      <c r="H11" s="590"/>
      <c r="I11" s="590"/>
      <c r="J11" s="590"/>
      <c r="K11" s="508"/>
      <c r="L11" s="418" t="s">
        <v>117</v>
      </c>
      <c r="M11" s="419"/>
      <c r="N11" s="419"/>
      <c r="O11" s="419"/>
      <c r="P11" s="419"/>
      <c r="Q11" s="420"/>
      <c r="R11" s="586" t="s">
        <v>118</v>
      </c>
      <c r="S11" s="587"/>
      <c r="T11" s="587"/>
      <c r="U11" s="587"/>
      <c r="V11" s="588"/>
      <c r="W11" s="598"/>
      <c r="X11" s="408"/>
      <c r="Y11" s="408"/>
      <c r="Z11" s="408"/>
      <c r="AA11" s="408"/>
      <c r="AB11" s="408"/>
      <c r="AC11" s="408"/>
      <c r="AD11" s="408"/>
      <c r="AE11" s="408"/>
      <c r="AF11" s="408"/>
      <c r="AG11" s="408"/>
      <c r="AH11" s="408"/>
      <c r="AI11" s="408"/>
      <c r="AJ11" s="408"/>
      <c r="AK11" s="408"/>
      <c r="AL11" s="599"/>
      <c r="AM11" s="514" t="s">
        <v>119</v>
      </c>
      <c r="AN11" s="414"/>
      <c r="AO11" s="414"/>
      <c r="AP11" s="414"/>
      <c r="AQ11" s="414"/>
      <c r="AR11" s="414"/>
      <c r="AS11" s="414"/>
      <c r="AT11" s="415"/>
      <c r="AU11" s="515" t="s">
        <v>90</v>
      </c>
      <c r="AV11" s="516"/>
      <c r="AW11" s="516"/>
      <c r="AX11" s="516"/>
      <c r="AY11" s="471" t="s">
        <v>120</v>
      </c>
      <c r="AZ11" s="472"/>
      <c r="BA11" s="472"/>
      <c r="BB11" s="472"/>
      <c r="BC11" s="472"/>
      <c r="BD11" s="472"/>
      <c r="BE11" s="472"/>
      <c r="BF11" s="472"/>
      <c r="BG11" s="472"/>
      <c r="BH11" s="472"/>
      <c r="BI11" s="472"/>
      <c r="BJ11" s="472"/>
      <c r="BK11" s="472"/>
      <c r="BL11" s="472"/>
      <c r="BM11" s="473"/>
      <c r="BN11" s="457">
        <v>642700</v>
      </c>
      <c r="BO11" s="458"/>
      <c r="BP11" s="458"/>
      <c r="BQ11" s="458"/>
      <c r="BR11" s="458"/>
      <c r="BS11" s="458"/>
      <c r="BT11" s="458"/>
      <c r="BU11" s="459"/>
      <c r="BV11" s="457">
        <v>567530</v>
      </c>
      <c r="BW11" s="458"/>
      <c r="BX11" s="458"/>
      <c r="BY11" s="458"/>
      <c r="BZ11" s="458"/>
      <c r="CA11" s="458"/>
      <c r="CB11" s="458"/>
      <c r="CC11" s="459"/>
      <c r="CD11" s="497" t="s">
        <v>121</v>
      </c>
      <c r="CE11" s="417"/>
      <c r="CF11" s="417"/>
      <c r="CG11" s="417"/>
      <c r="CH11" s="417"/>
      <c r="CI11" s="417"/>
      <c r="CJ11" s="417"/>
      <c r="CK11" s="417"/>
      <c r="CL11" s="417"/>
      <c r="CM11" s="417"/>
      <c r="CN11" s="417"/>
      <c r="CO11" s="417"/>
      <c r="CP11" s="417"/>
      <c r="CQ11" s="417"/>
      <c r="CR11" s="417"/>
      <c r="CS11" s="498"/>
      <c r="CT11" s="560" t="s">
        <v>122</v>
      </c>
      <c r="CU11" s="561"/>
      <c r="CV11" s="561"/>
      <c r="CW11" s="561"/>
      <c r="CX11" s="561"/>
      <c r="CY11" s="561"/>
      <c r="CZ11" s="561"/>
      <c r="DA11" s="562"/>
      <c r="DB11" s="560" t="s">
        <v>122</v>
      </c>
      <c r="DC11" s="561"/>
      <c r="DD11" s="561"/>
      <c r="DE11" s="561"/>
      <c r="DF11" s="561"/>
      <c r="DG11" s="561"/>
      <c r="DH11" s="561"/>
      <c r="DI11" s="562"/>
    </row>
    <row r="12" spans="1:119" ht="18.75" customHeight="1" x14ac:dyDescent="0.15">
      <c r="A12" s="181"/>
      <c r="B12" s="563" t="s">
        <v>123</v>
      </c>
      <c r="C12" s="564"/>
      <c r="D12" s="564"/>
      <c r="E12" s="564"/>
      <c r="F12" s="564"/>
      <c r="G12" s="564"/>
      <c r="H12" s="564"/>
      <c r="I12" s="564"/>
      <c r="J12" s="564"/>
      <c r="K12" s="565"/>
      <c r="L12" s="572" t="s">
        <v>124</v>
      </c>
      <c r="M12" s="573"/>
      <c r="N12" s="573"/>
      <c r="O12" s="573"/>
      <c r="P12" s="573"/>
      <c r="Q12" s="574"/>
      <c r="R12" s="575">
        <v>41272</v>
      </c>
      <c r="S12" s="576"/>
      <c r="T12" s="576"/>
      <c r="U12" s="576"/>
      <c r="V12" s="577"/>
      <c r="W12" s="578" t="s">
        <v>1</v>
      </c>
      <c r="X12" s="516"/>
      <c r="Y12" s="516"/>
      <c r="Z12" s="516"/>
      <c r="AA12" s="516"/>
      <c r="AB12" s="579"/>
      <c r="AC12" s="580" t="s">
        <v>125</v>
      </c>
      <c r="AD12" s="581"/>
      <c r="AE12" s="581"/>
      <c r="AF12" s="581"/>
      <c r="AG12" s="582"/>
      <c r="AH12" s="580" t="s">
        <v>126</v>
      </c>
      <c r="AI12" s="581"/>
      <c r="AJ12" s="581"/>
      <c r="AK12" s="581"/>
      <c r="AL12" s="583"/>
      <c r="AM12" s="514" t="s">
        <v>127</v>
      </c>
      <c r="AN12" s="414"/>
      <c r="AO12" s="414"/>
      <c r="AP12" s="414"/>
      <c r="AQ12" s="414"/>
      <c r="AR12" s="414"/>
      <c r="AS12" s="414"/>
      <c r="AT12" s="415"/>
      <c r="AU12" s="515" t="s">
        <v>90</v>
      </c>
      <c r="AV12" s="516"/>
      <c r="AW12" s="516"/>
      <c r="AX12" s="516"/>
      <c r="AY12" s="471" t="s">
        <v>128</v>
      </c>
      <c r="AZ12" s="472"/>
      <c r="BA12" s="472"/>
      <c r="BB12" s="472"/>
      <c r="BC12" s="472"/>
      <c r="BD12" s="472"/>
      <c r="BE12" s="472"/>
      <c r="BF12" s="472"/>
      <c r="BG12" s="472"/>
      <c r="BH12" s="472"/>
      <c r="BI12" s="472"/>
      <c r="BJ12" s="472"/>
      <c r="BK12" s="472"/>
      <c r="BL12" s="472"/>
      <c r="BM12" s="473"/>
      <c r="BN12" s="457">
        <v>0</v>
      </c>
      <c r="BO12" s="458"/>
      <c r="BP12" s="458"/>
      <c r="BQ12" s="458"/>
      <c r="BR12" s="458"/>
      <c r="BS12" s="458"/>
      <c r="BT12" s="458"/>
      <c r="BU12" s="459"/>
      <c r="BV12" s="457">
        <v>0</v>
      </c>
      <c r="BW12" s="458"/>
      <c r="BX12" s="458"/>
      <c r="BY12" s="458"/>
      <c r="BZ12" s="458"/>
      <c r="CA12" s="458"/>
      <c r="CB12" s="458"/>
      <c r="CC12" s="459"/>
      <c r="CD12" s="497" t="s">
        <v>129</v>
      </c>
      <c r="CE12" s="417"/>
      <c r="CF12" s="417"/>
      <c r="CG12" s="417"/>
      <c r="CH12" s="417"/>
      <c r="CI12" s="417"/>
      <c r="CJ12" s="417"/>
      <c r="CK12" s="417"/>
      <c r="CL12" s="417"/>
      <c r="CM12" s="417"/>
      <c r="CN12" s="417"/>
      <c r="CO12" s="417"/>
      <c r="CP12" s="417"/>
      <c r="CQ12" s="417"/>
      <c r="CR12" s="417"/>
      <c r="CS12" s="498"/>
      <c r="CT12" s="560" t="s">
        <v>122</v>
      </c>
      <c r="CU12" s="561"/>
      <c r="CV12" s="561"/>
      <c r="CW12" s="561"/>
      <c r="CX12" s="561"/>
      <c r="CY12" s="561"/>
      <c r="CZ12" s="561"/>
      <c r="DA12" s="562"/>
      <c r="DB12" s="560" t="s">
        <v>122</v>
      </c>
      <c r="DC12" s="561"/>
      <c r="DD12" s="561"/>
      <c r="DE12" s="561"/>
      <c r="DF12" s="561"/>
      <c r="DG12" s="561"/>
      <c r="DH12" s="561"/>
      <c r="DI12" s="562"/>
    </row>
    <row r="13" spans="1:119" ht="18.75" customHeight="1" x14ac:dyDescent="0.15">
      <c r="A13" s="181"/>
      <c r="B13" s="566"/>
      <c r="C13" s="567"/>
      <c r="D13" s="567"/>
      <c r="E13" s="567"/>
      <c r="F13" s="567"/>
      <c r="G13" s="567"/>
      <c r="H13" s="567"/>
      <c r="I13" s="567"/>
      <c r="J13" s="567"/>
      <c r="K13" s="568"/>
      <c r="L13" s="190"/>
      <c r="M13" s="541" t="s">
        <v>130</v>
      </c>
      <c r="N13" s="542"/>
      <c r="O13" s="542"/>
      <c r="P13" s="542"/>
      <c r="Q13" s="543"/>
      <c r="R13" s="544">
        <v>40467</v>
      </c>
      <c r="S13" s="545"/>
      <c r="T13" s="545"/>
      <c r="U13" s="545"/>
      <c r="V13" s="546"/>
      <c r="W13" s="547" t="s">
        <v>131</v>
      </c>
      <c r="X13" s="443"/>
      <c r="Y13" s="443"/>
      <c r="Z13" s="443"/>
      <c r="AA13" s="443"/>
      <c r="AB13" s="444"/>
      <c r="AC13" s="410">
        <v>4761</v>
      </c>
      <c r="AD13" s="411"/>
      <c r="AE13" s="411"/>
      <c r="AF13" s="411"/>
      <c r="AG13" s="412"/>
      <c r="AH13" s="410">
        <v>5642</v>
      </c>
      <c r="AI13" s="411"/>
      <c r="AJ13" s="411"/>
      <c r="AK13" s="411"/>
      <c r="AL13" s="470"/>
      <c r="AM13" s="514" t="s">
        <v>132</v>
      </c>
      <c r="AN13" s="414"/>
      <c r="AO13" s="414"/>
      <c r="AP13" s="414"/>
      <c r="AQ13" s="414"/>
      <c r="AR13" s="414"/>
      <c r="AS13" s="414"/>
      <c r="AT13" s="415"/>
      <c r="AU13" s="515" t="s">
        <v>114</v>
      </c>
      <c r="AV13" s="516"/>
      <c r="AW13" s="516"/>
      <c r="AX13" s="516"/>
      <c r="AY13" s="471" t="s">
        <v>133</v>
      </c>
      <c r="AZ13" s="472"/>
      <c r="BA13" s="472"/>
      <c r="BB13" s="472"/>
      <c r="BC13" s="472"/>
      <c r="BD13" s="472"/>
      <c r="BE13" s="472"/>
      <c r="BF13" s="472"/>
      <c r="BG13" s="472"/>
      <c r="BH13" s="472"/>
      <c r="BI13" s="472"/>
      <c r="BJ13" s="472"/>
      <c r="BK13" s="472"/>
      <c r="BL13" s="472"/>
      <c r="BM13" s="473"/>
      <c r="BN13" s="457">
        <v>184723</v>
      </c>
      <c r="BO13" s="458"/>
      <c r="BP13" s="458"/>
      <c r="BQ13" s="458"/>
      <c r="BR13" s="458"/>
      <c r="BS13" s="458"/>
      <c r="BT13" s="458"/>
      <c r="BU13" s="459"/>
      <c r="BV13" s="457">
        <v>731270</v>
      </c>
      <c r="BW13" s="458"/>
      <c r="BX13" s="458"/>
      <c r="BY13" s="458"/>
      <c r="BZ13" s="458"/>
      <c r="CA13" s="458"/>
      <c r="CB13" s="458"/>
      <c r="CC13" s="459"/>
      <c r="CD13" s="497" t="s">
        <v>134</v>
      </c>
      <c r="CE13" s="417"/>
      <c r="CF13" s="417"/>
      <c r="CG13" s="417"/>
      <c r="CH13" s="417"/>
      <c r="CI13" s="417"/>
      <c r="CJ13" s="417"/>
      <c r="CK13" s="417"/>
      <c r="CL13" s="417"/>
      <c r="CM13" s="417"/>
      <c r="CN13" s="417"/>
      <c r="CO13" s="417"/>
      <c r="CP13" s="417"/>
      <c r="CQ13" s="417"/>
      <c r="CR13" s="417"/>
      <c r="CS13" s="498"/>
      <c r="CT13" s="454">
        <v>4.3</v>
      </c>
      <c r="CU13" s="455"/>
      <c r="CV13" s="455"/>
      <c r="CW13" s="455"/>
      <c r="CX13" s="455"/>
      <c r="CY13" s="455"/>
      <c r="CZ13" s="455"/>
      <c r="DA13" s="456"/>
      <c r="DB13" s="454">
        <v>4.2</v>
      </c>
      <c r="DC13" s="455"/>
      <c r="DD13" s="455"/>
      <c r="DE13" s="455"/>
      <c r="DF13" s="455"/>
      <c r="DG13" s="455"/>
      <c r="DH13" s="455"/>
      <c r="DI13" s="456"/>
    </row>
    <row r="14" spans="1:119" ht="18.75" customHeight="1" thickBot="1" x14ac:dyDescent="0.2">
      <c r="A14" s="181"/>
      <c r="B14" s="566"/>
      <c r="C14" s="567"/>
      <c r="D14" s="567"/>
      <c r="E14" s="567"/>
      <c r="F14" s="567"/>
      <c r="G14" s="567"/>
      <c r="H14" s="567"/>
      <c r="I14" s="567"/>
      <c r="J14" s="567"/>
      <c r="K14" s="568"/>
      <c r="L14" s="531" t="s">
        <v>135</v>
      </c>
      <c r="M14" s="584"/>
      <c r="N14" s="584"/>
      <c r="O14" s="584"/>
      <c r="P14" s="584"/>
      <c r="Q14" s="585"/>
      <c r="R14" s="544">
        <v>41829</v>
      </c>
      <c r="S14" s="545"/>
      <c r="T14" s="545"/>
      <c r="U14" s="545"/>
      <c r="V14" s="546"/>
      <c r="W14" s="548"/>
      <c r="X14" s="446"/>
      <c r="Y14" s="446"/>
      <c r="Z14" s="446"/>
      <c r="AA14" s="446"/>
      <c r="AB14" s="447"/>
      <c r="AC14" s="537">
        <v>22.7</v>
      </c>
      <c r="AD14" s="538"/>
      <c r="AE14" s="538"/>
      <c r="AF14" s="538"/>
      <c r="AG14" s="539"/>
      <c r="AH14" s="537">
        <v>25</v>
      </c>
      <c r="AI14" s="538"/>
      <c r="AJ14" s="538"/>
      <c r="AK14" s="538"/>
      <c r="AL14" s="540"/>
      <c r="AM14" s="514"/>
      <c r="AN14" s="414"/>
      <c r="AO14" s="414"/>
      <c r="AP14" s="414"/>
      <c r="AQ14" s="414"/>
      <c r="AR14" s="414"/>
      <c r="AS14" s="414"/>
      <c r="AT14" s="415"/>
      <c r="AU14" s="515"/>
      <c r="AV14" s="516"/>
      <c r="AW14" s="516"/>
      <c r="AX14" s="516"/>
      <c r="AY14" s="471"/>
      <c r="AZ14" s="472"/>
      <c r="BA14" s="472"/>
      <c r="BB14" s="472"/>
      <c r="BC14" s="472"/>
      <c r="BD14" s="472"/>
      <c r="BE14" s="472"/>
      <c r="BF14" s="472"/>
      <c r="BG14" s="472"/>
      <c r="BH14" s="472"/>
      <c r="BI14" s="472"/>
      <c r="BJ14" s="472"/>
      <c r="BK14" s="472"/>
      <c r="BL14" s="472"/>
      <c r="BM14" s="473"/>
      <c r="BN14" s="457"/>
      <c r="BO14" s="458"/>
      <c r="BP14" s="458"/>
      <c r="BQ14" s="458"/>
      <c r="BR14" s="458"/>
      <c r="BS14" s="458"/>
      <c r="BT14" s="458"/>
      <c r="BU14" s="459"/>
      <c r="BV14" s="457"/>
      <c r="BW14" s="458"/>
      <c r="BX14" s="458"/>
      <c r="BY14" s="458"/>
      <c r="BZ14" s="458"/>
      <c r="CA14" s="458"/>
      <c r="CB14" s="458"/>
      <c r="CC14" s="459"/>
      <c r="CD14" s="494" t="s">
        <v>136</v>
      </c>
      <c r="CE14" s="495"/>
      <c r="CF14" s="495"/>
      <c r="CG14" s="495"/>
      <c r="CH14" s="495"/>
      <c r="CI14" s="495"/>
      <c r="CJ14" s="495"/>
      <c r="CK14" s="495"/>
      <c r="CL14" s="495"/>
      <c r="CM14" s="495"/>
      <c r="CN14" s="495"/>
      <c r="CO14" s="495"/>
      <c r="CP14" s="495"/>
      <c r="CQ14" s="495"/>
      <c r="CR14" s="495"/>
      <c r="CS14" s="496"/>
      <c r="CT14" s="554" t="s">
        <v>122</v>
      </c>
      <c r="CU14" s="555"/>
      <c r="CV14" s="555"/>
      <c r="CW14" s="555"/>
      <c r="CX14" s="555"/>
      <c r="CY14" s="555"/>
      <c r="CZ14" s="555"/>
      <c r="DA14" s="556"/>
      <c r="DB14" s="554" t="s">
        <v>122</v>
      </c>
      <c r="DC14" s="555"/>
      <c r="DD14" s="555"/>
      <c r="DE14" s="555"/>
      <c r="DF14" s="555"/>
      <c r="DG14" s="555"/>
      <c r="DH14" s="555"/>
      <c r="DI14" s="556"/>
    </row>
    <row r="15" spans="1:119" ht="18.75" customHeight="1" x14ac:dyDescent="0.15">
      <c r="A15" s="181"/>
      <c r="B15" s="566"/>
      <c r="C15" s="567"/>
      <c r="D15" s="567"/>
      <c r="E15" s="567"/>
      <c r="F15" s="567"/>
      <c r="G15" s="567"/>
      <c r="H15" s="567"/>
      <c r="I15" s="567"/>
      <c r="J15" s="567"/>
      <c r="K15" s="568"/>
      <c r="L15" s="190"/>
      <c r="M15" s="541" t="s">
        <v>130</v>
      </c>
      <c r="N15" s="542"/>
      <c r="O15" s="542"/>
      <c r="P15" s="542"/>
      <c r="Q15" s="543"/>
      <c r="R15" s="544">
        <v>41118</v>
      </c>
      <c r="S15" s="545"/>
      <c r="T15" s="545"/>
      <c r="U15" s="545"/>
      <c r="V15" s="546"/>
      <c r="W15" s="547" t="s">
        <v>137</v>
      </c>
      <c r="X15" s="443"/>
      <c r="Y15" s="443"/>
      <c r="Z15" s="443"/>
      <c r="AA15" s="443"/>
      <c r="AB15" s="444"/>
      <c r="AC15" s="410">
        <v>4116</v>
      </c>
      <c r="AD15" s="411"/>
      <c r="AE15" s="411"/>
      <c r="AF15" s="411"/>
      <c r="AG15" s="412"/>
      <c r="AH15" s="410">
        <v>4484</v>
      </c>
      <c r="AI15" s="411"/>
      <c r="AJ15" s="411"/>
      <c r="AK15" s="411"/>
      <c r="AL15" s="470"/>
      <c r="AM15" s="514"/>
      <c r="AN15" s="414"/>
      <c r="AO15" s="414"/>
      <c r="AP15" s="414"/>
      <c r="AQ15" s="414"/>
      <c r="AR15" s="414"/>
      <c r="AS15" s="414"/>
      <c r="AT15" s="415"/>
      <c r="AU15" s="515"/>
      <c r="AV15" s="516"/>
      <c r="AW15" s="516"/>
      <c r="AX15" s="516"/>
      <c r="AY15" s="483" t="s">
        <v>138</v>
      </c>
      <c r="AZ15" s="484"/>
      <c r="BA15" s="484"/>
      <c r="BB15" s="484"/>
      <c r="BC15" s="484"/>
      <c r="BD15" s="484"/>
      <c r="BE15" s="484"/>
      <c r="BF15" s="484"/>
      <c r="BG15" s="484"/>
      <c r="BH15" s="484"/>
      <c r="BI15" s="484"/>
      <c r="BJ15" s="484"/>
      <c r="BK15" s="484"/>
      <c r="BL15" s="484"/>
      <c r="BM15" s="485"/>
      <c r="BN15" s="486">
        <v>4369277</v>
      </c>
      <c r="BO15" s="487"/>
      <c r="BP15" s="487"/>
      <c r="BQ15" s="487"/>
      <c r="BR15" s="487"/>
      <c r="BS15" s="487"/>
      <c r="BT15" s="487"/>
      <c r="BU15" s="488"/>
      <c r="BV15" s="486">
        <v>4215054</v>
      </c>
      <c r="BW15" s="487"/>
      <c r="BX15" s="487"/>
      <c r="BY15" s="487"/>
      <c r="BZ15" s="487"/>
      <c r="CA15" s="487"/>
      <c r="CB15" s="487"/>
      <c r="CC15" s="488"/>
      <c r="CD15" s="557" t="s">
        <v>139</v>
      </c>
      <c r="CE15" s="558"/>
      <c r="CF15" s="558"/>
      <c r="CG15" s="558"/>
      <c r="CH15" s="558"/>
      <c r="CI15" s="558"/>
      <c r="CJ15" s="558"/>
      <c r="CK15" s="558"/>
      <c r="CL15" s="558"/>
      <c r="CM15" s="558"/>
      <c r="CN15" s="558"/>
      <c r="CO15" s="558"/>
      <c r="CP15" s="558"/>
      <c r="CQ15" s="558"/>
      <c r="CR15" s="558"/>
      <c r="CS15" s="559"/>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6"/>
      <c r="C16" s="567"/>
      <c r="D16" s="567"/>
      <c r="E16" s="567"/>
      <c r="F16" s="567"/>
      <c r="G16" s="567"/>
      <c r="H16" s="567"/>
      <c r="I16" s="567"/>
      <c r="J16" s="567"/>
      <c r="K16" s="568"/>
      <c r="L16" s="531" t="s">
        <v>140</v>
      </c>
      <c r="M16" s="532"/>
      <c r="N16" s="532"/>
      <c r="O16" s="532"/>
      <c r="P16" s="532"/>
      <c r="Q16" s="533"/>
      <c r="R16" s="534" t="s">
        <v>141</v>
      </c>
      <c r="S16" s="535"/>
      <c r="T16" s="535"/>
      <c r="U16" s="535"/>
      <c r="V16" s="536"/>
      <c r="W16" s="548"/>
      <c r="X16" s="446"/>
      <c r="Y16" s="446"/>
      <c r="Z16" s="446"/>
      <c r="AA16" s="446"/>
      <c r="AB16" s="447"/>
      <c r="AC16" s="537">
        <v>19.600000000000001</v>
      </c>
      <c r="AD16" s="538"/>
      <c r="AE16" s="538"/>
      <c r="AF16" s="538"/>
      <c r="AG16" s="539"/>
      <c r="AH16" s="537">
        <v>19.8</v>
      </c>
      <c r="AI16" s="538"/>
      <c r="AJ16" s="538"/>
      <c r="AK16" s="538"/>
      <c r="AL16" s="540"/>
      <c r="AM16" s="514"/>
      <c r="AN16" s="414"/>
      <c r="AO16" s="414"/>
      <c r="AP16" s="414"/>
      <c r="AQ16" s="414"/>
      <c r="AR16" s="414"/>
      <c r="AS16" s="414"/>
      <c r="AT16" s="415"/>
      <c r="AU16" s="515"/>
      <c r="AV16" s="516"/>
      <c r="AW16" s="516"/>
      <c r="AX16" s="516"/>
      <c r="AY16" s="471" t="s">
        <v>142</v>
      </c>
      <c r="AZ16" s="472"/>
      <c r="BA16" s="472"/>
      <c r="BB16" s="472"/>
      <c r="BC16" s="472"/>
      <c r="BD16" s="472"/>
      <c r="BE16" s="472"/>
      <c r="BF16" s="472"/>
      <c r="BG16" s="472"/>
      <c r="BH16" s="472"/>
      <c r="BI16" s="472"/>
      <c r="BJ16" s="472"/>
      <c r="BK16" s="472"/>
      <c r="BL16" s="472"/>
      <c r="BM16" s="473"/>
      <c r="BN16" s="457">
        <v>15233612</v>
      </c>
      <c r="BO16" s="458"/>
      <c r="BP16" s="458"/>
      <c r="BQ16" s="458"/>
      <c r="BR16" s="458"/>
      <c r="BS16" s="458"/>
      <c r="BT16" s="458"/>
      <c r="BU16" s="459"/>
      <c r="BV16" s="457">
        <v>15042270</v>
      </c>
      <c r="BW16" s="458"/>
      <c r="BX16" s="458"/>
      <c r="BY16" s="458"/>
      <c r="BZ16" s="458"/>
      <c r="CA16" s="458"/>
      <c r="CB16" s="458"/>
      <c r="CC16" s="459"/>
      <c r="CD16" s="194"/>
      <c r="CE16" s="489"/>
      <c r="CF16" s="489"/>
      <c r="CG16" s="489"/>
      <c r="CH16" s="489"/>
      <c r="CI16" s="489"/>
      <c r="CJ16" s="489"/>
      <c r="CK16" s="489"/>
      <c r="CL16" s="489"/>
      <c r="CM16" s="489"/>
      <c r="CN16" s="489"/>
      <c r="CO16" s="489"/>
      <c r="CP16" s="489"/>
      <c r="CQ16" s="489"/>
      <c r="CR16" s="489"/>
      <c r="CS16" s="490"/>
      <c r="CT16" s="454"/>
      <c r="CU16" s="455"/>
      <c r="CV16" s="455"/>
      <c r="CW16" s="455"/>
      <c r="CX16" s="455"/>
      <c r="CY16" s="455"/>
      <c r="CZ16" s="455"/>
      <c r="DA16" s="456"/>
      <c r="DB16" s="454"/>
      <c r="DC16" s="455"/>
      <c r="DD16" s="455"/>
      <c r="DE16" s="455"/>
      <c r="DF16" s="455"/>
      <c r="DG16" s="455"/>
      <c r="DH16" s="455"/>
      <c r="DI16" s="456"/>
    </row>
    <row r="17" spans="1:113" ht="18.75" customHeight="1" thickBot="1" x14ac:dyDescent="0.2">
      <c r="A17" s="181"/>
      <c r="B17" s="569"/>
      <c r="C17" s="570"/>
      <c r="D17" s="570"/>
      <c r="E17" s="570"/>
      <c r="F17" s="570"/>
      <c r="G17" s="570"/>
      <c r="H17" s="570"/>
      <c r="I17" s="570"/>
      <c r="J17" s="570"/>
      <c r="K17" s="571"/>
      <c r="L17" s="195"/>
      <c r="M17" s="550" t="s">
        <v>143</v>
      </c>
      <c r="N17" s="551"/>
      <c r="O17" s="551"/>
      <c r="P17" s="551"/>
      <c r="Q17" s="552"/>
      <c r="R17" s="534" t="s">
        <v>144</v>
      </c>
      <c r="S17" s="535"/>
      <c r="T17" s="535"/>
      <c r="U17" s="535"/>
      <c r="V17" s="536"/>
      <c r="W17" s="547" t="s">
        <v>145</v>
      </c>
      <c r="X17" s="443"/>
      <c r="Y17" s="443"/>
      <c r="Z17" s="443"/>
      <c r="AA17" s="443"/>
      <c r="AB17" s="444"/>
      <c r="AC17" s="410">
        <v>12119</v>
      </c>
      <c r="AD17" s="411"/>
      <c r="AE17" s="411"/>
      <c r="AF17" s="411"/>
      <c r="AG17" s="412"/>
      <c r="AH17" s="410">
        <v>12481</v>
      </c>
      <c r="AI17" s="411"/>
      <c r="AJ17" s="411"/>
      <c r="AK17" s="411"/>
      <c r="AL17" s="470"/>
      <c r="AM17" s="514"/>
      <c r="AN17" s="414"/>
      <c r="AO17" s="414"/>
      <c r="AP17" s="414"/>
      <c r="AQ17" s="414"/>
      <c r="AR17" s="414"/>
      <c r="AS17" s="414"/>
      <c r="AT17" s="415"/>
      <c r="AU17" s="515"/>
      <c r="AV17" s="516"/>
      <c r="AW17" s="516"/>
      <c r="AX17" s="516"/>
      <c r="AY17" s="471" t="s">
        <v>146</v>
      </c>
      <c r="AZ17" s="472"/>
      <c r="BA17" s="472"/>
      <c r="BB17" s="472"/>
      <c r="BC17" s="472"/>
      <c r="BD17" s="472"/>
      <c r="BE17" s="472"/>
      <c r="BF17" s="472"/>
      <c r="BG17" s="472"/>
      <c r="BH17" s="472"/>
      <c r="BI17" s="472"/>
      <c r="BJ17" s="472"/>
      <c r="BK17" s="472"/>
      <c r="BL17" s="472"/>
      <c r="BM17" s="473"/>
      <c r="BN17" s="457">
        <v>5435177</v>
      </c>
      <c r="BO17" s="458"/>
      <c r="BP17" s="458"/>
      <c r="BQ17" s="458"/>
      <c r="BR17" s="458"/>
      <c r="BS17" s="458"/>
      <c r="BT17" s="458"/>
      <c r="BU17" s="459"/>
      <c r="BV17" s="457">
        <v>5262826</v>
      </c>
      <c r="BW17" s="458"/>
      <c r="BX17" s="458"/>
      <c r="BY17" s="458"/>
      <c r="BZ17" s="458"/>
      <c r="CA17" s="458"/>
      <c r="CB17" s="458"/>
      <c r="CC17" s="459"/>
      <c r="CD17" s="194"/>
      <c r="CE17" s="489"/>
      <c r="CF17" s="489"/>
      <c r="CG17" s="489"/>
      <c r="CH17" s="489"/>
      <c r="CI17" s="489"/>
      <c r="CJ17" s="489"/>
      <c r="CK17" s="489"/>
      <c r="CL17" s="489"/>
      <c r="CM17" s="489"/>
      <c r="CN17" s="489"/>
      <c r="CO17" s="489"/>
      <c r="CP17" s="489"/>
      <c r="CQ17" s="489"/>
      <c r="CR17" s="489"/>
      <c r="CS17" s="490"/>
      <c r="CT17" s="454"/>
      <c r="CU17" s="455"/>
      <c r="CV17" s="455"/>
      <c r="CW17" s="455"/>
      <c r="CX17" s="455"/>
      <c r="CY17" s="455"/>
      <c r="CZ17" s="455"/>
      <c r="DA17" s="456"/>
      <c r="DB17" s="454"/>
      <c r="DC17" s="455"/>
      <c r="DD17" s="455"/>
      <c r="DE17" s="455"/>
      <c r="DF17" s="455"/>
      <c r="DG17" s="455"/>
      <c r="DH17" s="455"/>
      <c r="DI17" s="456"/>
    </row>
    <row r="18" spans="1:113" ht="18.75" customHeight="1" thickBot="1" x14ac:dyDescent="0.2">
      <c r="A18" s="181"/>
      <c r="B18" s="507" t="s">
        <v>147</v>
      </c>
      <c r="C18" s="508"/>
      <c r="D18" s="508"/>
      <c r="E18" s="509"/>
      <c r="F18" s="509"/>
      <c r="G18" s="509"/>
      <c r="H18" s="509"/>
      <c r="I18" s="509"/>
      <c r="J18" s="509"/>
      <c r="K18" s="509"/>
      <c r="L18" s="510">
        <v>214.29</v>
      </c>
      <c r="M18" s="510"/>
      <c r="N18" s="510"/>
      <c r="O18" s="510"/>
      <c r="P18" s="510"/>
      <c r="Q18" s="510"/>
      <c r="R18" s="511"/>
      <c r="S18" s="511"/>
      <c r="T18" s="511"/>
      <c r="U18" s="511"/>
      <c r="V18" s="512"/>
      <c r="W18" s="528"/>
      <c r="X18" s="529"/>
      <c r="Y18" s="529"/>
      <c r="Z18" s="529"/>
      <c r="AA18" s="529"/>
      <c r="AB18" s="553"/>
      <c r="AC18" s="427">
        <v>57.7</v>
      </c>
      <c r="AD18" s="428"/>
      <c r="AE18" s="428"/>
      <c r="AF18" s="428"/>
      <c r="AG18" s="513"/>
      <c r="AH18" s="427">
        <v>55.2</v>
      </c>
      <c r="AI18" s="428"/>
      <c r="AJ18" s="428"/>
      <c r="AK18" s="428"/>
      <c r="AL18" s="429"/>
      <c r="AM18" s="514"/>
      <c r="AN18" s="414"/>
      <c r="AO18" s="414"/>
      <c r="AP18" s="414"/>
      <c r="AQ18" s="414"/>
      <c r="AR18" s="414"/>
      <c r="AS18" s="414"/>
      <c r="AT18" s="415"/>
      <c r="AU18" s="515"/>
      <c r="AV18" s="516"/>
      <c r="AW18" s="516"/>
      <c r="AX18" s="516"/>
      <c r="AY18" s="471" t="s">
        <v>148</v>
      </c>
      <c r="AZ18" s="472"/>
      <c r="BA18" s="472"/>
      <c r="BB18" s="472"/>
      <c r="BC18" s="472"/>
      <c r="BD18" s="472"/>
      <c r="BE18" s="472"/>
      <c r="BF18" s="472"/>
      <c r="BG18" s="472"/>
      <c r="BH18" s="472"/>
      <c r="BI18" s="472"/>
      <c r="BJ18" s="472"/>
      <c r="BK18" s="472"/>
      <c r="BL18" s="472"/>
      <c r="BM18" s="473"/>
      <c r="BN18" s="457">
        <v>14639896</v>
      </c>
      <c r="BO18" s="458"/>
      <c r="BP18" s="458"/>
      <c r="BQ18" s="458"/>
      <c r="BR18" s="458"/>
      <c r="BS18" s="458"/>
      <c r="BT18" s="458"/>
      <c r="BU18" s="459"/>
      <c r="BV18" s="457">
        <v>14445645</v>
      </c>
      <c r="BW18" s="458"/>
      <c r="BX18" s="458"/>
      <c r="BY18" s="458"/>
      <c r="BZ18" s="458"/>
      <c r="CA18" s="458"/>
      <c r="CB18" s="458"/>
      <c r="CC18" s="459"/>
      <c r="CD18" s="194"/>
      <c r="CE18" s="489"/>
      <c r="CF18" s="489"/>
      <c r="CG18" s="489"/>
      <c r="CH18" s="489"/>
      <c r="CI18" s="489"/>
      <c r="CJ18" s="489"/>
      <c r="CK18" s="489"/>
      <c r="CL18" s="489"/>
      <c r="CM18" s="489"/>
      <c r="CN18" s="489"/>
      <c r="CO18" s="489"/>
      <c r="CP18" s="489"/>
      <c r="CQ18" s="489"/>
      <c r="CR18" s="489"/>
      <c r="CS18" s="490"/>
      <c r="CT18" s="454"/>
      <c r="CU18" s="455"/>
      <c r="CV18" s="455"/>
      <c r="CW18" s="455"/>
      <c r="CX18" s="455"/>
      <c r="CY18" s="455"/>
      <c r="CZ18" s="455"/>
      <c r="DA18" s="456"/>
      <c r="DB18" s="454"/>
      <c r="DC18" s="455"/>
      <c r="DD18" s="455"/>
      <c r="DE18" s="455"/>
      <c r="DF18" s="455"/>
      <c r="DG18" s="455"/>
      <c r="DH18" s="455"/>
      <c r="DI18" s="456"/>
    </row>
    <row r="19" spans="1:113" ht="18.75" customHeight="1" thickBot="1" x14ac:dyDescent="0.2">
      <c r="A19" s="181"/>
      <c r="B19" s="507" t="s">
        <v>149</v>
      </c>
      <c r="C19" s="508"/>
      <c r="D19" s="508"/>
      <c r="E19" s="509"/>
      <c r="F19" s="509"/>
      <c r="G19" s="509"/>
      <c r="H19" s="509"/>
      <c r="I19" s="509"/>
      <c r="J19" s="509"/>
      <c r="K19" s="509"/>
      <c r="L19" s="517">
        <v>192</v>
      </c>
      <c r="M19" s="517"/>
      <c r="N19" s="517"/>
      <c r="O19" s="517"/>
      <c r="P19" s="517"/>
      <c r="Q19" s="517"/>
      <c r="R19" s="518"/>
      <c r="S19" s="518"/>
      <c r="T19" s="518"/>
      <c r="U19" s="518"/>
      <c r="V19" s="519"/>
      <c r="W19" s="526"/>
      <c r="X19" s="527"/>
      <c r="Y19" s="527"/>
      <c r="Z19" s="527"/>
      <c r="AA19" s="527"/>
      <c r="AB19" s="527"/>
      <c r="AC19" s="530"/>
      <c r="AD19" s="530"/>
      <c r="AE19" s="530"/>
      <c r="AF19" s="530"/>
      <c r="AG19" s="530"/>
      <c r="AH19" s="530"/>
      <c r="AI19" s="530"/>
      <c r="AJ19" s="530"/>
      <c r="AK19" s="530"/>
      <c r="AL19" s="549"/>
      <c r="AM19" s="514"/>
      <c r="AN19" s="414"/>
      <c r="AO19" s="414"/>
      <c r="AP19" s="414"/>
      <c r="AQ19" s="414"/>
      <c r="AR19" s="414"/>
      <c r="AS19" s="414"/>
      <c r="AT19" s="415"/>
      <c r="AU19" s="515"/>
      <c r="AV19" s="516"/>
      <c r="AW19" s="516"/>
      <c r="AX19" s="516"/>
      <c r="AY19" s="471" t="s">
        <v>150</v>
      </c>
      <c r="AZ19" s="472"/>
      <c r="BA19" s="472"/>
      <c r="BB19" s="472"/>
      <c r="BC19" s="472"/>
      <c r="BD19" s="472"/>
      <c r="BE19" s="472"/>
      <c r="BF19" s="472"/>
      <c r="BG19" s="472"/>
      <c r="BH19" s="472"/>
      <c r="BI19" s="472"/>
      <c r="BJ19" s="472"/>
      <c r="BK19" s="472"/>
      <c r="BL19" s="472"/>
      <c r="BM19" s="473"/>
      <c r="BN19" s="457">
        <v>20843016</v>
      </c>
      <c r="BO19" s="458"/>
      <c r="BP19" s="458"/>
      <c r="BQ19" s="458"/>
      <c r="BR19" s="458"/>
      <c r="BS19" s="458"/>
      <c r="BT19" s="458"/>
      <c r="BU19" s="459"/>
      <c r="BV19" s="457">
        <v>20074148</v>
      </c>
      <c r="BW19" s="458"/>
      <c r="BX19" s="458"/>
      <c r="BY19" s="458"/>
      <c r="BZ19" s="458"/>
      <c r="CA19" s="458"/>
      <c r="CB19" s="458"/>
      <c r="CC19" s="459"/>
      <c r="CD19" s="194"/>
      <c r="CE19" s="489"/>
      <c r="CF19" s="489"/>
      <c r="CG19" s="489"/>
      <c r="CH19" s="489"/>
      <c r="CI19" s="489"/>
      <c r="CJ19" s="489"/>
      <c r="CK19" s="489"/>
      <c r="CL19" s="489"/>
      <c r="CM19" s="489"/>
      <c r="CN19" s="489"/>
      <c r="CO19" s="489"/>
      <c r="CP19" s="489"/>
      <c r="CQ19" s="489"/>
      <c r="CR19" s="489"/>
      <c r="CS19" s="490"/>
      <c r="CT19" s="454"/>
      <c r="CU19" s="455"/>
      <c r="CV19" s="455"/>
      <c r="CW19" s="455"/>
      <c r="CX19" s="455"/>
      <c r="CY19" s="455"/>
      <c r="CZ19" s="455"/>
      <c r="DA19" s="456"/>
      <c r="DB19" s="454"/>
      <c r="DC19" s="455"/>
      <c r="DD19" s="455"/>
      <c r="DE19" s="455"/>
      <c r="DF19" s="455"/>
      <c r="DG19" s="455"/>
      <c r="DH19" s="455"/>
      <c r="DI19" s="456"/>
    </row>
    <row r="20" spans="1:113" ht="18.75" customHeight="1" thickBot="1" x14ac:dyDescent="0.2">
      <c r="A20" s="181"/>
      <c r="B20" s="507" t="s">
        <v>151</v>
      </c>
      <c r="C20" s="508"/>
      <c r="D20" s="508"/>
      <c r="E20" s="509"/>
      <c r="F20" s="509"/>
      <c r="G20" s="509"/>
      <c r="H20" s="509"/>
      <c r="I20" s="509"/>
      <c r="J20" s="509"/>
      <c r="K20" s="509"/>
      <c r="L20" s="517">
        <v>15141</v>
      </c>
      <c r="M20" s="517"/>
      <c r="N20" s="517"/>
      <c r="O20" s="517"/>
      <c r="P20" s="517"/>
      <c r="Q20" s="517"/>
      <c r="R20" s="518"/>
      <c r="S20" s="518"/>
      <c r="T20" s="518"/>
      <c r="U20" s="518"/>
      <c r="V20" s="519"/>
      <c r="W20" s="528"/>
      <c r="X20" s="529"/>
      <c r="Y20" s="529"/>
      <c r="Z20" s="529"/>
      <c r="AA20" s="529"/>
      <c r="AB20" s="529"/>
      <c r="AC20" s="520"/>
      <c r="AD20" s="520"/>
      <c r="AE20" s="520"/>
      <c r="AF20" s="520"/>
      <c r="AG20" s="520"/>
      <c r="AH20" s="520"/>
      <c r="AI20" s="520"/>
      <c r="AJ20" s="520"/>
      <c r="AK20" s="520"/>
      <c r="AL20" s="521"/>
      <c r="AM20" s="522"/>
      <c r="AN20" s="419"/>
      <c r="AO20" s="419"/>
      <c r="AP20" s="419"/>
      <c r="AQ20" s="419"/>
      <c r="AR20" s="419"/>
      <c r="AS20" s="419"/>
      <c r="AT20" s="420"/>
      <c r="AU20" s="523"/>
      <c r="AV20" s="524"/>
      <c r="AW20" s="524"/>
      <c r="AX20" s="525"/>
      <c r="AY20" s="471"/>
      <c r="AZ20" s="472"/>
      <c r="BA20" s="472"/>
      <c r="BB20" s="472"/>
      <c r="BC20" s="472"/>
      <c r="BD20" s="472"/>
      <c r="BE20" s="472"/>
      <c r="BF20" s="472"/>
      <c r="BG20" s="472"/>
      <c r="BH20" s="472"/>
      <c r="BI20" s="472"/>
      <c r="BJ20" s="472"/>
      <c r="BK20" s="472"/>
      <c r="BL20" s="472"/>
      <c r="BM20" s="473"/>
      <c r="BN20" s="457"/>
      <c r="BO20" s="458"/>
      <c r="BP20" s="458"/>
      <c r="BQ20" s="458"/>
      <c r="BR20" s="458"/>
      <c r="BS20" s="458"/>
      <c r="BT20" s="458"/>
      <c r="BU20" s="459"/>
      <c r="BV20" s="457"/>
      <c r="BW20" s="458"/>
      <c r="BX20" s="458"/>
      <c r="BY20" s="458"/>
      <c r="BZ20" s="458"/>
      <c r="CA20" s="458"/>
      <c r="CB20" s="458"/>
      <c r="CC20" s="459"/>
      <c r="CD20" s="194"/>
      <c r="CE20" s="489"/>
      <c r="CF20" s="489"/>
      <c r="CG20" s="489"/>
      <c r="CH20" s="489"/>
      <c r="CI20" s="489"/>
      <c r="CJ20" s="489"/>
      <c r="CK20" s="489"/>
      <c r="CL20" s="489"/>
      <c r="CM20" s="489"/>
      <c r="CN20" s="489"/>
      <c r="CO20" s="489"/>
      <c r="CP20" s="489"/>
      <c r="CQ20" s="489"/>
      <c r="CR20" s="489"/>
      <c r="CS20" s="490"/>
      <c r="CT20" s="454"/>
      <c r="CU20" s="455"/>
      <c r="CV20" s="455"/>
      <c r="CW20" s="455"/>
      <c r="CX20" s="455"/>
      <c r="CY20" s="455"/>
      <c r="CZ20" s="455"/>
      <c r="DA20" s="456"/>
      <c r="DB20" s="454"/>
      <c r="DC20" s="455"/>
      <c r="DD20" s="455"/>
      <c r="DE20" s="455"/>
      <c r="DF20" s="455"/>
      <c r="DG20" s="455"/>
      <c r="DH20" s="455"/>
      <c r="DI20" s="456"/>
    </row>
    <row r="21" spans="1:113" ht="18.75" customHeight="1" thickBot="1" x14ac:dyDescent="0.2">
      <c r="A21" s="181"/>
      <c r="B21" s="504" t="s">
        <v>152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30"/>
      <c r="AZ21" s="431"/>
      <c r="BA21" s="431"/>
      <c r="BB21" s="431"/>
      <c r="BC21" s="431"/>
      <c r="BD21" s="431"/>
      <c r="BE21" s="431"/>
      <c r="BF21" s="431"/>
      <c r="BG21" s="431"/>
      <c r="BH21" s="431"/>
      <c r="BI21" s="431"/>
      <c r="BJ21" s="431"/>
      <c r="BK21" s="431"/>
      <c r="BL21" s="431"/>
      <c r="BM21" s="432"/>
      <c r="BN21" s="491"/>
      <c r="BO21" s="492"/>
      <c r="BP21" s="492"/>
      <c r="BQ21" s="492"/>
      <c r="BR21" s="492"/>
      <c r="BS21" s="492"/>
      <c r="BT21" s="492"/>
      <c r="BU21" s="493"/>
      <c r="BV21" s="491"/>
      <c r="BW21" s="492"/>
      <c r="BX21" s="492"/>
      <c r="BY21" s="492"/>
      <c r="BZ21" s="492"/>
      <c r="CA21" s="492"/>
      <c r="CB21" s="492"/>
      <c r="CC21" s="493"/>
      <c r="CD21" s="194"/>
      <c r="CE21" s="489"/>
      <c r="CF21" s="489"/>
      <c r="CG21" s="489"/>
      <c r="CH21" s="489"/>
      <c r="CI21" s="489"/>
      <c r="CJ21" s="489"/>
      <c r="CK21" s="489"/>
      <c r="CL21" s="489"/>
      <c r="CM21" s="489"/>
      <c r="CN21" s="489"/>
      <c r="CO21" s="489"/>
      <c r="CP21" s="489"/>
      <c r="CQ21" s="489"/>
      <c r="CR21" s="489"/>
      <c r="CS21" s="490"/>
      <c r="CT21" s="454"/>
      <c r="CU21" s="455"/>
      <c r="CV21" s="455"/>
      <c r="CW21" s="455"/>
      <c r="CX21" s="455"/>
      <c r="CY21" s="455"/>
      <c r="CZ21" s="455"/>
      <c r="DA21" s="456"/>
      <c r="DB21" s="454"/>
      <c r="DC21" s="455"/>
      <c r="DD21" s="455"/>
      <c r="DE21" s="455"/>
      <c r="DF21" s="455"/>
      <c r="DG21" s="455"/>
      <c r="DH21" s="455"/>
      <c r="DI21" s="456"/>
    </row>
    <row r="22" spans="1:113" ht="18.75" customHeight="1" x14ac:dyDescent="0.15">
      <c r="A22" s="181"/>
      <c r="B22" s="433" t="s">
        <v>153</v>
      </c>
      <c r="C22" s="434"/>
      <c r="D22" s="435"/>
      <c r="E22" s="442" t="s">
        <v>1</v>
      </c>
      <c r="F22" s="443"/>
      <c r="G22" s="443"/>
      <c r="H22" s="443"/>
      <c r="I22" s="443"/>
      <c r="J22" s="443"/>
      <c r="K22" s="444"/>
      <c r="L22" s="442" t="s">
        <v>154</v>
      </c>
      <c r="M22" s="443"/>
      <c r="N22" s="443"/>
      <c r="O22" s="443"/>
      <c r="P22" s="444"/>
      <c r="Q22" s="448" t="s">
        <v>155</v>
      </c>
      <c r="R22" s="449"/>
      <c r="S22" s="449"/>
      <c r="T22" s="449"/>
      <c r="U22" s="449"/>
      <c r="V22" s="450"/>
      <c r="W22" s="499" t="s">
        <v>156</v>
      </c>
      <c r="X22" s="434"/>
      <c r="Y22" s="435"/>
      <c r="Z22" s="442" t="s">
        <v>1</v>
      </c>
      <c r="AA22" s="443"/>
      <c r="AB22" s="443"/>
      <c r="AC22" s="443"/>
      <c r="AD22" s="443"/>
      <c r="AE22" s="443"/>
      <c r="AF22" s="443"/>
      <c r="AG22" s="444"/>
      <c r="AH22" s="460" t="s">
        <v>157</v>
      </c>
      <c r="AI22" s="443"/>
      <c r="AJ22" s="443"/>
      <c r="AK22" s="443"/>
      <c r="AL22" s="444"/>
      <c r="AM22" s="460" t="s">
        <v>158</v>
      </c>
      <c r="AN22" s="461"/>
      <c r="AO22" s="461"/>
      <c r="AP22" s="461"/>
      <c r="AQ22" s="461"/>
      <c r="AR22" s="462"/>
      <c r="AS22" s="448" t="s">
        <v>155</v>
      </c>
      <c r="AT22" s="449"/>
      <c r="AU22" s="449"/>
      <c r="AV22" s="449"/>
      <c r="AW22" s="449"/>
      <c r="AX22" s="466"/>
      <c r="AY22" s="483" t="s">
        <v>159</v>
      </c>
      <c r="AZ22" s="484"/>
      <c r="BA22" s="484"/>
      <c r="BB22" s="484"/>
      <c r="BC22" s="484"/>
      <c r="BD22" s="484"/>
      <c r="BE22" s="484"/>
      <c r="BF22" s="484"/>
      <c r="BG22" s="484"/>
      <c r="BH22" s="484"/>
      <c r="BI22" s="484"/>
      <c r="BJ22" s="484"/>
      <c r="BK22" s="484"/>
      <c r="BL22" s="484"/>
      <c r="BM22" s="485"/>
      <c r="BN22" s="486">
        <v>21175229</v>
      </c>
      <c r="BO22" s="487"/>
      <c r="BP22" s="487"/>
      <c r="BQ22" s="487"/>
      <c r="BR22" s="487"/>
      <c r="BS22" s="487"/>
      <c r="BT22" s="487"/>
      <c r="BU22" s="488"/>
      <c r="BV22" s="486">
        <v>22593294</v>
      </c>
      <c r="BW22" s="487"/>
      <c r="BX22" s="487"/>
      <c r="BY22" s="487"/>
      <c r="BZ22" s="487"/>
      <c r="CA22" s="487"/>
      <c r="CB22" s="487"/>
      <c r="CC22" s="488"/>
      <c r="CD22" s="194"/>
      <c r="CE22" s="489"/>
      <c r="CF22" s="489"/>
      <c r="CG22" s="489"/>
      <c r="CH22" s="489"/>
      <c r="CI22" s="489"/>
      <c r="CJ22" s="489"/>
      <c r="CK22" s="489"/>
      <c r="CL22" s="489"/>
      <c r="CM22" s="489"/>
      <c r="CN22" s="489"/>
      <c r="CO22" s="489"/>
      <c r="CP22" s="489"/>
      <c r="CQ22" s="489"/>
      <c r="CR22" s="489"/>
      <c r="CS22" s="490"/>
      <c r="CT22" s="454"/>
      <c r="CU22" s="455"/>
      <c r="CV22" s="455"/>
      <c r="CW22" s="455"/>
      <c r="CX22" s="455"/>
      <c r="CY22" s="455"/>
      <c r="CZ22" s="455"/>
      <c r="DA22" s="456"/>
      <c r="DB22" s="454"/>
      <c r="DC22" s="455"/>
      <c r="DD22" s="455"/>
      <c r="DE22" s="455"/>
      <c r="DF22" s="455"/>
      <c r="DG22" s="455"/>
      <c r="DH22" s="455"/>
      <c r="DI22" s="456"/>
    </row>
    <row r="23" spans="1:113" ht="18.75" customHeight="1" x14ac:dyDescent="0.15">
      <c r="A23" s="181"/>
      <c r="B23" s="436"/>
      <c r="C23" s="437"/>
      <c r="D23" s="438"/>
      <c r="E23" s="445"/>
      <c r="F23" s="446"/>
      <c r="G23" s="446"/>
      <c r="H23" s="446"/>
      <c r="I23" s="446"/>
      <c r="J23" s="446"/>
      <c r="K23" s="447"/>
      <c r="L23" s="445"/>
      <c r="M23" s="446"/>
      <c r="N23" s="446"/>
      <c r="O23" s="446"/>
      <c r="P23" s="447"/>
      <c r="Q23" s="451"/>
      <c r="R23" s="452"/>
      <c r="S23" s="452"/>
      <c r="T23" s="452"/>
      <c r="U23" s="452"/>
      <c r="V23" s="453"/>
      <c r="W23" s="500"/>
      <c r="X23" s="437"/>
      <c r="Y23" s="438"/>
      <c r="Z23" s="445"/>
      <c r="AA23" s="446"/>
      <c r="AB23" s="446"/>
      <c r="AC23" s="446"/>
      <c r="AD23" s="446"/>
      <c r="AE23" s="446"/>
      <c r="AF23" s="446"/>
      <c r="AG23" s="447"/>
      <c r="AH23" s="445"/>
      <c r="AI23" s="446"/>
      <c r="AJ23" s="446"/>
      <c r="AK23" s="446"/>
      <c r="AL23" s="447"/>
      <c r="AM23" s="463"/>
      <c r="AN23" s="464"/>
      <c r="AO23" s="464"/>
      <c r="AP23" s="464"/>
      <c r="AQ23" s="464"/>
      <c r="AR23" s="465"/>
      <c r="AS23" s="451"/>
      <c r="AT23" s="452"/>
      <c r="AU23" s="452"/>
      <c r="AV23" s="452"/>
      <c r="AW23" s="452"/>
      <c r="AX23" s="467"/>
      <c r="AY23" s="471" t="s">
        <v>160</v>
      </c>
      <c r="AZ23" s="472"/>
      <c r="BA23" s="472"/>
      <c r="BB23" s="472"/>
      <c r="BC23" s="472"/>
      <c r="BD23" s="472"/>
      <c r="BE23" s="472"/>
      <c r="BF23" s="472"/>
      <c r="BG23" s="472"/>
      <c r="BH23" s="472"/>
      <c r="BI23" s="472"/>
      <c r="BJ23" s="472"/>
      <c r="BK23" s="472"/>
      <c r="BL23" s="472"/>
      <c r="BM23" s="473"/>
      <c r="BN23" s="457">
        <v>7833177</v>
      </c>
      <c r="BO23" s="458"/>
      <c r="BP23" s="458"/>
      <c r="BQ23" s="458"/>
      <c r="BR23" s="458"/>
      <c r="BS23" s="458"/>
      <c r="BT23" s="458"/>
      <c r="BU23" s="459"/>
      <c r="BV23" s="457">
        <v>8427955</v>
      </c>
      <c r="BW23" s="458"/>
      <c r="BX23" s="458"/>
      <c r="BY23" s="458"/>
      <c r="BZ23" s="458"/>
      <c r="CA23" s="458"/>
      <c r="CB23" s="458"/>
      <c r="CC23" s="459"/>
      <c r="CD23" s="194"/>
      <c r="CE23" s="489"/>
      <c r="CF23" s="489"/>
      <c r="CG23" s="489"/>
      <c r="CH23" s="489"/>
      <c r="CI23" s="489"/>
      <c r="CJ23" s="489"/>
      <c r="CK23" s="489"/>
      <c r="CL23" s="489"/>
      <c r="CM23" s="489"/>
      <c r="CN23" s="489"/>
      <c r="CO23" s="489"/>
      <c r="CP23" s="489"/>
      <c r="CQ23" s="489"/>
      <c r="CR23" s="489"/>
      <c r="CS23" s="490"/>
      <c r="CT23" s="454"/>
      <c r="CU23" s="455"/>
      <c r="CV23" s="455"/>
      <c r="CW23" s="455"/>
      <c r="CX23" s="455"/>
      <c r="CY23" s="455"/>
      <c r="CZ23" s="455"/>
      <c r="DA23" s="456"/>
      <c r="DB23" s="454"/>
      <c r="DC23" s="455"/>
      <c r="DD23" s="455"/>
      <c r="DE23" s="455"/>
      <c r="DF23" s="455"/>
      <c r="DG23" s="455"/>
      <c r="DH23" s="455"/>
      <c r="DI23" s="456"/>
    </row>
    <row r="24" spans="1:113" ht="18.75" customHeight="1" thickBot="1" x14ac:dyDescent="0.2">
      <c r="A24" s="181"/>
      <c r="B24" s="436"/>
      <c r="C24" s="437"/>
      <c r="D24" s="438"/>
      <c r="E24" s="413" t="s">
        <v>161</v>
      </c>
      <c r="F24" s="414"/>
      <c r="G24" s="414"/>
      <c r="H24" s="414"/>
      <c r="I24" s="414"/>
      <c r="J24" s="414"/>
      <c r="K24" s="415"/>
      <c r="L24" s="410">
        <v>1</v>
      </c>
      <c r="M24" s="411"/>
      <c r="N24" s="411"/>
      <c r="O24" s="411"/>
      <c r="P24" s="412"/>
      <c r="Q24" s="410">
        <v>8750</v>
      </c>
      <c r="R24" s="411"/>
      <c r="S24" s="411"/>
      <c r="T24" s="411"/>
      <c r="U24" s="411"/>
      <c r="V24" s="412"/>
      <c r="W24" s="500"/>
      <c r="X24" s="437"/>
      <c r="Y24" s="438"/>
      <c r="Z24" s="413" t="s">
        <v>162</v>
      </c>
      <c r="AA24" s="414"/>
      <c r="AB24" s="414"/>
      <c r="AC24" s="414"/>
      <c r="AD24" s="414"/>
      <c r="AE24" s="414"/>
      <c r="AF24" s="414"/>
      <c r="AG24" s="415"/>
      <c r="AH24" s="410">
        <v>355</v>
      </c>
      <c r="AI24" s="411"/>
      <c r="AJ24" s="411"/>
      <c r="AK24" s="411"/>
      <c r="AL24" s="412"/>
      <c r="AM24" s="410">
        <v>1122865</v>
      </c>
      <c r="AN24" s="411"/>
      <c r="AO24" s="411"/>
      <c r="AP24" s="411"/>
      <c r="AQ24" s="411"/>
      <c r="AR24" s="412"/>
      <c r="AS24" s="410">
        <v>3163</v>
      </c>
      <c r="AT24" s="411"/>
      <c r="AU24" s="411"/>
      <c r="AV24" s="411"/>
      <c r="AW24" s="411"/>
      <c r="AX24" s="470"/>
      <c r="AY24" s="430" t="s">
        <v>163</v>
      </c>
      <c r="AZ24" s="431"/>
      <c r="BA24" s="431"/>
      <c r="BB24" s="431"/>
      <c r="BC24" s="431"/>
      <c r="BD24" s="431"/>
      <c r="BE24" s="431"/>
      <c r="BF24" s="431"/>
      <c r="BG24" s="431"/>
      <c r="BH24" s="431"/>
      <c r="BI24" s="431"/>
      <c r="BJ24" s="431"/>
      <c r="BK24" s="431"/>
      <c r="BL24" s="431"/>
      <c r="BM24" s="432"/>
      <c r="BN24" s="457">
        <v>17687080</v>
      </c>
      <c r="BO24" s="458"/>
      <c r="BP24" s="458"/>
      <c r="BQ24" s="458"/>
      <c r="BR24" s="458"/>
      <c r="BS24" s="458"/>
      <c r="BT24" s="458"/>
      <c r="BU24" s="459"/>
      <c r="BV24" s="457">
        <v>18631602</v>
      </c>
      <c r="BW24" s="458"/>
      <c r="BX24" s="458"/>
      <c r="BY24" s="458"/>
      <c r="BZ24" s="458"/>
      <c r="CA24" s="458"/>
      <c r="CB24" s="458"/>
      <c r="CC24" s="459"/>
      <c r="CD24" s="194"/>
      <c r="CE24" s="489"/>
      <c r="CF24" s="489"/>
      <c r="CG24" s="489"/>
      <c r="CH24" s="489"/>
      <c r="CI24" s="489"/>
      <c r="CJ24" s="489"/>
      <c r="CK24" s="489"/>
      <c r="CL24" s="489"/>
      <c r="CM24" s="489"/>
      <c r="CN24" s="489"/>
      <c r="CO24" s="489"/>
      <c r="CP24" s="489"/>
      <c r="CQ24" s="489"/>
      <c r="CR24" s="489"/>
      <c r="CS24" s="490"/>
      <c r="CT24" s="454"/>
      <c r="CU24" s="455"/>
      <c r="CV24" s="455"/>
      <c r="CW24" s="455"/>
      <c r="CX24" s="455"/>
      <c r="CY24" s="455"/>
      <c r="CZ24" s="455"/>
      <c r="DA24" s="456"/>
      <c r="DB24" s="454"/>
      <c r="DC24" s="455"/>
      <c r="DD24" s="455"/>
      <c r="DE24" s="455"/>
      <c r="DF24" s="455"/>
      <c r="DG24" s="455"/>
      <c r="DH24" s="455"/>
      <c r="DI24" s="456"/>
    </row>
    <row r="25" spans="1:113" ht="18.75" customHeight="1" x14ac:dyDescent="0.15">
      <c r="A25" s="181"/>
      <c r="B25" s="436"/>
      <c r="C25" s="437"/>
      <c r="D25" s="438"/>
      <c r="E25" s="413" t="s">
        <v>164</v>
      </c>
      <c r="F25" s="414"/>
      <c r="G25" s="414"/>
      <c r="H25" s="414"/>
      <c r="I25" s="414"/>
      <c r="J25" s="414"/>
      <c r="K25" s="415"/>
      <c r="L25" s="410">
        <v>1</v>
      </c>
      <c r="M25" s="411"/>
      <c r="N25" s="411"/>
      <c r="O25" s="411"/>
      <c r="P25" s="412"/>
      <c r="Q25" s="410">
        <v>7090</v>
      </c>
      <c r="R25" s="411"/>
      <c r="S25" s="411"/>
      <c r="T25" s="411"/>
      <c r="U25" s="411"/>
      <c r="V25" s="412"/>
      <c r="W25" s="500"/>
      <c r="X25" s="437"/>
      <c r="Y25" s="438"/>
      <c r="Z25" s="413" t="s">
        <v>165</v>
      </c>
      <c r="AA25" s="414"/>
      <c r="AB25" s="414"/>
      <c r="AC25" s="414"/>
      <c r="AD25" s="414"/>
      <c r="AE25" s="414"/>
      <c r="AF25" s="414"/>
      <c r="AG25" s="415"/>
      <c r="AH25" s="410" t="s">
        <v>122</v>
      </c>
      <c r="AI25" s="411"/>
      <c r="AJ25" s="411"/>
      <c r="AK25" s="411"/>
      <c r="AL25" s="412"/>
      <c r="AM25" s="410" t="s">
        <v>122</v>
      </c>
      <c r="AN25" s="411"/>
      <c r="AO25" s="411"/>
      <c r="AP25" s="411"/>
      <c r="AQ25" s="411"/>
      <c r="AR25" s="412"/>
      <c r="AS25" s="410" t="s">
        <v>122</v>
      </c>
      <c r="AT25" s="411"/>
      <c r="AU25" s="411"/>
      <c r="AV25" s="411"/>
      <c r="AW25" s="411"/>
      <c r="AX25" s="470"/>
      <c r="AY25" s="483" t="s">
        <v>166</v>
      </c>
      <c r="AZ25" s="484"/>
      <c r="BA25" s="484"/>
      <c r="BB25" s="484"/>
      <c r="BC25" s="484"/>
      <c r="BD25" s="484"/>
      <c r="BE25" s="484"/>
      <c r="BF25" s="484"/>
      <c r="BG25" s="484"/>
      <c r="BH25" s="484"/>
      <c r="BI25" s="484"/>
      <c r="BJ25" s="484"/>
      <c r="BK25" s="484"/>
      <c r="BL25" s="484"/>
      <c r="BM25" s="485"/>
      <c r="BN25" s="486">
        <v>1015510</v>
      </c>
      <c r="BO25" s="487"/>
      <c r="BP25" s="487"/>
      <c r="BQ25" s="487"/>
      <c r="BR25" s="487"/>
      <c r="BS25" s="487"/>
      <c r="BT25" s="487"/>
      <c r="BU25" s="488"/>
      <c r="BV25" s="486">
        <v>773763</v>
      </c>
      <c r="BW25" s="487"/>
      <c r="BX25" s="487"/>
      <c r="BY25" s="487"/>
      <c r="BZ25" s="487"/>
      <c r="CA25" s="487"/>
      <c r="CB25" s="487"/>
      <c r="CC25" s="488"/>
      <c r="CD25" s="194"/>
      <c r="CE25" s="489"/>
      <c r="CF25" s="489"/>
      <c r="CG25" s="489"/>
      <c r="CH25" s="489"/>
      <c r="CI25" s="489"/>
      <c r="CJ25" s="489"/>
      <c r="CK25" s="489"/>
      <c r="CL25" s="489"/>
      <c r="CM25" s="489"/>
      <c r="CN25" s="489"/>
      <c r="CO25" s="489"/>
      <c r="CP25" s="489"/>
      <c r="CQ25" s="489"/>
      <c r="CR25" s="489"/>
      <c r="CS25" s="490"/>
      <c r="CT25" s="454"/>
      <c r="CU25" s="455"/>
      <c r="CV25" s="455"/>
      <c r="CW25" s="455"/>
      <c r="CX25" s="455"/>
      <c r="CY25" s="455"/>
      <c r="CZ25" s="455"/>
      <c r="DA25" s="456"/>
      <c r="DB25" s="454"/>
      <c r="DC25" s="455"/>
      <c r="DD25" s="455"/>
      <c r="DE25" s="455"/>
      <c r="DF25" s="455"/>
      <c r="DG25" s="455"/>
      <c r="DH25" s="455"/>
      <c r="DI25" s="456"/>
    </row>
    <row r="26" spans="1:113" ht="18.75" customHeight="1" x14ac:dyDescent="0.15">
      <c r="A26" s="181"/>
      <c r="B26" s="436"/>
      <c r="C26" s="437"/>
      <c r="D26" s="438"/>
      <c r="E26" s="413" t="s">
        <v>167</v>
      </c>
      <c r="F26" s="414"/>
      <c r="G26" s="414"/>
      <c r="H26" s="414"/>
      <c r="I26" s="414"/>
      <c r="J26" s="414"/>
      <c r="K26" s="415"/>
      <c r="L26" s="410">
        <v>1</v>
      </c>
      <c r="M26" s="411"/>
      <c r="N26" s="411"/>
      <c r="O26" s="411"/>
      <c r="P26" s="412"/>
      <c r="Q26" s="410">
        <v>6300</v>
      </c>
      <c r="R26" s="411"/>
      <c r="S26" s="411"/>
      <c r="T26" s="411"/>
      <c r="U26" s="411"/>
      <c r="V26" s="412"/>
      <c r="W26" s="500"/>
      <c r="X26" s="437"/>
      <c r="Y26" s="438"/>
      <c r="Z26" s="413" t="s">
        <v>168</v>
      </c>
      <c r="AA26" s="468"/>
      <c r="AB26" s="468"/>
      <c r="AC26" s="468"/>
      <c r="AD26" s="468"/>
      <c r="AE26" s="468"/>
      <c r="AF26" s="468"/>
      <c r="AG26" s="469"/>
      <c r="AH26" s="410" t="s">
        <v>122</v>
      </c>
      <c r="AI26" s="411"/>
      <c r="AJ26" s="411"/>
      <c r="AK26" s="411"/>
      <c r="AL26" s="412"/>
      <c r="AM26" s="410" t="s">
        <v>122</v>
      </c>
      <c r="AN26" s="411"/>
      <c r="AO26" s="411"/>
      <c r="AP26" s="411"/>
      <c r="AQ26" s="411"/>
      <c r="AR26" s="412"/>
      <c r="AS26" s="410" t="s">
        <v>122</v>
      </c>
      <c r="AT26" s="411"/>
      <c r="AU26" s="411"/>
      <c r="AV26" s="411"/>
      <c r="AW26" s="411"/>
      <c r="AX26" s="470"/>
      <c r="AY26" s="497" t="s">
        <v>169</v>
      </c>
      <c r="AZ26" s="417"/>
      <c r="BA26" s="417"/>
      <c r="BB26" s="417"/>
      <c r="BC26" s="417"/>
      <c r="BD26" s="417"/>
      <c r="BE26" s="417"/>
      <c r="BF26" s="417"/>
      <c r="BG26" s="417"/>
      <c r="BH26" s="417"/>
      <c r="BI26" s="417"/>
      <c r="BJ26" s="417"/>
      <c r="BK26" s="417"/>
      <c r="BL26" s="417"/>
      <c r="BM26" s="498"/>
      <c r="BN26" s="457" t="s">
        <v>122</v>
      </c>
      <c r="BO26" s="458"/>
      <c r="BP26" s="458"/>
      <c r="BQ26" s="458"/>
      <c r="BR26" s="458"/>
      <c r="BS26" s="458"/>
      <c r="BT26" s="458"/>
      <c r="BU26" s="459"/>
      <c r="BV26" s="457" t="s">
        <v>122</v>
      </c>
      <c r="BW26" s="458"/>
      <c r="BX26" s="458"/>
      <c r="BY26" s="458"/>
      <c r="BZ26" s="458"/>
      <c r="CA26" s="458"/>
      <c r="CB26" s="458"/>
      <c r="CC26" s="459"/>
      <c r="CD26" s="194"/>
      <c r="CE26" s="489"/>
      <c r="CF26" s="489"/>
      <c r="CG26" s="489"/>
      <c r="CH26" s="489"/>
      <c r="CI26" s="489"/>
      <c r="CJ26" s="489"/>
      <c r="CK26" s="489"/>
      <c r="CL26" s="489"/>
      <c r="CM26" s="489"/>
      <c r="CN26" s="489"/>
      <c r="CO26" s="489"/>
      <c r="CP26" s="489"/>
      <c r="CQ26" s="489"/>
      <c r="CR26" s="489"/>
      <c r="CS26" s="490"/>
      <c r="CT26" s="454"/>
      <c r="CU26" s="455"/>
      <c r="CV26" s="455"/>
      <c r="CW26" s="455"/>
      <c r="CX26" s="455"/>
      <c r="CY26" s="455"/>
      <c r="CZ26" s="455"/>
      <c r="DA26" s="456"/>
      <c r="DB26" s="454"/>
      <c r="DC26" s="455"/>
      <c r="DD26" s="455"/>
      <c r="DE26" s="455"/>
      <c r="DF26" s="455"/>
      <c r="DG26" s="455"/>
      <c r="DH26" s="455"/>
      <c r="DI26" s="456"/>
    </row>
    <row r="27" spans="1:113" ht="18.75" customHeight="1" thickBot="1" x14ac:dyDescent="0.2">
      <c r="A27" s="181"/>
      <c r="B27" s="436"/>
      <c r="C27" s="437"/>
      <c r="D27" s="438"/>
      <c r="E27" s="413" t="s">
        <v>170</v>
      </c>
      <c r="F27" s="414"/>
      <c r="G27" s="414"/>
      <c r="H27" s="414"/>
      <c r="I27" s="414"/>
      <c r="J27" s="414"/>
      <c r="K27" s="415"/>
      <c r="L27" s="410">
        <v>1</v>
      </c>
      <c r="M27" s="411"/>
      <c r="N27" s="411"/>
      <c r="O27" s="411"/>
      <c r="P27" s="412"/>
      <c r="Q27" s="410">
        <v>4380</v>
      </c>
      <c r="R27" s="411"/>
      <c r="S27" s="411"/>
      <c r="T27" s="411"/>
      <c r="U27" s="411"/>
      <c r="V27" s="412"/>
      <c r="W27" s="500"/>
      <c r="X27" s="437"/>
      <c r="Y27" s="438"/>
      <c r="Z27" s="413" t="s">
        <v>171</v>
      </c>
      <c r="AA27" s="414"/>
      <c r="AB27" s="414"/>
      <c r="AC27" s="414"/>
      <c r="AD27" s="414"/>
      <c r="AE27" s="414"/>
      <c r="AF27" s="414"/>
      <c r="AG27" s="415"/>
      <c r="AH27" s="410">
        <v>8</v>
      </c>
      <c r="AI27" s="411"/>
      <c r="AJ27" s="411"/>
      <c r="AK27" s="411"/>
      <c r="AL27" s="412"/>
      <c r="AM27" s="410">
        <v>33320</v>
      </c>
      <c r="AN27" s="411"/>
      <c r="AO27" s="411"/>
      <c r="AP27" s="411"/>
      <c r="AQ27" s="411"/>
      <c r="AR27" s="412"/>
      <c r="AS27" s="410">
        <v>4165</v>
      </c>
      <c r="AT27" s="411"/>
      <c r="AU27" s="411"/>
      <c r="AV27" s="411"/>
      <c r="AW27" s="411"/>
      <c r="AX27" s="470"/>
      <c r="AY27" s="494" t="s">
        <v>172</v>
      </c>
      <c r="AZ27" s="495"/>
      <c r="BA27" s="495"/>
      <c r="BB27" s="495"/>
      <c r="BC27" s="495"/>
      <c r="BD27" s="495"/>
      <c r="BE27" s="495"/>
      <c r="BF27" s="495"/>
      <c r="BG27" s="495"/>
      <c r="BH27" s="495"/>
      <c r="BI27" s="495"/>
      <c r="BJ27" s="495"/>
      <c r="BK27" s="495"/>
      <c r="BL27" s="495"/>
      <c r="BM27" s="496"/>
      <c r="BN27" s="491">
        <v>466860</v>
      </c>
      <c r="BO27" s="492"/>
      <c r="BP27" s="492"/>
      <c r="BQ27" s="492"/>
      <c r="BR27" s="492"/>
      <c r="BS27" s="492"/>
      <c r="BT27" s="492"/>
      <c r="BU27" s="493"/>
      <c r="BV27" s="491">
        <v>466796</v>
      </c>
      <c r="BW27" s="492"/>
      <c r="BX27" s="492"/>
      <c r="BY27" s="492"/>
      <c r="BZ27" s="492"/>
      <c r="CA27" s="492"/>
      <c r="CB27" s="492"/>
      <c r="CC27" s="493"/>
      <c r="CD27" s="196"/>
      <c r="CE27" s="489"/>
      <c r="CF27" s="489"/>
      <c r="CG27" s="489"/>
      <c r="CH27" s="489"/>
      <c r="CI27" s="489"/>
      <c r="CJ27" s="489"/>
      <c r="CK27" s="489"/>
      <c r="CL27" s="489"/>
      <c r="CM27" s="489"/>
      <c r="CN27" s="489"/>
      <c r="CO27" s="489"/>
      <c r="CP27" s="489"/>
      <c r="CQ27" s="489"/>
      <c r="CR27" s="489"/>
      <c r="CS27" s="490"/>
      <c r="CT27" s="454"/>
      <c r="CU27" s="455"/>
      <c r="CV27" s="455"/>
      <c r="CW27" s="455"/>
      <c r="CX27" s="455"/>
      <c r="CY27" s="455"/>
      <c r="CZ27" s="455"/>
      <c r="DA27" s="456"/>
      <c r="DB27" s="454"/>
      <c r="DC27" s="455"/>
      <c r="DD27" s="455"/>
      <c r="DE27" s="455"/>
      <c r="DF27" s="455"/>
      <c r="DG27" s="455"/>
      <c r="DH27" s="455"/>
      <c r="DI27" s="456"/>
    </row>
    <row r="28" spans="1:113" ht="18.75" customHeight="1" x14ac:dyDescent="0.15">
      <c r="A28" s="181"/>
      <c r="B28" s="436"/>
      <c r="C28" s="437"/>
      <c r="D28" s="438"/>
      <c r="E28" s="413" t="s">
        <v>173</v>
      </c>
      <c r="F28" s="414"/>
      <c r="G28" s="414"/>
      <c r="H28" s="414"/>
      <c r="I28" s="414"/>
      <c r="J28" s="414"/>
      <c r="K28" s="415"/>
      <c r="L28" s="410">
        <v>1</v>
      </c>
      <c r="M28" s="411"/>
      <c r="N28" s="411"/>
      <c r="O28" s="411"/>
      <c r="P28" s="412"/>
      <c r="Q28" s="410">
        <v>3680</v>
      </c>
      <c r="R28" s="411"/>
      <c r="S28" s="411"/>
      <c r="T28" s="411"/>
      <c r="U28" s="411"/>
      <c r="V28" s="412"/>
      <c r="W28" s="500"/>
      <c r="X28" s="437"/>
      <c r="Y28" s="438"/>
      <c r="Z28" s="413" t="s">
        <v>174</v>
      </c>
      <c r="AA28" s="414"/>
      <c r="AB28" s="414"/>
      <c r="AC28" s="414"/>
      <c r="AD28" s="414"/>
      <c r="AE28" s="414"/>
      <c r="AF28" s="414"/>
      <c r="AG28" s="415"/>
      <c r="AH28" s="410" t="s">
        <v>122</v>
      </c>
      <c r="AI28" s="411"/>
      <c r="AJ28" s="411"/>
      <c r="AK28" s="411"/>
      <c r="AL28" s="412"/>
      <c r="AM28" s="410" t="s">
        <v>122</v>
      </c>
      <c r="AN28" s="411"/>
      <c r="AO28" s="411"/>
      <c r="AP28" s="411"/>
      <c r="AQ28" s="411"/>
      <c r="AR28" s="412"/>
      <c r="AS28" s="410" t="s">
        <v>122</v>
      </c>
      <c r="AT28" s="411"/>
      <c r="AU28" s="411"/>
      <c r="AV28" s="411"/>
      <c r="AW28" s="411"/>
      <c r="AX28" s="470"/>
      <c r="AY28" s="474" t="s">
        <v>175</v>
      </c>
      <c r="AZ28" s="475"/>
      <c r="BA28" s="475"/>
      <c r="BB28" s="476"/>
      <c r="BC28" s="483" t="s">
        <v>46</v>
      </c>
      <c r="BD28" s="484"/>
      <c r="BE28" s="484"/>
      <c r="BF28" s="484"/>
      <c r="BG28" s="484"/>
      <c r="BH28" s="484"/>
      <c r="BI28" s="484"/>
      <c r="BJ28" s="484"/>
      <c r="BK28" s="484"/>
      <c r="BL28" s="484"/>
      <c r="BM28" s="485"/>
      <c r="BN28" s="486">
        <v>1992520</v>
      </c>
      <c r="BO28" s="487"/>
      <c r="BP28" s="487"/>
      <c r="BQ28" s="487"/>
      <c r="BR28" s="487"/>
      <c r="BS28" s="487"/>
      <c r="BT28" s="487"/>
      <c r="BU28" s="488"/>
      <c r="BV28" s="486">
        <v>1992245</v>
      </c>
      <c r="BW28" s="487"/>
      <c r="BX28" s="487"/>
      <c r="BY28" s="487"/>
      <c r="BZ28" s="487"/>
      <c r="CA28" s="487"/>
      <c r="CB28" s="487"/>
      <c r="CC28" s="488"/>
      <c r="CD28" s="194"/>
      <c r="CE28" s="489"/>
      <c r="CF28" s="489"/>
      <c r="CG28" s="489"/>
      <c r="CH28" s="489"/>
      <c r="CI28" s="489"/>
      <c r="CJ28" s="489"/>
      <c r="CK28" s="489"/>
      <c r="CL28" s="489"/>
      <c r="CM28" s="489"/>
      <c r="CN28" s="489"/>
      <c r="CO28" s="489"/>
      <c r="CP28" s="489"/>
      <c r="CQ28" s="489"/>
      <c r="CR28" s="489"/>
      <c r="CS28" s="490"/>
      <c r="CT28" s="454"/>
      <c r="CU28" s="455"/>
      <c r="CV28" s="455"/>
      <c r="CW28" s="455"/>
      <c r="CX28" s="455"/>
      <c r="CY28" s="455"/>
      <c r="CZ28" s="455"/>
      <c r="DA28" s="456"/>
      <c r="DB28" s="454"/>
      <c r="DC28" s="455"/>
      <c r="DD28" s="455"/>
      <c r="DE28" s="455"/>
      <c r="DF28" s="455"/>
      <c r="DG28" s="455"/>
      <c r="DH28" s="455"/>
      <c r="DI28" s="456"/>
    </row>
    <row r="29" spans="1:113" ht="18.75" customHeight="1" x14ac:dyDescent="0.15">
      <c r="A29" s="181"/>
      <c r="B29" s="436"/>
      <c r="C29" s="437"/>
      <c r="D29" s="438"/>
      <c r="E29" s="413" t="s">
        <v>176</v>
      </c>
      <c r="F29" s="414"/>
      <c r="G29" s="414"/>
      <c r="H29" s="414"/>
      <c r="I29" s="414"/>
      <c r="J29" s="414"/>
      <c r="K29" s="415"/>
      <c r="L29" s="410">
        <v>17</v>
      </c>
      <c r="M29" s="411"/>
      <c r="N29" s="411"/>
      <c r="O29" s="411"/>
      <c r="P29" s="412"/>
      <c r="Q29" s="410">
        <v>3500</v>
      </c>
      <c r="R29" s="411"/>
      <c r="S29" s="411"/>
      <c r="T29" s="411"/>
      <c r="U29" s="411"/>
      <c r="V29" s="412"/>
      <c r="W29" s="501"/>
      <c r="X29" s="502"/>
      <c r="Y29" s="503"/>
      <c r="Z29" s="413" t="s">
        <v>177</v>
      </c>
      <c r="AA29" s="414"/>
      <c r="AB29" s="414"/>
      <c r="AC29" s="414"/>
      <c r="AD29" s="414"/>
      <c r="AE29" s="414"/>
      <c r="AF29" s="414"/>
      <c r="AG29" s="415"/>
      <c r="AH29" s="410">
        <v>363</v>
      </c>
      <c r="AI29" s="411"/>
      <c r="AJ29" s="411"/>
      <c r="AK29" s="411"/>
      <c r="AL29" s="412"/>
      <c r="AM29" s="410">
        <v>1156185</v>
      </c>
      <c r="AN29" s="411"/>
      <c r="AO29" s="411"/>
      <c r="AP29" s="411"/>
      <c r="AQ29" s="411"/>
      <c r="AR29" s="412"/>
      <c r="AS29" s="410">
        <v>3185</v>
      </c>
      <c r="AT29" s="411"/>
      <c r="AU29" s="411"/>
      <c r="AV29" s="411"/>
      <c r="AW29" s="411"/>
      <c r="AX29" s="470"/>
      <c r="AY29" s="477"/>
      <c r="AZ29" s="478"/>
      <c r="BA29" s="478"/>
      <c r="BB29" s="479"/>
      <c r="BC29" s="471" t="s">
        <v>178</v>
      </c>
      <c r="BD29" s="472"/>
      <c r="BE29" s="472"/>
      <c r="BF29" s="472"/>
      <c r="BG29" s="472"/>
      <c r="BH29" s="472"/>
      <c r="BI29" s="472"/>
      <c r="BJ29" s="472"/>
      <c r="BK29" s="472"/>
      <c r="BL29" s="472"/>
      <c r="BM29" s="473"/>
      <c r="BN29" s="457">
        <v>10635809</v>
      </c>
      <c r="BO29" s="458"/>
      <c r="BP29" s="458"/>
      <c r="BQ29" s="458"/>
      <c r="BR29" s="458"/>
      <c r="BS29" s="458"/>
      <c r="BT29" s="458"/>
      <c r="BU29" s="459"/>
      <c r="BV29" s="457">
        <v>11558465</v>
      </c>
      <c r="BW29" s="458"/>
      <c r="BX29" s="458"/>
      <c r="BY29" s="458"/>
      <c r="BZ29" s="458"/>
      <c r="CA29" s="458"/>
      <c r="CB29" s="458"/>
      <c r="CC29" s="459"/>
      <c r="CD29" s="196"/>
      <c r="CE29" s="489"/>
      <c r="CF29" s="489"/>
      <c r="CG29" s="489"/>
      <c r="CH29" s="489"/>
      <c r="CI29" s="489"/>
      <c r="CJ29" s="489"/>
      <c r="CK29" s="489"/>
      <c r="CL29" s="489"/>
      <c r="CM29" s="489"/>
      <c r="CN29" s="489"/>
      <c r="CO29" s="489"/>
      <c r="CP29" s="489"/>
      <c r="CQ29" s="489"/>
      <c r="CR29" s="489"/>
      <c r="CS29" s="490"/>
      <c r="CT29" s="454"/>
      <c r="CU29" s="455"/>
      <c r="CV29" s="455"/>
      <c r="CW29" s="455"/>
      <c r="CX29" s="455"/>
      <c r="CY29" s="455"/>
      <c r="CZ29" s="455"/>
      <c r="DA29" s="456"/>
      <c r="DB29" s="454"/>
      <c r="DC29" s="455"/>
      <c r="DD29" s="455"/>
      <c r="DE29" s="455"/>
      <c r="DF29" s="455"/>
      <c r="DG29" s="455"/>
      <c r="DH29" s="455"/>
      <c r="DI29" s="456"/>
    </row>
    <row r="30" spans="1:113" ht="18.75" customHeight="1" thickBot="1" x14ac:dyDescent="0.2">
      <c r="A30" s="181"/>
      <c r="B30" s="439"/>
      <c r="C30" s="440"/>
      <c r="D30" s="441"/>
      <c r="E30" s="418"/>
      <c r="F30" s="419"/>
      <c r="G30" s="419"/>
      <c r="H30" s="419"/>
      <c r="I30" s="419"/>
      <c r="J30" s="419"/>
      <c r="K30" s="420"/>
      <c r="L30" s="421"/>
      <c r="M30" s="422"/>
      <c r="N30" s="422"/>
      <c r="O30" s="422"/>
      <c r="P30" s="423"/>
      <c r="Q30" s="421"/>
      <c r="R30" s="422"/>
      <c r="S30" s="422"/>
      <c r="T30" s="422"/>
      <c r="U30" s="422"/>
      <c r="V30" s="423"/>
      <c r="W30" s="424" t="s">
        <v>179</v>
      </c>
      <c r="X30" s="425"/>
      <c r="Y30" s="425"/>
      <c r="Z30" s="425"/>
      <c r="AA30" s="425"/>
      <c r="AB30" s="425"/>
      <c r="AC30" s="425"/>
      <c r="AD30" s="425"/>
      <c r="AE30" s="425"/>
      <c r="AF30" s="425"/>
      <c r="AG30" s="426"/>
      <c r="AH30" s="427">
        <v>98.3</v>
      </c>
      <c r="AI30" s="428"/>
      <c r="AJ30" s="428"/>
      <c r="AK30" s="428"/>
      <c r="AL30" s="428"/>
      <c r="AM30" s="428"/>
      <c r="AN30" s="428"/>
      <c r="AO30" s="428"/>
      <c r="AP30" s="428"/>
      <c r="AQ30" s="428"/>
      <c r="AR30" s="428"/>
      <c r="AS30" s="428"/>
      <c r="AT30" s="428"/>
      <c r="AU30" s="428"/>
      <c r="AV30" s="428"/>
      <c r="AW30" s="428"/>
      <c r="AX30" s="429"/>
      <c r="AY30" s="480"/>
      <c r="AZ30" s="481"/>
      <c r="BA30" s="481"/>
      <c r="BB30" s="482"/>
      <c r="BC30" s="430" t="s">
        <v>48</v>
      </c>
      <c r="BD30" s="431"/>
      <c r="BE30" s="431"/>
      <c r="BF30" s="431"/>
      <c r="BG30" s="431"/>
      <c r="BH30" s="431"/>
      <c r="BI30" s="431"/>
      <c r="BJ30" s="431"/>
      <c r="BK30" s="431"/>
      <c r="BL30" s="431"/>
      <c r="BM30" s="432"/>
      <c r="BN30" s="491">
        <v>8697790</v>
      </c>
      <c r="BO30" s="492"/>
      <c r="BP30" s="492"/>
      <c r="BQ30" s="492"/>
      <c r="BR30" s="492"/>
      <c r="BS30" s="492"/>
      <c r="BT30" s="492"/>
      <c r="BU30" s="493"/>
      <c r="BV30" s="491">
        <v>8520337</v>
      </c>
      <c r="BW30" s="492"/>
      <c r="BX30" s="492"/>
      <c r="BY30" s="492"/>
      <c r="BZ30" s="492"/>
      <c r="CA30" s="492"/>
      <c r="CB30" s="492"/>
      <c r="CC30" s="493"/>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6" t="s">
        <v>180</v>
      </c>
      <c r="D32" s="416"/>
      <c r="E32" s="416"/>
      <c r="F32" s="416"/>
      <c r="G32" s="416"/>
      <c r="H32" s="416"/>
      <c r="I32" s="416"/>
      <c r="J32" s="416"/>
      <c r="K32" s="416"/>
      <c r="L32" s="416"/>
      <c r="M32" s="416"/>
      <c r="N32" s="416"/>
      <c r="O32" s="416"/>
      <c r="P32" s="416"/>
      <c r="Q32" s="416"/>
      <c r="R32" s="416"/>
      <c r="S32" s="416"/>
      <c r="U32" s="417" t="s">
        <v>181</v>
      </c>
      <c r="V32" s="417"/>
      <c r="W32" s="417"/>
      <c r="X32" s="417"/>
      <c r="Y32" s="417"/>
      <c r="Z32" s="417"/>
      <c r="AA32" s="417"/>
      <c r="AB32" s="417"/>
      <c r="AC32" s="417"/>
      <c r="AD32" s="417"/>
      <c r="AE32" s="417"/>
      <c r="AF32" s="417"/>
      <c r="AG32" s="417"/>
      <c r="AH32" s="417"/>
      <c r="AI32" s="417"/>
      <c r="AJ32" s="417"/>
      <c r="AK32" s="417"/>
      <c r="AM32" s="417" t="s">
        <v>182</v>
      </c>
      <c r="AN32" s="417"/>
      <c r="AO32" s="417"/>
      <c r="AP32" s="417"/>
      <c r="AQ32" s="417"/>
      <c r="AR32" s="417"/>
      <c r="AS32" s="417"/>
      <c r="AT32" s="417"/>
      <c r="AU32" s="417"/>
      <c r="AV32" s="417"/>
      <c r="AW32" s="417"/>
      <c r="AX32" s="417"/>
      <c r="AY32" s="417"/>
      <c r="AZ32" s="417"/>
      <c r="BA32" s="417"/>
      <c r="BB32" s="417"/>
      <c r="BC32" s="417"/>
      <c r="BE32" s="417" t="s">
        <v>183</v>
      </c>
      <c r="BF32" s="417"/>
      <c r="BG32" s="417"/>
      <c r="BH32" s="417"/>
      <c r="BI32" s="417"/>
      <c r="BJ32" s="417"/>
      <c r="BK32" s="417"/>
      <c r="BL32" s="417"/>
      <c r="BM32" s="417"/>
      <c r="BN32" s="417"/>
      <c r="BO32" s="417"/>
      <c r="BP32" s="417"/>
      <c r="BQ32" s="417"/>
      <c r="BR32" s="417"/>
      <c r="BS32" s="417"/>
      <c r="BT32" s="417"/>
      <c r="BU32" s="417"/>
      <c r="BW32" s="417" t="s">
        <v>184</v>
      </c>
      <c r="BX32" s="417"/>
      <c r="BY32" s="417"/>
      <c r="BZ32" s="417"/>
      <c r="CA32" s="417"/>
      <c r="CB32" s="417"/>
      <c r="CC32" s="417"/>
      <c r="CD32" s="417"/>
      <c r="CE32" s="417"/>
      <c r="CF32" s="417"/>
      <c r="CG32" s="417"/>
      <c r="CH32" s="417"/>
      <c r="CI32" s="417"/>
      <c r="CJ32" s="417"/>
      <c r="CK32" s="417"/>
      <c r="CL32" s="417"/>
      <c r="CM32" s="417"/>
      <c r="CO32" s="417" t="s">
        <v>185</v>
      </c>
      <c r="CP32" s="417"/>
      <c r="CQ32" s="417"/>
      <c r="CR32" s="417"/>
      <c r="CS32" s="417"/>
      <c r="CT32" s="417"/>
      <c r="CU32" s="417"/>
      <c r="CV32" s="417"/>
      <c r="CW32" s="417"/>
      <c r="CX32" s="417"/>
      <c r="CY32" s="417"/>
      <c r="CZ32" s="417"/>
      <c r="DA32" s="417"/>
      <c r="DB32" s="417"/>
      <c r="DC32" s="417"/>
      <c r="DD32" s="417"/>
      <c r="DE32" s="417"/>
      <c r="DI32" s="204"/>
    </row>
    <row r="33" spans="1:113" ht="13.5" customHeight="1" x14ac:dyDescent="0.15">
      <c r="A33" s="181"/>
      <c r="B33" s="205"/>
      <c r="C33" s="409" t="s">
        <v>186</v>
      </c>
      <c r="D33" s="409"/>
      <c r="E33" s="408" t="s">
        <v>187</v>
      </c>
      <c r="F33" s="408"/>
      <c r="G33" s="408"/>
      <c r="H33" s="408"/>
      <c r="I33" s="408"/>
      <c r="J33" s="408"/>
      <c r="K33" s="408"/>
      <c r="L33" s="408"/>
      <c r="M33" s="408"/>
      <c r="N33" s="408"/>
      <c r="O33" s="408"/>
      <c r="P33" s="408"/>
      <c r="Q33" s="408"/>
      <c r="R33" s="408"/>
      <c r="S33" s="408"/>
      <c r="T33" s="206"/>
      <c r="U33" s="409" t="s">
        <v>186</v>
      </c>
      <c r="V33" s="409"/>
      <c r="W33" s="408" t="s">
        <v>187</v>
      </c>
      <c r="X33" s="408"/>
      <c r="Y33" s="408"/>
      <c r="Z33" s="408"/>
      <c r="AA33" s="408"/>
      <c r="AB33" s="408"/>
      <c r="AC33" s="408"/>
      <c r="AD33" s="408"/>
      <c r="AE33" s="408"/>
      <c r="AF33" s="408"/>
      <c r="AG33" s="408"/>
      <c r="AH33" s="408"/>
      <c r="AI33" s="408"/>
      <c r="AJ33" s="408"/>
      <c r="AK33" s="408"/>
      <c r="AL33" s="206"/>
      <c r="AM33" s="409" t="s">
        <v>186</v>
      </c>
      <c r="AN33" s="409"/>
      <c r="AO33" s="408" t="s">
        <v>187</v>
      </c>
      <c r="AP33" s="408"/>
      <c r="AQ33" s="408"/>
      <c r="AR33" s="408"/>
      <c r="AS33" s="408"/>
      <c r="AT33" s="408"/>
      <c r="AU33" s="408"/>
      <c r="AV33" s="408"/>
      <c r="AW33" s="408"/>
      <c r="AX33" s="408"/>
      <c r="AY33" s="408"/>
      <c r="AZ33" s="408"/>
      <c r="BA33" s="408"/>
      <c r="BB33" s="408"/>
      <c r="BC33" s="408"/>
      <c r="BD33" s="207"/>
      <c r="BE33" s="408" t="s">
        <v>188</v>
      </c>
      <c r="BF33" s="408"/>
      <c r="BG33" s="408" t="s">
        <v>189</v>
      </c>
      <c r="BH33" s="408"/>
      <c r="BI33" s="408"/>
      <c r="BJ33" s="408"/>
      <c r="BK33" s="408"/>
      <c r="BL33" s="408"/>
      <c r="BM33" s="408"/>
      <c r="BN33" s="408"/>
      <c r="BO33" s="408"/>
      <c r="BP33" s="408"/>
      <c r="BQ33" s="408"/>
      <c r="BR33" s="408"/>
      <c r="BS33" s="408"/>
      <c r="BT33" s="408"/>
      <c r="BU33" s="408"/>
      <c r="BV33" s="207"/>
      <c r="BW33" s="409" t="s">
        <v>188</v>
      </c>
      <c r="BX33" s="409"/>
      <c r="BY33" s="408" t="s">
        <v>190</v>
      </c>
      <c r="BZ33" s="408"/>
      <c r="CA33" s="408"/>
      <c r="CB33" s="408"/>
      <c r="CC33" s="408"/>
      <c r="CD33" s="408"/>
      <c r="CE33" s="408"/>
      <c r="CF33" s="408"/>
      <c r="CG33" s="408"/>
      <c r="CH33" s="408"/>
      <c r="CI33" s="408"/>
      <c r="CJ33" s="408"/>
      <c r="CK33" s="408"/>
      <c r="CL33" s="408"/>
      <c r="CM33" s="408"/>
      <c r="CN33" s="206"/>
      <c r="CO33" s="409" t="s">
        <v>186</v>
      </c>
      <c r="CP33" s="409"/>
      <c r="CQ33" s="408" t="s">
        <v>191</v>
      </c>
      <c r="CR33" s="408"/>
      <c r="CS33" s="408"/>
      <c r="CT33" s="408"/>
      <c r="CU33" s="408"/>
      <c r="CV33" s="408"/>
      <c r="CW33" s="408"/>
      <c r="CX33" s="408"/>
      <c r="CY33" s="408"/>
      <c r="CZ33" s="408"/>
      <c r="DA33" s="408"/>
      <c r="DB33" s="408"/>
      <c r="DC33" s="408"/>
      <c r="DD33" s="408"/>
      <c r="DE33" s="408"/>
      <c r="DF33" s="206"/>
      <c r="DG33" s="407" t="s">
        <v>192</v>
      </c>
      <c r="DH33" s="407"/>
      <c r="DI33" s="208"/>
    </row>
    <row r="34" spans="1:113" ht="32.25" customHeight="1" x14ac:dyDescent="0.15">
      <c r="A34" s="181"/>
      <c r="B34" s="205"/>
      <c r="C34" s="405">
        <f>IF(E34="","",1)</f>
        <v>1</v>
      </c>
      <c r="D34" s="405"/>
      <c r="E34" s="406" t="str">
        <f>IF('各会計、関係団体の財政状況及び健全化判断比率'!B7="","",'各会計、関係団体の財政状況及び健全化判断比率'!B7)</f>
        <v>一般会計</v>
      </c>
      <c r="F34" s="406"/>
      <c r="G34" s="406"/>
      <c r="H34" s="406"/>
      <c r="I34" s="406"/>
      <c r="J34" s="406"/>
      <c r="K34" s="406"/>
      <c r="L34" s="406"/>
      <c r="M34" s="406"/>
      <c r="N34" s="406"/>
      <c r="O34" s="406"/>
      <c r="P34" s="406"/>
      <c r="Q34" s="406"/>
      <c r="R34" s="406"/>
      <c r="S34" s="406"/>
      <c r="T34" s="181"/>
      <c r="U34" s="405">
        <f>IF(W34="","",MAX(C34:D43)+1)</f>
        <v>2</v>
      </c>
      <c r="V34" s="405"/>
      <c r="W34" s="406" t="str">
        <f>IF('各会計、関係団体の財政状況及び健全化判断比率'!B28="","",'各会計、関係団体の財政状況及び健全化判断比率'!B28)</f>
        <v>国民健康保険特別会計</v>
      </c>
      <c r="X34" s="406"/>
      <c r="Y34" s="406"/>
      <c r="Z34" s="406"/>
      <c r="AA34" s="406"/>
      <c r="AB34" s="406"/>
      <c r="AC34" s="406"/>
      <c r="AD34" s="406"/>
      <c r="AE34" s="406"/>
      <c r="AF34" s="406"/>
      <c r="AG34" s="406"/>
      <c r="AH34" s="406"/>
      <c r="AI34" s="406"/>
      <c r="AJ34" s="406"/>
      <c r="AK34" s="406"/>
      <c r="AL34" s="181"/>
      <c r="AM34" s="405">
        <f>IF(AO34="","",MAX(C34:D43,U34:V43)+1)</f>
        <v>4</v>
      </c>
      <c r="AN34" s="405"/>
      <c r="AO34" s="406" t="str">
        <f>IF('各会計、関係団体の財政状況及び健全化判断比率'!B30="","",'各会計、関係団体の財政状況及び健全化判断比率'!B30)</f>
        <v>水道事業会計</v>
      </c>
      <c r="AP34" s="406"/>
      <c r="AQ34" s="406"/>
      <c r="AR34" s="406"/>
      <c r="AS34" s="406"/>
      <c r="AT34" s="406"/>
      <c r="AU34" s="406"/>
      <c r="AV34" s="406"/>
      <c r="AW34" s="406"/>
      <c r="AX34" s="406"/>
      <c r="AY34" s="406"/>
      <c r="AZ34" s="406"/>
      <c r="BA34" s="406"/>
      <c r="BB34" s="406"/>
      <c r="BC34" s="406"/>
      <c r="BD34" s="181"/>
      <c r="BE34" s="405">
        <f>IF(BG34="","",MAX(C34:D43,U34:V43,AM34:AN43)+1)</f>
        <v>6</v>
      </c>
      <c r="BF34" s="405"/>
      <c r="BG34" s="406" t="str">
        <f>IF('各会計、関係団体の財政状況及び健全化判断比率'!B32="","",'各会計、関係団体の財政状況及び健全化判断比率'!B32)</f>
        <v>国民宿舎事業特別会計</v>
      </c>
      <c r="BH34" s="406"/>
      <c r="BI34" s="406"/>
      <c r="BJ34" s="406"/>
      <c r="BK34" s="406"/>
      <c r="BL34" s="406"/>
      <c r="BM34" s="406"/>
      <c r="BN34" s="406"/>
      <c r="BO34" s="406"/>
      <c r="BP34" s="406"/>
      <c r="BQ34" s="406"/>
      <c r="BR34" s="406"/>
      <c r="BS34" s="406"/>
      <c r="BT34" s="406"/>
      <c r="BU34" s="406"/>
      <c r="BV34" s="181"/>
      <c r="BW34" s="405">
        <f>IF(BY34="","",MAX(C34:D43,U34:V43,AM34:AN43,BE34:BF43)+1)</f>
        <v>9</v>
      </c>
      <c r="BX34" s="405"/>
      <c r="BY34" s="406" t="str">
        <f>IF('各会計、関係団体の財政状況及び健全化判断比率'!B68="","",'各会計、関係団体の財政状況及び健全化判断比率'!B68)</f>
        <v>雲仙・南島原保健組合（一般会計）</v>
      </c>
      <c r="BZ34" s="406"/>
      <c r="CA34" s="406"/>
      <c r="CB34" s="406"/>
      <c r="CC34" s="406"/>
      <c r="CD34" s="406"/>
      <c r="CE34" s="406"/>
      <c r="CF34" s="406"/>
      <c r="CG34" s="406"/>
      <c r="CH34" s="406"/>
      <c r="CI34" s="406"/>
      <c r="CJ34" s="406"/>
      <c r="CK34" s="406"/>
      <c r="CL34" s="406"/>
      <c r="CM34" s="406"/>
      <c r="CN34" s="181"/>
      <c r="CO34" s="405" t="str">
        <f>IF(CQ34="","",MAX(C34:D43,U34:V43,AM34:AN43,BE34:BF43,BW34:BX43)+1)</f>
        <v/>
      </c>
      <c r="CP34" s="405"/>
      <c r="CQ34" s="406" t="str">
        <f>IF('各会計、関係団体の財政状況及び健全化判断比率'!BS7="","",'各会計、関係団体の財政状況及び健全化判断比率'!BS7)</f>
        <v/>
      </c>
      <c r="CR34" s="406"/>
      <c r="CS34" s="406"/>
      <c r="CT34" s="406"/>
      <c r="CU34" s="406"/>
      <c r="CV34" s="406"/>
      <c r="CW34" s="406"/>
      <c r="CX34" s="406"/>
      <c r="CY34" s="406"/>
      <c r="CZ34" s="406"/>
      <c r="DA34" s="406"/>
      <c r="DB34" s="406"/>
      <c r="DC34" s="406"/>
      <c r="DD34" s="406"/>
      <c r="DE34" s="406"/>
      <c r="DG34" s="403" t="str">
        <f>IF('各会計、関係団体の財政状況及び健全化判断比率'!BR7="","",'各会計、関係団体の財政状況及び健全化判断比率'!BR7)</f>
        <v/>
      </c>
      <c r="DH34" s="403"/>
      <c r="DI34" s="208"/>
    </row>
    <row r="35" spans="1:113" ht="32.25" customHeight="1" x14ac:dyDescent="0.15">
      <c r="A35" s="181"/>
      <c r="B35" s="205"/>
      <c r="C35" s="405" t="str">
        <f>IF(E35="","",C34+1)</f>
        <v/>
      </c>
      <c r="D35" s="405"/>
      <c r="E35" s="406" t="str">
        <f>IF('各会計、関係団体の財政状況及び健全化判断比率'!B8="","",'各会計、関係団体の財政状況及び健全化判断比率'!B8)</f>
        <v/>
      </c>
      <c r="F35" s="406"/>
      <c r="G35" s="406"/>
      <c r="H35" s="406"/>
      <c r="I35" s="406"/>
      <c r="J35" s="406"/>
      <c r="K35" s="406"/>
      <c r="L35" s="406"/>
      <c r="M35" s="406"/>
      <c r="N35" s="406"/>
      <c r="O35" s="406"/>
      <c r="P35" s="406"/>
      <c r="Q35" s="406"/>
      <c r="R35" s="406"/>
      <c r="S35" s="406"/>
      <c r="T35" s="181"/>
      <c r="U35" s="405">
        <f>IF(W35="","",U34+1)</f>
        <v>3</v>
      </c>
      <c r="V35" s="405"/>
      <c r="W35" s="406" t="str">
        <f>IF('各会計、関係団体の財政状況及び健全化判断比率'!B29="","",'各会計、関係団体の財政状況及び健全化判断比率'!B29)</f>
        <v>後期高齢者医療特別会計</v>
      </c>
      <c r="X35" s="406"/>
      <c r="Y35" s="406"/>
      <c r="Z35" s="406"/>
      <c r="AA35" s="406"/>
      <c r="AB35" s="406"/>
      <c r="AC35" s="406"/>
      <c r="AD35" s="406"/>
      <c r="AE35" s="406"/>
      <c r="AF35" s="406"/>
      <c r="AG35" s="406"/>
      <c r="AH35" s="406"/>
      <c r="AI35" s="406"/>
      <c r="AJ35" s="406"/>
      <c r="AK35" s="406"/>
      <c r="AL35" s="181"/>
      <c r="AM35" s="405">
        <f t="shared" ref="AM35:AM43" si="0">IF(AO35="","",AM34+1)</f>
        <v>5</v>
      </c>
      <c r="AN35" s="405"/>
      <c r="AO35" s="406" t="str">
        <f>IF('各会計、関係団体の財政状況及び健全化判断比率'!B31="","",'各会計、関係団体の財政状況及び健全化判断比率'!B31)</f>
        <v>下水道事業会計</v>
      </c>
      <c r="AP35" s="406"/>
      <c r="AQ35" s="406"/>
      <c r="AR35" s="406"/>
      <c r="AS35" s="406"/>
      <c r="AT35" s="406"/>
      <c r="AU35" s="406"/>
      <c r="AV35" s="406"/>
      <c r="AW35" s="406"/>
      <c r="AX35" s="406"/>
      <c r="AY35" s="406"/>
      <c r="AZ35" s="406"/>
      <c r="BA35" s="406"/>
      <c r="BB35" s="406"/>
      <c r="BC35" s="406"/>
      <c r="BD35" s="181"/>
      <c r="BE35" s="405">
        <f t="shared" ref="BE35:BE43" si="1">IF(BG35="","",BE34+1)</f>
        <v>7</v>
      </c>
      <c r="BF35" s="405"/>
      <c r="BG35" s="406" t="str">
        <f>IF('各会計、関係団体の財政状況及び健全化判断比率'!B33="","",'各会計、関係団体の財政状況及び健全化判断比率'!B33)</f>
        <v>温泉浴場事業特別会計</v>
      </c>
      <c r="BH35" s="406"/>
      <c r="BI35" s="406"/>
      <c r="BJ35" s="406"/>
      <c r="BK35" s="406"/>
      <c r="BL35" s="406"/>
      <c r="BM35" s="406"/>
      <c r="BN35" s="406"/>
      <c r="BO35" s="406"/>
      <c r="BP35" s="406"/>
      <c r="BQ35" s="406"/>
      <c r="BR35" s="406"/>
      <c r="BS35" s="406"/>
      <c r="BT35" s="406"/>
      <c r="BU35" s="406"/>
      <c r="BV35" s="181"/>
      <c r="BW35" s="405">
        <f t="shared" ref="BW35:BW43" si="2">IF(BY35="","",BW34+1)</f>
        <v>10</v>
      </c>
      <c r="BX35" s="405"/>
      <c r="BY35" s="406" t="str">
        <f>IF('各会計、関係団体の財政状況及び健全化判断比率'!B69="","",'各会計、関係団体の財政状況及び健全化判断比率'!B69)</f>
        <v>雲仙・南島原保健組合（介護老人保健施設事業特別会計）</v>
      </c>
      <c r="BZ35" s="406"/>
      <c r="CA35" s="406"/>
      <c r="CB35" s="406"/>
      <c r="CC35" s="406"/>
      <c r="CD35" s="406"/>
      <c r="CE35" s="406"/>
      <c r="CF35" s="406"/>
      <c r="CG35" s="406"/>
      <c r="CH35" s="406"/>
      <c r="CI35" s="406"/>
      <c r="CJ35" s="406"/>
      <c r="CK35" s="406"/>
      <c r="CL35" s="406"/>
      <c r="CM35" s="406"/>
      <c r="CN35" s="181"/>
      <c r="CO35" s="405" t="str">
        <f t="shared" ref="CO35:CO43" si="3">IF(CQ35="","",CO34+1)</f>
        <v/>
      </c>
      <c r="CP35" s="405"/>
      <c r="CQ35" s="406" t="str">
        <f>IF('各会計、関係団体の財政状況及び健全化判断比率'!BS8="","",'各会計、関係団体の財政状況及び健全化判断比率'!BS8)</f>
        <v/>
      </c>
      <c r="CR35" s="406"/>
      <c r="CS35" s="406"/>
      <c r="CT35" s="406"/>
      <c r="CU35" s="406"/>
      <c r="CV35" s="406"/>
      <c r="CW35" s="406"/>
      <c r="CX35" s="406"/>
      <c r="CY35" s="406"/>
      <c r="CZ35" s="406"/>
      <c r="DA35" s="406"/>
      <c r="DB35" s="406"/>
      <c r="DC35" s="406"/>
      <c r="DD35" s="406"/>
      <c r="DE35" s="406"/>
      <c r="DG35" s="403" t="str">
        <f>IF('各会計、関係団体の財政状況及び健全化判断比率'!BR8="","",'各会計、関係団体の財政状況及び健全化判断比率'!BR8)</f>
        <v/>
      </c>
      <c r="DH35" s="403"/>
      <c r="DI35" s="208"/>
    </row>
    <row r="36" spans="1:113" ht="32.25" customHeight="1" x14ac:dyDescent="0.15">
      <c r="A36" s="181"/>
      <c r="B36" s="205"/>
      <c r="C36" s="405" t="str">
        <f>IF(E36="","",C35+1)</f>
        <v/>
      </c>
      <c r="D36" s="405"/>
      <c r="E36" s="406" t="str">
        <f>IF('各会計、関係団体の財政状況及び健全化判断比率'!B9="","",'各会計、関係団体の財政状況及び健全化判断比率'!B9)</f>
        <v/>
      </c>
      <c r="F36" s="406"/>
      <c r="G36" s="406"/>
      <c r="H36" s="406"/>
      <c r="I36" s="406"/>
      <c r="J36" s="406"/>
      <c r="K36" s="406"/>
      <c r="L36" s="406"/>
      <c r="M36" s="406"/>
      <c r="N36" s="406"/>
      <c r="O36" s="406"/>
      <c r="P36" s="406"/>
      <c r="Q36" s="406"/>
      <c r="R36" s="406"/>
      <c r="S36" s="406"/>
      <c r="T36" s="181"/>
      <c r="U36" s="405" t="str">
        <f t="shared" ref="U36:U43" si="4">IF(W36="","",U35+1)</f>
        <v/>
      </c>
      <c r="V36" s="405"/>
      <c r="W36" s="406"/>
      <c r="X36" s="406"/>
      <c r="Y36" s="406"/>
      <c r="Z36" s="406"/>
      <c r="AA36" s="406"/>
      <c r="AB36" s="406"/>
      <c r="AC36" s="406"/>
      <c r="AD36" s="406"/>
      <c r="AE36" s="406"/>
      <c r="AF36" s="406"/>
      <c r="AG36" s="406"/>
      <c r="AH36" s="406"/>
      <c r="AI36" s="406"/>
      <c r="AJ36" s="406"/>
      <c r="AK36" s="406"/>
      <c r="AL36" s="181"/>
      <c r="AM36" s="405" t="str">
        <f t="shared" si="0"/>
        <v/>
      </c>
      <c r="AN36" s="405"/>
      <c r="AO36" s="406"/>
      <c r="AP36" s="406"/>
      <c r="AQ36" s="406"/>
      <c r="AR36" s="406"/>
      <c r="AS36" s="406"/>
      <c r="AT36" s="406"/>
      <c r="AU36" s="406"/>
      <c r="AV36" s="406"/>
      <c r="AW36" s="406"/>
      <c r="AX36" s="406"/>
      <c r="AY36" s="406"/>
      <c r="AZ36" s="406"/>
      <c r="BA36" s="406"/>
      <c r="BB36" s="406"/>
      <c r="BC36" s="406"/>
      <c r="BD36" s="181"/>
      <c r="BE36" s="405">
        <f t="shared" si="1"/>
        <v>8</v>
      </c>
      <c r="BF36" s="405"/>
      <c r="BG36" s="406" t="str">
        <f>IF('各会計、関係団体の財政状況及び健全化判断比率'!B34="","",'各会計、関係団体の財政状況及び健全化判断比率'!B34)</f>
        <v>企業誘致用地整備事業特別会計</v>
      </c>
      <c r="BH36" s="406"/>
      <c r="BI36" s="406"/>
      <c r="BJ36" s="406"/>
      <c r="BK36" s="406"/>
      <c r="BL36" s="406"/>
      <c r="BM36" s="406"/>
      <c r="BN36" s="406"/>
      <c r="BO36" s="406"/>
      <c r="BP36" s="406"/>
      <c r="BQ36" s="406"/>
      <c r="BR36" s="406"/>
      <c r="BS36" s="406"/>
      <c r="BT36" s="406"/>
      <c r="BU36" s="406"/>
      <c r="BV36" s="181"/>
      <c r="BW36" s="405">
        <f t="shared" si="2"/>
        <v>11</v>
      </c>
      <c r="BX36" s="405"/>
      <c r="BY36" s="406" t="str">
        <f>IF('各会計、関係団体の財政状況及び健全化判断比率'!B70="","",'各会計、関係団体の財政状況及び健全化判断比率'!B70)</f>
        <v>雲仙・南島原保健組合（病院事業会計）</v>
      </c>
      <c r="BZ36" s="406"/>
      <c r="CA36" s="406"/>
      <c r="CB36" s="406"/>
      <c r="CC36" s="406"/>
      <c r="CD36" s="406"/>
      <c r="CE36" s="406"/>
      <c r="CF36" s="406"/>
      <c r="CG36" s="406"/>
      <c r="CH36" s="406"/>
      <c r="CI36" s="406"/>
      <c r="CJ36" s="406"/>
      <c r="CK36" s="406"/>
      <c r="CL36" s="406"/>
      <c r="CM36" s="406"/>
      <c r="CN36" s="181"/>
      <c r="CO36" s="405" t="str">
        <f t="shared" si="3"/>
        <v/>
      </c>
      <c r="CP36" s="405"/>
      <c r="CQ36" s="406" t="str">
        <f>IF('各会計、関係団体の財政状況及び健全化判断比率'!BS9="","",'各会計、関係団体の財政状況及び健全化判断比率'!BS9)</f>
        <v/>
      </c>
      <c r="CR36" s="406"/>
      <c r="CS36" s="406"/>
      <c r="CT36" s="406"/>
      <c r="CU36" s="406"/>
      <c r="CV36" s="406"/>
      <c r="CW36" s="406"/>
      <c r="CX36" s="406"/>
      <c r="CY36" s="406"/>
      <c r="CZ36" s="406"/>
      <c r="DA36" s="406"/>
      <c r="DB36" s="406"/>
      <c r="DC36" s="406"/>
      <c r="DD36" s="406"/>
      <c r="DE36" s="406"/>
      <c r="DG36" s="403" t="str">
        <f>IF('各会計、関係団体の財政状況及び健全化判断比率'!BR9="","",'各会計、関係団体の財政状況及び健全化判断比率'!BR9)</f>
        <v/>
      </c>
      <c r="DH36" s="403"/>
      <c r="DI36" s="208"/>
    </row>
    <row r="37" spans="1:113" ht="32.25" customHeight="1" x14ac:dyDescent="0.15">
      <c r="A37" s="181"/>
      <c r="B37" s="205"/>
      <c r="C37" s="405" t="str">
        <f>IF(E37="","",C36+1)</f>
        <v/>
      </c>
      <c r="D37" s="405"/>
      <c r="E37" s="406" t="str">
        <f>IF('各会計、関係団体の財政状況及び健全化判断比率'!B10="","",'各会計、関係団体の財政状況及び健全化判断比率'!B10)</f>
        <v/>
      </c>
      <c r="F37" s="406"/>
      <c r="G37" s="406"/>
      <c r="H37" s="406"/>
      <c r="I37" s="406"/>
      <c r="J37" s="406"/>
      <c r="K37" s="406"/>
      <c r="L37" s="406"/>
      <c r="M37" s="406"/>
      <c r="N37" s="406"/>
      <c r="O37" s="406"/>
      <c r="P37" s="406"/>
      <c r="Q37" s="406"/>
      <c r="R37" s="406"/>
      <c r="S37" s="406"/>
      <c r="T37" s="181"/>
      <c r="U37" s="405" t="str">
        <f t="shared" si="4"/>
        <v/>
      </c>
      <c r="V37" s="405"/>
      <c r="W37" s="406"/>
      <c r="X37" s="406"/>
      <c r="Y37" s="406"/>
      <c r="Z37" s="406"/>
      <c r="AA37" s="406"/>
      <c r="AB37" s="406"/>
      <c r="AC37" s="406"/>
      <c r="AD37" s="406"/>
      <c r="AE37" s="406"/>
      <c r="AF37" s="406"/>
      <c r="AG37" s="406"/>
      <c r="AH37" s="406"/>
      <c r="AI37" s="406"/>
      <c r="AJ37" s="406"/>
      <c r="AK37" s="406"/>
      <c r="AL37" s="181"/>
      <c r="AM37" s="405" t="str">
        <f t="shared" si="0"/>
        <v/>
      </c>
      <c r="AN37" s="405"/>
      <c r="AO37" s="406"/>
      <c r="AP37" s="406"/>
      <c r="AQ37" s="406"/>
      <c r="AR37" s="406"/>
      <c r="AS37" s="406"/>
      <c r="AT37" s="406"/>
      <c r="AU37" s="406"/>
      <c r="AV37" s="406"/>
      <c r="AW37" s="406"/>
      <c r="AX37" s="406"/>
      <c r="AY37" s="406"/>
      <c r="AZ37" s="406"/>
      <c r="BA37" s="406"/>
      <c r="BB37" s="406"/>
      <c r="BC37" s="406"/>
      <c r="BD37" s="181"/>
      <c r="BE37" s="405" t="str">
        <f t="shared" si="1"/>
        <v/>
      </c>
      <c r="BF37" s="405"/>
      <c r="BG37" s="406"/>
      <c r="BH37" s="406"/>
      <c r="BI37" s="406"/>
      <c r="BJ37" s="406"/>
      <c r="BK37" s="406"/>
      <c r="BL37" s="406"/>
      <c r="BM37" s="406"/>
      <c r="BN37" s="406"/>
      <c r="BO37" s="406"/>
      <c r="BP37" s="406"/>
      <c r="BQ37" s="406"/>
      <c r="BR37" s="406"/>
      <c r="BS37" s="406"/>
      <c r="BT37" s="406"/>
      <c r="BU37" s="406"/>
      <c r="BV37" s="181"/>
      <c r="BW37" s="405">
        <f t="shared" si="2"/>
        <v>12</v>
      </c>
      <c r="BX37" s="405"/>
      <c r="BY37" s="406" t="str">
        <f>IF('各会計、関係団体の財政状況及び健全化判断比率'!B71="","",'各会計、関係団体の財政状況及び健全化判断比率'!B71)</f>
        <v>県央地域広域市町村圏組合（一般会計）</v>
      </c>
      <c r="BZ37" s="406"/>
      <c r="CA37" s="406"/>
      <c r="CB37" s="406"/>
      <c r="CC37" s="406"/>
      <c r="CD37" s="406"/>
      <c r="CE37" s="406"/>
      <c r="CF37" s="406"/>
      <c r="CG37" s="406"/>
      <c r="CH37" s="406"/>
      <c r="CI37" s="406"/>
      <c r="CJ37" s="406"/>
      <c r="CK37" s="406"/>
      <c r="CL37" s="406"/>
      <c r="CM37" s="406"/>
      <c r="CN37" s="181"/>
      <c r="CO37" s="405" t="str">
        <f t="shared" si="3"/>
        <v/>
      </c>
      <c r="CP37" s="405"/>
      <c r="CQ37" s="406" t="str">
        <f>IF('各会計、関係団体の財政状況及び健全化判断比率'!BS10="","",'各会計、関係団体の財政状況及び健全化判断比率'!BS10)</f>
        <v/>
      </c>
      <c r="CR37" s="406"/>
      <c r="CS37" s="406"/>
      <c r="CT37" s="406"/>
      <c r="CU37" s="406"/>
      <c r="CV37" s="406"/>
      <c r="CW37" s="406"/>
      <c r="CX37" s="406"/>
      <c r="CY37" s="406"/>
      <c r="CZ37" s="406"/>
      <c r="DA37" s="406"/>
      <c r="DB37" s="406"/>
      <c r="DC37" s="406"/>
      <c r="DD37" s="406"/>
      <c r="DE37" s="406"/>
      <c r="DG37" s="403" t="str">
        <f>IF('各会計、関係団体の財政状況及び健全化判断比率'!BR10="","",'各会計、関係団体の財政状況及び健全化判断比率'!BR10)</f>
        <v/>
      </c>
      <c r="DH37" s="403"/>
      <c r="DI37" s="208"/>
    </row>
    <row r="38" spans="1:113" ht="32.25" customHeight="1" x14ac:dyDescent="0.15">
      <c r="A38" s="181"/>
      <c r="B38" s="205"/>
      <c r="C38" s="405" t="str">
        <f t="shared" ref="C38:C43" si="5">IF(E38="","",C37+1)</f>
        <v/>
      </c>
      <c r="D38" s="405"/>
      <c r="E38" s="406" t="str">
        <f>IF('各会計、関係団体の財政状況及び健全化判断比率'!B11="","",'各会計、関係団体の財政状況及び健全化判断比率'!B11)</f>
        <v/>
      </c>
      <c r="F38" s="406"/>
      <c r="G38" s="406"/>
      <c r="H38" s="406"/>
      <c r="I38" s="406"/>
      <c r="J38" s="406"/>
      <c r="K38" s="406"/>
      <c r="L38" s="406"/>
      <c r="M38" s="406"/>
      <c r="N38" s="406"/>
      <c r="O38" s="406"/>
      <c r="P38" s="406"/>
      <c r="Q38" s="406"/>
      <c r="R38" s="406"/>
      <c r="S38" s="406"/>
      <c r="T38" s="181"/>
      <c r="U38" s="405" t="str">
        <f t="shared" si="4"/>
        <v/>
      </c>
      <c r="V38" s="405"/>
      <c r="W38" s="406"/>
      <c r="X38" s="406"/>
      <c r="Y38" s="406"/>
      <c r="Z38" s="406"/>
      <c r="AA38" s="406"/>
      <c r="AB38" s="406"/>
      <c r="AC38" s="406"/>
      <c r="AD38" s="406"/>
      <c r="AE38" s="406"/>
      <c r="AF38" s="406"/>
      <c r="AG38" s="406"/>
      <c r="AH38" s="406"/>
      <c r="AI38" s="406"/>
      <c r="AJ38" s="406"/>
      <c r="AK38" s="406"/>
      <c r="AL38" s="181"/>
      <c r="AM38" s="405" t="str">
        <f t="shared" si="0"/>
        <v/>
      </c>
      <c r="AN38" s="405"/>
      <c r="AO38" s="406"/>
      <c r="AP38" s="406"/>
      <c r="AQ38" s="406"/>
      <c r="AR38" s="406"/>
      <c r="AS38" s="406"/>
      <c r="AT38" s="406"/>
      <c r="AU38" s="406"/>
      <c r="AV38" s="406"/>
      <c r="AW38" s="406"/>
      <c r="AX38" s="406"/>
      <c r="AY38" s="406"/>
      <c r="AZ38" s="406"/>
      <c r="BA38" s="406"/>
      <c r="BB38" s="406"/>
      <c r="BC38" s="406"/>
      <c r="BD38" s="181"/>
      <c r="BE38" s="405" t="str">
        <f t="shared" si="1"/>
        <v/>
      </c>
      <c r="BF38" s="405"/>
      <c r="BG38" s="406"/>
      <c r="BH38" s="406"/>
      <c r="BI38" s="406"/>
      <c r="BJ38" s="406"/>
      <c r="BK38" s="406"/>
      <c r="BL38" s="406"/>
      <c r="BM38" s="406"/>
      <c r="BN38" s="406"/>
      <c r="BO38" s="406"/>
      <c r="BP38" s="406"/>
      <c r="BQ38" s="406"/>
      <c r="BR38" s="406"/>
      <c r="BS38" s="406"/>
      <c r="BT38" s="406"/>
      <c r="BU38" s="406"/>
      <c r="BV38" s="181"/>
      <c r="BW38" s="405">
        <f t="shared" si="2"/>
        <v>13</v>
      </c>
      <c r="BX38" s="405"/>
      <c r="BY38" s="406" t="str">
        <f>IF('各会計、関係団体の財政状況及び健全化判断比率'!B72="","",'各会計、関係団体の財政状況及び健全化判断比率'!B72)</f>
        <v>長崎県病院企業団（病院事業会計）</v>
      </c>
      <c r="BZ38" s="406"/>
      <c r="CA38" s="406"/>
      <c r="CB38" s="406"/>
      <c r="CC38" s="406"/>
      <c r="CD38" s="406"/>
      <c r="CE38" s="406"/>
      <c r="CF38" s="406"/>
      <c r="CG38" s="406"/>
      <c r="CH38" s="406"/>
      <c r="CI38" s="406"/>
      <c r="CJ38" s="406"/>
      <c r="CK38" s="406"/>
      <c r="CL38" s="406"/>
      <c r="CM38" s="406"/>
      <c r="CN38" s="181"/>
      <c r="CO38" s="405" t="str">
        <f t="shared" si="3"/>
        <v/>
      </c>
      <c r="CP38" s="405"/>
      <c r="CQ38" s="406" t="str">
        <f>IF('各会計、関係団体の財政状況及び健全化判断比率'!BS11="","",'各会計、関係団体の財政状況及び健全化判断比率'!BS11)</f>
        <v/>
      </c>
      <c r="CR38" s="406"/>
      <c r="CS38" s="406"/>
      <c r="CT38" s="406"/>
      <c r="CU38" s="406"/>
      <c r="CV38" s="406"/>
      <c r="CW38" s="406"/>
      <c r="CX38" s="406"/>
      <c r="CY38" s="406"/>
      <c r="CZ38" s="406"/>
      <c r="DA38" s="406"/>
      <c r="DB38" s="406"/>
      <c r="DC38" s="406"/>
      <c r="DD38" s="406"/>
      <c r="DE38" s="406"/>
      <c r="DG38" s="403" t="str">
        <f>IF('各会計、関係団体の財政状況及び健全化判断比率'!BR11="","",'各会計、関係団体の財政状況及び健全化判断比率'!BR11)</f>
        <v/>
      </c>
      <c r="DH38" s="403"/>
      <c r="DI38" s="208"/>
    </row>
    <row r="39" spans="1:113" ht="32.25" customHeight="1" x14ac:dyDescent="0.15">
      <c r="A39" s="181"/>
      <c r="B39" s="205"/>
      <c r="C39" s="405" t="str">
        <f t="shared" si="5"/>
        <v/>
      </c>
      <c r="D39" s="405"/>
      <c r="E39" s="406" t="str">
        <f>IF('各会計、関係団体の財政状況及び健全化判断比率'!B12="","",'各会計、関係団体の財政状況及び健全化判断比率'!B12)</f>
        <v/>
      </c>
      <c r="F39" s="406"/>
      <c r="G39" s="406"/>
      <c r="H39" s="406"/>
      <c r="I39" s="406"/>
      <c r="J39" s="406"/>
      <c r="K39" s="406"/>
      <c r="L39" s="406"/>
      <c r="M39" s="406"/>
      <c r="N39" s="406"/>
      <c r="O39" s="406"/>
      <c r="P39" s="406"/>
      <c r="Q39" s="406"/>
      <c r="R39" s="406"/>
      <c r="S39" s="406"/>
      <c r="T39" s="181"/>
      <c r="U39" s="405" t="str">
        <f t="shared" si="4"/>
        <v/>
      </c>
      <c r="V39" s="405"/>
      <c r="W39" s="406"/>
      <c r="X39" s="406"/>
      <c r="Y39" s="406"/>
      <c r="Z39" s="406"/>
      <c r="AA39" s="406"/>
      <c r="AB39" s="406"/>
      <c r="AC39" s="406"/>
      <c r="AD39" s="406"/>
      <c r="AE39" s="406"/>
      <c r="AF39" s="406"/>
      <c r="AG39" s="406"/>
      <c r="AH39" s="406"/>
      <c r="AI39" s="406"/>
      <c r="AJ39" s="406"/>
      <c r="AK39" s="406"/>
      <c r="AL39" s="181"/>
      <c r="AM39" s="405" t="str">
        <f t="shared" si="0"/>
        <v/>
      </c>
      <c r="AN39" s="405"/>
      <c r="AO39" s="406"/>
      <c r="AP39" s="406"/>
      <c r="AQ39" s="406"/>
      <c r="AR39" s="406"/>
      <c r="AS39" s="406"/>
      <c r="AT39" s="406"/>
      <c r="AU39" s="406"/>
      <c r="AV39" s="406"/>
      <c r="AW39" s="406"/>
      <c r="AX39" s="406"/>
      <c r="AY39" s="406"/>
      <c r="AZ39" s="406"/>
      <c r="BA39" s="406"/>
      <c r="BB39" s="406"/>
      <c r="BC39" s="406"/>
      <c r="BD39" s="181"/>
      <c r="BE39" s="405" t="str">
        <f t="shared" si="1"/>
        <v/>
      </c>
      <c r="BF39" s="405"/>
      <c r="BG39" s="406"/>
      <c r="BH39" s="406"/>
      <c r="BI39" s="406"/>
      <c r="BJ39" s="406"/>
      <c r="BK39" s="406"/>
      <c r="BL39" s="406"/>
      <c r="BM39" s="406"/>
      <c r="BN39" s="406"/>
      <c r="BO39" s="406"/>
      <c r="BP39" s="406"/>
      <c r="BQ39" s="406"/>
      <c r="BR39" s="406"/>
      <c r="BS39" s="406"/>
      <c r="BT39" s="406"/>
      <c r="BU39" s="406"/>
      <c r="BV39" s="181"/>
      <c r="BW39" s="405">
        <f t="shared" si="2"/>
        <v>14</v>
      </c>
      <c r="BX39" s="405"/>
      <c r="BY39" s="406" t="str">
        <f>IF('各会計、関係団体の財政状況及び健全化判断比率'!B73="","",'各会計、関係団体の財政状況及び健全化判断比率'!B73)</f>
        <v>県央県南広域環境組合（一般会計）</v>
      </c>
      <c r="BZ39" s="406"/>
      <c r="CA39" s="406"/>
      <c r="CB39" s="406"/>
      <c r="CC39" s="406"/>
      <c r="CD39" s="406"/>
      <c r="CE39" s="406"/>
      <c r="CF39" s="406"/>
      <c r="CG39" s="406"/>
      <c r="CH39" s="406"/>
      <c r="CI39" s="406"/>
      <c r="CJ39" s="406"/>
      <c r="CK39" s="406"/>
      <c r="CL39" s="406"/>
      <c r="CM39" s="406"/>
      <c r="CN39" s="181"/>
      <c r="CO39" s="405" t="str">
        <f t="shared" si="3"/>
        <v/>
      </c>
      <c r="CP39" s="405"/>
      <c r="CQ39" s="406" t="str">
        <f>IF('各会計、関係団体の財政状況及び健全化判断比率'!BS12="","",'各会計、関係団体の財政状況及び健全化判断比率'!BS12)</f>
        <v/>
      </c>
      <c r="CR39" s="406"/>
      <c r="CS39" s="406"/>
      <c r="CT39" s="406"/>
      <c r="CU39" s="406"/>
      <c r="CV39" s="406"/>
      <c r="CW39" s="406"/>
      <c r="CX39" s="406"/>
      <c r="CY39" s="406"/>
      <c r="CZ39" s="406"/>
      <c r="DA39" s="406"/>
      <c r="DB39" s="406"/>
      <c r="DC39" s="406"/>
      <c r="DD39" s="406"/>
      <c r="DE39" s="406"/>
      <c r="DG39" s="403" t="str">
        <f>IF('各会計、関係団体の財政状況及び健全化判断比率'!BR12="","",'各会計、関係団体の財政状況及び健全化判断比率'!BR12)</f>
        <v/>
      </c>
      <c r="DH39" s="403"/>
      <c r="DI39" s="208"/>
    </row>
    <row r="40" spans="1:113" ht="32.25" customHeight="1" x14ac:dyDescent="0.15">
      <c r="A40" s="181"/>
      <c r="B40" s="205"/>
      <c r="C40" s="405" t="str">
        <f t="shared" si="5"/>
        <v/>
      </c>
      <c r="D40" s="405"/>
      <c r="E40" s="406" t="str">
        <f>IF('各会計、関係団体の財政状況及び健全化判断比率'!B13="","",'各会計、関係団体の財政状況及び健全化判断比率'!B13)</f>
        <v/>
      </c>
      <c r="F40" s="406"/>
      <c r="G40" s="406"/>
      <c r="H40" s="406"/>
      <c r="I40" s="406"/>
      <c r="J40" s="406"/>
      <c r="K40" s="406"/>
      <c r="L40" s="406"/>
      <c r="M40" s="406"/>
      <c r="N40" s="406"/>
      <c r="O40" s="406"/>
      <c r="P40" s="406"/>
      <c r="Q40" s="406"/>
      <c r="R40" s="406"/>
      <c r="S40" s="406"/>
      <c r="T40" s="181"/>
      <c r="U40" s="405" t="str">
        <f t="shared" si="4"/>
        <v/>
      </c>
      <c r="V40" s="405"/>
      <c r="W40" s="406"/>
      <c r="X40" s="406"/>
      <c r="Y40" s="406"/>
      <c r="Z40" s="406"/>
      <c r="AA40" s="406"/>
      <c r="AB40" s="406"/>
      <c r="AC40" s="406"/>
      <c r="AD40" s="406"/>
      <c r="AE40" s="406"/>
      <c r="AF40" s="406"/>
      <c r="AG40" s="406"/>
      <c r="AH40" s="406"/>
      <c r="AI40" s="406"/>
      <c r="AJ40" s="406"/>
      <c r="AK40" s="406"/>
      <c r="AL40" s="181"/>
      <c r="AM40" s="405" t="str">
        <f t="shared" si="0"/>
        <v/>
      </c>
      <c r="AN40" s="405"/>
      <c r="AO40" s="406"/>
      <c r="AP40" s="406"/>
      <c r="AQ40" s="406"/>
      <c r="AR40" s="406"/>
      <c r="AS40" s="406"/>
      <c r="AT40" s="406"/>
      <c r="AU40" s="406"/>
      <c r="AV40" s="406"/>
      <c r="AW40" s="406"/>
      <c r="AX40" s="406"/>
      <c r="AY40" s="406"/>
      <c r="AZ40" s="406"/>
      <c r="BA40" s="406"/>
      <c r="BB40" s="406"/>
      <c r="BC40" s="406"/>
      <c r="BD40" s="181"/>
      <c r="BE40" s="405" t="str">
        <f t="shared" si="1"/>
        <v/>
      </c>
      <c r="BF40" s="405"/>
      <c r="BG40" s="406"/>
      <c r="BH40" s="406"/>
      <c r="BI40" s="406"/>
      <c r="BJ40" s="406"/>
      <c r="BK40" s="406"/>
      <c r="BL40" s="406"/>
      <c r="BM40" s="406"/>
      <c r="BN40" s="406"/>
      <c r="BO40" s="406"/>
      <c r="BP40" s="406"/>
      <c r="BQ40" s="406"/>
      <c r="BR40" s="406"/>
      <c r="BS40" s="406"/>
      <c r="BT40" s="406"/>
      <c r="BU40" s="406"/>
      <c r="BV40" s="181"/>
      <c r="BW40" s="405">
        <f t="shared" si="2"/>
        <v>15</v>
      </c>
      <c r="BX40" s="405"/>
      <c r="BY40" s="406" t="str">
        <f>IF('各会計、関係団体の財政状況及び健全化判断比率'!B74="","",'各会計、関係団体の財政状況及び健全化判断比率'!B74)</f>
        <v>長崎県後期高齢者医療広域連合（一般会計）</v>
      </c>
      <c r="BZ40" s="406"/>
      <c r="CA40" s="406"/>
      <c r="CB40" s="406"/>
      <c r="CC40" s="406"/>
      <c r="CD40" s="406"/>
      <c r="CE40" s="406"/>
      <c r="CF40" s="406"/>
      <c r="CG40" s="406"/>
      <c r="CH40" s="406"/>
      <c r="CI40" s="406"/>
      <c r="CJ40" s="406"/>
      <c r="CK40" s="406"/>
      <c r="CL40" s="406"/>
      <c r="CM40" s="406"/>
      <c r="CN40" s="181"/>
      <c r="CO40" s="405" t="str">
        <f t="shared" si="3"/>
        <v/>
      </c>
      <c r="CP40" s="405"/>
      <c r="CQ40" s="406" t="str">
        <f>IF('各会計、関係団体の財政状況及び健全化判断比率'!BS13="","",'各会計、関係団体の財政状況及び健全化判断比率'!BS13)</f>
        <v/>
      </c>
      <c r="CR40" s="406"/>
      <c r="CS40" s="406"/>
      <c r="CT40" s="406"/>
      <c r="CU40" s="406"/>
      <c r="CV40" s="406"/>
      <c r="CW40" s="406"/>
      <c r="CX40" s="406"/>
      <c r="CY40" s="406"/>
      <c r="CZ40" s="406"/>
      <c r="DA40" s="406"/>
      <c r="DB40" s="406"/>
      <c r="DC40" s="406"/>
      <c r="DD40" s="406"/>
      <c r="DE40" s="406"/>
      <c r="DG40" s="403" t="str">
        <f>IF('各会計、関係団体の財政状況及び健全化判断比率'!BR13="","",'各会計、関係団体の財政状況及び健全化判断比率'!BR13)</f>
        <v/>
      </c>
      <c r="DH40" s="403"/>
      <c r="DI40" s="208"/>
    </row>
    <row r="41" spans="1:113" ht="32.25" customHeight="1" x14ac:dyDescent="0.15">
      <c r="A41" s="181"/>
      <c r="B41" s="205"/>
      <c r="C41" s="405" t="str">
        <f t="shared" si="5"/>
        <v/>
      </c>
      <c r="D41" s="405"/>
      <c r="E41" s="406" t="str">
        <f>IF('各会計、関係団体の財政状況及び健全化判断比率'!B14="","",'各会計、関係団体の財政状況及び健全化判断比率'!B14)</f>
        <v/>
      </c>
      <c r="F41" s="406"/>
      <c r="G41" s="406"/>
      <c r="H41" s="406"/>
      <c r="I41" s="406"/>
      <c r="J41" s="406"/>
      <c r="K41" s="406"/>
      <c r="L41" s="406"/>
      <c r="M41" s="406"/>
      <c r="N41" s="406"/>
      <c r="O41" s="406"/>
      <c r="P41" s="406"/>
      <c r="Q41" s="406"/>
      <c r="R41" s="406"/>
      <c r="S41" s="406"/>
      <c r="T41" s="181"/>
      <c r="U41" s="405" t="str">
        <f t="shared" si="4"/>
        <v/>
      </c>
      <c r="V41" s="405"/>
      <c r="W41" s="406"/>
      <c r="X41" s="406"/>
      <c r="Y41" s="406"/>
      <c r="Z41" s="406"/>
      <c r="AA41" s="406"/>
      <c r="AB41" s="406"/>
      <c r="AC41" s="406"/>
      <c r="AD41" s="406"/>
      <c r="AE41" s="406"/>
      <c r="AF41" s="406"/>
      <c r="AG41" s="406"/>
      <c r="AH41" s="406"/>
      <c r="AI41" s="406"/>
      <c r="AJ41" s="406"/>
      <c r="AK41" s="406"/>
      <c r="AL41" s="181"/>
      <c r="AM41" s="405" t="str">
        <f t="shared" si="0"/>
        <v/>
      </c>
      <c r="AN41" s="405"/>
      <c r="AO41" s="406"/>
      <c r="AP41" s="406"/>
      <c r="AQ41" s="406"/>
      <c r="AR41" s="406"/>
      <c r="AS41" s="406"/>
      <c r="AT41" s="406"/>
      <c r="AU41" s="406"/>
      <c r="AV41" s="406"/>
      <c r="AW41" s="406"/>
      <c r="AX41" s="406"/>
      <c r="AY41" s="406"/>
      <c r="AZ41" s="406"/>
      <c r="BA41" s="406"/>
      <c r="BB41" s="406"/>
      <c r="BC41" s="406"/>
      <c r="BD41" s="181"/>
      <c r="BE41" s="405" t="str">
        <f t="shared" si="1"/>
        <v/>
      </c>
      <c r="BF41" s="405"/>
      <c r="BG41" s="406"/>
      <c r="BH41" s="406"/>
      <c r="BI41" s="406"/>
      <c r="BJ41" s="406"/>
      <c r="BK41" s="406"/>
      <c r="BL41" s="406"/>
      <c r="BM41" s="406"/>
      <c r="BN41" s="406"/>
      <c r="BO41" s="406"/>
      <c r="BP41" s="406"/>
      <c r="BQ41" s="406"/>
      <c r="BR41" s="406"/>
      <c r="BS41" s="406"/>
      <c r="BT41" s="406"/>
      <c r="BU41" s="406"/>
      <c r="BV41" s="181"/>
      <c r="BW41" s="405">
        <f t="shared" si="2"/>
        <v>16</v>
      </c>
      <c r="BX41" s="405"/>
      <c r="BY41" s="406" t="str">
        <f>IF('各会計、関係団体の財政状況及び健全化判断比率'!B75="","",'各会計、関係団体の財政状況及び健全化判断比率'!B75)</f>
        <v>長崎県後期高齢者医療広域連合（後期高齢者医療事業特別会計）</v>
      </c>
      <c r="BZ41" s="406"/>
      <c r="CA41" s="406"/>
      <c r="CB41" s="406"/>
      <c r="CC41" s="406"/>
      <c r="CD41" s="406"/>
      <c r="CE41" s="406"/>
      <c r="CF41" s="406"/>
      <c r="CG41" s="406"/>
      <c r="CH41" s="406"/>
      <c r="CI41" s="406"/>
      <c r="CJ41" s="406"/>
      <c r="CK41" s="406"/>
      <c r="CL41" s="406"/>
      <c r="CM41" s="406"/>
      <c r="CN41" s="181"/>
      <c r="CO41" s="405" t="str">
        <f t="shared" si="3"/>
        <v/>
      </c>
      <c r="CP41" s="405"/>
      <c r="CQ41" s="406" t="str">
        <f>IF('各会計、関係団体の財政状況及び健全化判断比率'!BS14="","",'各会計、関係団体の財政状況及び健全化判断比率'!BS14)</f>
        <v/>
      </c>
      <c r="CR41" s="406"/>
      <c r="CS41" s="406"/>
      <c r="CT41" s="406"/>
      <c r="CU41" s="406"/>
      <c r="CV41" s="406"/>
      <c r="CW41" s="406"/>
      <c r="CX41" s="406"/>
      <c r="CY41" s="406"/>
      <c r="CZ41" s="406"/>
      <c r="DA41" s="406"/>
      <c r="DB41" s="406"/>
      <c r="DC41" s="406"/>
      <c r="DD41" s="406"/>
      <c r="DE41" s="406"/>
      <c r="DG41" s="403" t="str">
        <f>IF('各会計、関係団体の財政状況及び健全化判断比率'!BR14="","",'各会計、関係団体の財政状況及び健全化判断比率'!BR14)</f>
        <v/>
      </c>
      <c r="DH41" s="403"/>
      <c r="DI41" s="208"/>
    </row>
    <row r="42" spans="1:113" ht="32.25" customHeight="1" x14ac:dyDescent="0.15">
      <c r="B42" s="205"/>
      <c r="C42" s="405" t="str">
        <f t="shared" si="5"/>
        <v/>
      </c>
      <c r="D42" s="405"/>
      <c r="E42" s="406" t="str">
        <f>IF('各会計、関係団体の財政状況及び健全化判断比率'!B15="","",'各会計、関係団体の財政状況及び健全化判断比率'!B15)</f>
        <v/>
      </c>
      <c r="F42" s="406"/>
      <c r="G42" s="406"/>
      <c r="H42" s="406"/>
      <c r="I42" s="406"/>
      <c r="J42" s="406"/>
      <c r="K42" s="406"/>
      <c r="L42" s="406"/>
      <c r="M42" s="406"/>
      <c r="N42" s="406"/>
      <c r="O42" s="406"/>
      <c r="P42" s="406"/>
      <c r="Q42" s="406"/>
      <c r="R42" s="406"/>
      <c r="S42" s="406"/>
      <c r="T42" s="181"/>
      <c r="U42" s="405" t="str">
        <f t="shared" si="4"/>
        <v/>
      </c>
      <c r="V42" s="405"/>
      <c r="W42" s="406"/>
      <c r="X42" s="406"/>
      <c r="Y42" s="406"/>
      <c r="Z42" s="406"/>
      <c r="AA42" s="406"/>
      <c r="AB42" s="406"/>
      <c r="AC42" s="406"/>
      <c r="AD42" s="406"/>
      <c r="AE42" s="406"/>
      <c r="AF42" s="406"/>
      <c r="AG42" s="406"/>
      <c r="AH42" s="406"/>
      <c r="AI42" s="406"/>
      <c r="AJ42" s="406"/>
      <c r="AK42" s="406"/>
      <c r="AL42" s="181"/>
      <c r="AM42" s="405" t="str">
        <f t="shared" si="0"/>
        <v/>
      </c>
      <c r="AN42" s="405"/>
      <c r="AO42" s="406"/>
      <c r="AP42" s="406"/>
      <c r="AQ42" s="406"/>
      <c r="AR42" s="406"/>
      <c r="AS42" s="406"/>
      <c r="AT42" s="406"/>
      <c r="AU42" s="406"/>
      <c r="AV42" s="406"/>
      <c r="AW42" s="406"/>
      <c r="AX42" s="406"/>
      <c r="AY42" s="406"/>
      <c r="AZ42" s="406"/>
      <c r="BA42" s="406"/>
      <c r="BB42" s="406"/>
      <c r="BC42" s="406"/>
      <c r="BD42" s="181"/>
      <c r="BE42" s="405" t="str">
        <f t="shared" si="1"/>
        <v/>
      </c>
      <c r="BF42" s="405"/>
      <c r="BG42" s="406"/>
      <c r="BH42" s="406"/>
      <c r="BI42" s="406"/>
      <c r="BJ42" s="406"/>
      <c r="BK42" s="406"/>
      <c r="BL42" s="406"/>
      <c r="BM42" s="406"/>
      <c r="BN42" s="406"/>
      <c r="BO42" s="406"/>
      <c r="BP42" s="406"/>
      <c r="BQ42" s="406"/>
      <c r="BR42" s="406"/>
      <c r="BS42" s="406"/>
      <c r="BT42" s="406"/>
      <c r="BU42" s="406"/>
      <c r="BV42" s="181"/>
      <c r="BW42" s="405">
        <f t="shared" si="2"/>
        <v>17</v>
      </c>
      <c r="BX42" s="405"/>
      <c r="BY42" s="406" t="str">
        <f>IF('各会計、関係団体の財政状況及び健全化判断比率'!B76="","",'各会計、関係団体の財政状況及び健全化判断比率'!B76)</f>
        <v>島原地域広域市町村圏組合（一般会計）</v>
      </c>
      <c r="BZ42" s="406"/>
      <c r="CA42" s="406"/>
      <c r="CB42" s="406"/>
      <c r="CC42" s="406"/>
      <c r="CD42" s="406"/>
      <c r="CE42" s="406"/>
      <c r="CF42" s="406"/>
      <c r="CG42" s="406"/>
      <c r="CH42" s="406"/>
      <c r="CI42" s="406"/>
      <c r="CJ42" s="406"/>
      <c r="CK42" s="406"/>
      <c r="CL42" s="406"/>
      <c r="CM42" s="406"/>
      <c r="CN42" s="181"/>
      <c r="CO42" s="405" t="str">
        <f t="shared" si="3"/>
        <v/>
      </c>
      <c r="CP42" s="405"/>
      <c r="CQ42" s="406" t="str">
        <f>IF('各会計、関係団体の財政状況及び健全化判断比率'!BS15="","",'各会計、関係団体の財政状況及び健全化判断比率'!BS15)</f>
        <v/>
      </c>
      <c r="CR42" s="406"/>
      <c r="CS42" s="406"/>
      <c r="CT42" s="406"/>
      <c r="CU42" s="406"/>
      <c r="CV42" s="406"/>
      <c r="CW42" s="406"/>
      <c r="CX42" s="406"/>
      <c r="CY42" s="406"/>
      <c r="CZ42" s="406"/>
      <c r="DA42" s="406"/>
      <c r="DB42" s="406"/>
      <c r="DC42" s="406"/>
      <c r="DD42" s="406"/>
      <c r="DE42" s="406"/>
      <c r="DG42" s="403" t="str">
        <f>IF('各会計、関係団体の財政状況及び健全化判断比率'!BR15="","",'各会計、関係団体の財政状況及び健全化判断比率'!BR15)</f>
        <v/>
      </c>
      <c r="DH42" s="403"/>
      <c r="DI42" s="208"/>
    </row>
    <row r="43" spans="1:113" ht="32.25" customHeight="1" x14ac:dyDescent="0.15">
      <c r="B43" s="205"/>
      <c r="C43" s="405" t="str">
        <f t="shared" si="5"/>
        <v/>
      </c>
      <c r="D43" s="405"/>
      <c r="E43" s="406" t="str">
        <f>IF('各会計、関係団体の財政状況及び健全化判断比率'!B16="","",'各会計、関係団体の財政状況及び健全化判断比率'!B16)</f>
        <v/>
      </c>
      <c r="F43" s="406"/>
      <c r="G43" s="406"/>
      <c r="H43" s="406"/>
      <c r="I43" s="406"/>
      <c r="J43" s="406"/>
      <c r="K43" s="406"/>
      <c r="L43" s="406"/>
      <c r="M43" s="406"/>
      <c r="N43" s="406"/>
      <c r="O43" s="406"/>
      <c r="P43" s="406"/>
      <c r="Q43" s="406"/>
      <c r="R43" s="406"/>
      <c r="S43" s="406"/>
      <c r="T43" s="181"/>
      <c r="U43" s="405" t="str">
        <f t="shared" si="4"/>
        <v/>
      </c>
      <c r="V43" s="405"/>
      <c r="W43" s="406"/>
      <c r="X43" s="406"/>
      <c r="Y43" s="406"/>
      <c r="Z43" s="406"/>
      <c r="AA43" s="406"/>
      <c r="AB43" s="406"/>
      <c r="AC43" s="406"/>
      <c r="AD43" s="406"/>
      <c r="AE43" s="406"/>
      <c r="AF43" s="406"/>
      <c r="AG43" s="406"/>
      <c r="AH43" s="406"/>
      <c r="AI43" s="406"/>
      <c r="AJ43" s="406"/>
      <c r="AK43" s="406"/>
      <c r="AL43" s="181"/>
      <c r="AM43" s="405" t="str">
        <f t="shared" si="0"/>
        <v/>
      </c>
      <c r="AN43" s="405"/>
      <c r="AO43" s="406"/>
      <c r="AP43" s="406"/>
      <c r="AQ43" s="406"/>
      <c r="AR43" s="406"/>
      <c r="AS43" s="406"/>
      <c r="AT43" s="406"/>
      <c r="AU43" s="406"/>
      <c r="AV43" s="406"/>
      <c r="AW43" s="406"/>
      <c r="AX43" s="406"/>
      <c r="AY43" s="406"/>
      <c r="AZ43" s="406"/>
      <c r="BA43" s="406"/>
      <c r="BB43" s="406"/>
      <c r="BC43" s="406"/>
      <c r="BD43" s="181"/>
      <c r="BE43" s="405" t="str">
        <f t="shared" si="1"/>
        <v/>
      </c>
      <c r="BF43" s="405"/>
      <c r="BG43" s="406"/>
      <c r="BH43" s="406"/>
      <c r="BI43" s="406"/>
      <c r="BJ43" s="406"/>
      <c r="BK43" s="406"/>
      <c r="BL43" s="406"/>
      <c r="BM43" s="406"/>
      <c r="BN43" s="406"/>
      <c r="BO43" s="406"/>
      <c r="BP43" s="406"/>
      <c r="BQ43" s="406"/>
      <c r="BR43" s="406"/>
      <c r="BS43" s="406"/>
      <c r="BT43" s="406"/>
      <c r="BU43" s="406"/>
      <c r="BV43" s="181"/>
      <c r="BW43" s="405">
        <f t="shared" si="2"/>
        <v>18</v>
      </c>
      <c r="BX43" s="405"/>
      <c r="BY43" s="406" t="str">
        <f>IF('各会計、関係団体の財政状況及び健全化判断比率'!B77="","",'各会計、関係団体の財政状況及び健全化判断比率'!B77)</f>
        <v>島原地域広域市町村圏組合（介護保険事業特別会計）</v>
      </c>
      <c r="BZ43" s="406"/>
      <c r="CA43" s="406"/>
      <c r="CB43" s="406"/>
      <c r="CC43" s="406"/>
      <c r="CD43" s="406"/>
      <c r="CE43" s="406"/>
      <c r="CF43" s="406"/>
      <c r="CG43" s="406"/>
      <c r="CH43" s="406"/>
      <c r="CI43" s="406"/>
      <c r="CJ43" s="406"/>
      <c r="CK43" s="406"/>
      <c r="CL43" s="406"/>
      <c r="CM43" s="406"/>
      <c r="CN43" s="181"/>
      <c r="CO43" s="405" t="str">
        <f t="shared" si="3"/>
        <v/>
      </c>
      <c r="CP43" s="405"/>
      <c r="CQ43" s="406" t="str">
        <f>IF('各会計、関係団体の財政状況及び健全化判断比率'!BS16="","",'各会計、関係団体の財政状況及び健全化判断比率'!BS16)</f>
        <v/>
      </c>
      <c r="CR43" s="406"/>
      <c r="CS43" s="406"/>
      <c r="CT43" s="406"/>
      <c r="CU43" s="406"/>
      <c r="CV43" s="406"/>
      <c r="CW43" s="406"/>
      <c r="CX43" s="406"/>
      <c r="CY43" s="406"/>
      <c r="CZ43" s="406"/>
      <c r="DA43" s="406"/>
      <c r="DB43" s="406"/>
      <c r="DC43" s="406"/>
      <c r="DD43" s="406"/>
      <c r="DE43" s="406"/>
      <c r="DG43" s="403" t="str">
        <f>IF('各会計、関係団体の財政状況及び健全化判断比率'!BR16="","",'各会計、関係団体の財政状況及び健全化判断比率'!BR16)</f>
        <v/>
      </c>
      <c r="DH43" s="403"/>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2" t="s">
        <v>194</v>
      </c>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c r="AG46" s="402"/>
      <c r="AH46" s="402"/>
      <c r="AI46" s="402"/>
      <c r="AJ46" s="402"/>
      <c r="AK46" s="402"/>
      <c r="AL46" s="402"/>
      <c r="AM46" s="402"/>
      <c r="AN46" s="402"/>
      <c r="AO46" s="402"/>
      <c r="AP46" s="402"/>
      <c r="AQ46" s="402"/>
      <c r="AR46" s="402"/>
      <c r="AS46" s="402"/>
      <c r="AT46" s="402"/>
      <c r="AU46" s="402"/>
      <c r="AV46" s="402"/>
      <c r="AW46" s="402"/>
      <c r="AX46" s="402"/>
      <c r="AY46" s="402"/>
      <c r="AZ46" s="402"/>
      <c r="BA46" s="402"/>
      <c r="BB46" s="402"/>
      <c r="BC46" s="402"/>
      <c r="BD46" s="402"/>
      <c r="BE46" s="402"/>
      <c r="BF46" s="402"/>
      <c r="BG46" s="402"/>
      <c r="BH46" s="402"/>
      <c r="BI46" s="402"/>
      <c r="BJ46" s="402"/>
      <c r="BK46" s="402"/>
      <c r="BL46" s="402"/>
      <c r="BM46" s="402"/>
      <c r="BN46" s="402"/>
      <c r="BO46" s="402"/>
      <c r="BP46" s="402"/>
      <c r="BQ46" s="402"/>
      <c r="BR46" s="402"/>
      <c r="BS46" s="402"/>
      <c r="BT46" s="402"/>
      <c r="BU46" s="402"/>
      <c r="BV46" s="402"/>
      <c r="BW46" s="402"/>
      <c r="BX46" s="402"/>
      <c r="BY46" s="402"/>
      <c r="BZ46" s="402"/>
      <c r="CA46" s="402"/>
      <c r="CB46" s="402"/>
      <c r="CC46" s="402"/>
      <c r="CD46" s="402"/>
      <c r="CE46" s="402"/>
      <c r="CF46" s="402"/>
      <c r="CG46" s="402"/>
      <c r="CH46" s="402"/>
      <c r="CI46" s="402"/>
      <c r="CJ46" s="402"/>
      <c r="CK46" s="402"/>
      <c r="CL46" s="402"/>
      <c r="CM46" s="402"/>
      <c r="CN46" s="402"/>
      <c r="CO46" s="402"/>
      <c r="CP46" s="402"/>
      <c r="CQ46" s="402"/>
      <c r="CR46" s="402"/>
      <c r="CS46" s="402"/>
      <c r="CT46" s="402"/>
      <c r="CU46" s="402"/>
      <c r="CV46" s="402"/>
      <c r="CW46" s="402"/>
      <c r="CX46" s="402"/>
      <c r="CY46" s="402"/>
      <c r="CZ46" s="402"/>
      <c r="DA46" s="402"/>
      <c r="DB46" s="402"/>
      <c r="DC46" s="402"/>
      <c r="DD46" s="402"/>
      <c r="DE46" s="402"/>
      <c r="DF46" s="402"/>
      <c r="DG46" s="402"/>
      <c r="DH46" s="402"/>
      <c r="DI46" s="402"/>
    </row>
    <row r="47" spans="1:113" x14ac:dyDescent="0.15">
      <c r="E47" s="402" t="s">
        <v>195</v>
      </c>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2"/>
      <c r="AV47" s="402"/>
      <c r="AW47" s="402"/>
      <c r="AX47" s="402"/>
      <c r="AY47" s="402"/>
      <c r="AZ47" s="402"/>
      <c r="BA47" s="402"/>
      <c r="BB47" s="402"/>
      <c r="BC47" s="402"/>
      <c r="BD47" s="402"/>
      <c r="BE47" s="402"/>
      <c r="BF47" s="402"/>
      <c r="BG47" s="402"/>
      <c r="BH47" s="402"/>
      <c r="BI47" s="402"/>
      <c r="BJ47" s="402"/>
      <c r="BK47" s="402"/>
      <c r="BL47" s="402"/>
      <c r="BM47" s="402"/>
      <c r="BN47" s="402"/>
      <c r="BO47" s="402"/>
      <c r="BP47" s="402"/>
      <c r="BQ47" s="402"/>
      <c r="BR47" s="402"/>
      <c r="BS47" s="402"/>
      <c r="BT47" s="402"/>
      <c r="BU47" s="402"/>
      <c r="BV47" s="402"/>
      <c r="BW47" s="402"/>
      <c r="BX47" s="402"/>
      <c r="BY47" s="402"/>
      <c r="BZ47" s="402"/>
      <c r="CA47" s="402"/>
      <c r="CB47" s="402"/>
      <c r="CC47" s="402"/>
      <c r="CD47" s="402"/>
      <c r="CE47" s="402"/>
      <c r="CF47" s="402"/>
      <c r="CG47" s="402"/>
      <c r="CH47" s="402"/>
      <c r="CI47" s="402"/>
      <c r="CJ47" s="402"/>
      <c r="CK47" s="402"/>
      <c r="CL47" s="402"/>
      <c r="CM47" s="402"/>
      <c r="CN47" s="402"/>
      <c r="CO47" s="402"/>
      <c r="CP47" s="402"/>
      <c r="CQ47" s="402"/>
      <c r="CR47" s="402"/>
      <c r="CS47" s="402"/>
      <c r="CT47" s="402"/>
      <c r="CU47" s="402"/>
      <c r="CV47" s="402"/>
      <c r="CW47" s="402"/>
      <c r="CX47" s="402"/>
      <c r="CY47" s="402"/>
      <c r="CZ47" s="402"/>
      <c r="DA47" s="402"/>
      <c r="DB47" s="402"/>
      <c r="DC47" s="402"/>
      <c r="DD47" s="402"/>
      <c r="DE47" s="402"/>
      <c r="DF47" s="402"/>
      <c r="DG47" s="402"/>
      <c r="DH47" s="402"/>
      <c r="DI47" s="402"/>
    </row>
    <row r="48" spans="1:113" x14ac:dyDescent="0.15">
      <c r="E48" s="402" t="s">
        <v>196</v>
      </c>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c r="BE48" s="402"/>
      <c r="BF48" s="402"/>
      <c r="BG48" s="402"/>
      <c r="BH48" s="402"/>
      <c r="BI48" s="402"/>
      <c r="BJ48" s="402"/>
      <c r="BK48" s="402"/>
      <c r="BL48" s="402"/>
      <c r="BM48" s="402"/>
      <c r="BN48" s="402"/>
      <c r="BO48" s="402"/>
      <c r="BP48" s="402"/>
      <c r="BQ48" s="402"/>
      <c r="BR48" s="402"/>
      <c r="BS48" s="402"/>
      <c r="BT48" s="402"/>
      <c r="BU48" s="402"/>
      <c r="BV48" s="402"/>
      <c r="BW48" s="402"/>
      <c r="BX48" s="402"/>
      <c r="BY48" s="402"/>
      <c r="BZ48" s="402"/>
      <c r="CA48" s="402"/>
      <c r="CB48" s="402"/>
      <c r="CC48" s="402"/>
      <c r="CD48" s="402"/>
      <c r="CE48" s="402"/>
      <c r="CF48" s="402"/>
      <c r="CG48" s="402"/>
      <c r="CH48" s="402"/>
      <c r="CI48" s="402"/>
      <c r="CJ48" s="402"/>
      <c r="CK48" s="402"/>
      <c r="CL48" s="402"/>
      <c r="CM48" s="402"/>
      <c r="CN48" s="402"/>
      <c r="CO48" s="402"/>
      <c r="CP48" s="402"/>
      <c r="CQ48" s="402"/>
      <c r="CR48" s="402"/>
      <c r="CS48" s="402"/>
      <c r="CT48" s="402"/>
      <c r="CU48" s="402"/>
      <c r="CV48" s="402"/>
      <c r="CW48" s="402"/>
      <c r="CX48" s="402"/>
      <c r="CY48" s="402"/>
      <c r="CZ48" s="402"/>
      <c r="DA48" s="402"/>
      <c r="DB48" s="402"/>
      <c r="DC48" s="402"/>
      <c r="DD48" s="402"/>
      <c r="DE48" s="402"/>
      <c r="DF48" s="402"/>
      <c r="DG48" s="402"/>
      <c r="DH48" s="402"/>
      <c r="DI48" s="402"/>
    </row>
    <row r="49" spans="5:113" x14ac:dyDescent="0.15">
      <c r="E49" s="404" t="s">
        <v>197</v>
      </c>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4"/>
      <c r="CV49" s="404"/>
      <c r="CW49" s="404"/>
      <c r="CX49" s="404"/>
      <c r="CY49" s="404"/>
      <c r="CZ49" s="404"/>
      <c r="DA49" s="404"/>
      <c r="DB49" s="404"/>
      <c r="DC49" s="404"/>
      <c r="DD49" s="404"/>
      <c r="DE49" s="404"/>
      <c r="DF49" s="404"/>
      <c r="DG49" s="404"/>
      <c r="DH49" s="404"/>
      <c r="DI49" s="404"/>
    </row>
    <row r="50" spans="5:113" x14ac:dyDescent="0.15">
      <c r="E50" s="402" t="s">
        <v>198</v>
      </c>
      <c r="F50" s="402"/>
      <c r="G50" s="402"/>
      <c r="H50" s="402"/>
      <c r="I50" s="402"/>
      <c r="J50" s="402"/>
      <c r="K50" s="402"/>
      <c r="L50" s="402"/>
      <c r="M50" s="402"/>
      <c r="N50" s="402"/>
      <c r="O50" s="402"/>
      <c r="P50" s="40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2"/>
      <c r="BC50" s="402"/>
      <c r="BD50" s="402"/>
      <c r="BE50" s="402"/>
      <c r="BF50" s="402"/>
      <c r="BG50" s="402"/>
      <c r="BH50" s="402"/>
      <c r="BI50" s="402"/>
      <c r="BJ50" s="402"/>
      <c r="BK50" s="402"/>
      <c r="BL50" s="402"/>
      <c r="BM50" s="402"/>
      <c r="BN50" s="402"/>
      <c r="BO50" s="402"/>
      <c r="BP50" s="402"/>
      <c r="BQ50" s="402"/>
      <c r="BR50" s="402"/>
      <c r="BS50" s="402"/>
      <c r="BT50" s="402"/>
      <c r="BU50" s="402"/>
      <c r="BV50" s="402"/>
      <c r="BW50" s="402"/>
      <c r="BX50" s="402"/>
      <c r="BY50" s="402"/>
      <c r="BZ50" s="402"/>
      <c r="CA50" s="402"/>
      <c r="CB50" s="402"/>
      <c r="CC50" s="402"/>
      <c r="CD50" s="402"/>
      <c r="CE50" s="402"/>
      <c r="CF50" s="402"/>
      <c r="CG50" s="402"/>
      <c r="CH50" s="402"/>
      <c r="CI50" s="402"/>
      <c r="CJ50" s="402"/>
      <c r="CK50" s="402"/>
      <c r="CL50" s="402"/>
      <c r="CM50" s="402"/>
      <c r="CN50" s="402"/>
      <c r="CO50" s="402"/>
      <c r="CP50" s="402"/>
      <c r="CQ50" s="402"/>
      <c r="CR50" s="402"/>
      <c r="CS50" s="402"/>
      <c r="CT50" s="402"/>
      <c r="CU50" s="402"/>
      <c r="CV50" s="402"/>
      <c r="CW50" s="402"/>
      <c r="CX50" s="402"/>
      <c r="CY50" s="402"/>
      <c r="CZ50" s="402"/>
      <c r="DA50" s="402"/>
      <c r="DB50" s="402"/>
      <c r="DC50" s="402"/>
      <c r="DD50" s="402"/>
      <c r="DE50" s="402"/>
      <c r="DF50" s="402"/>
      <c r="DG50" s="402"/>
      <c r="DH50" s="402"/>
      <c r="DI50" s="402"/>
    </row>
    <row r="51" spans="5:113" x14ac:dyDescent="0.15">
      <c r="E51" s="402" t="s">
        <v>199</v>
      </c>
      <c r="F51" s="402"/>
      <c r="G51" s="402"/>
      <c r="H51" s="402"/>
      <c r="I51" s="402"/>
      <c r="J51" s="402"/>
      <c r="K51" s="402"/>
      <c r="L51" s="402"/>
      <c r="M51" s="402"/>
      <c r="N51" s="402"/>
      <c r="O51" s="402"/>
      <c r="P51" s="402"/>
      <c r="Q51" s="402"/>
      <c r="R51" s="402"/>
      <c r="S51" s="402"/>
      <c r="T51" s="402"/>
      <c r="U51" s="402"/>
      <c r="V51" s="402"/>
      <c r="W51" s="402"/>
      <c r="X51" s="402"/>
      <c r="Y51" s="402"/>
      <c r="Z51" s="402"/>
      <c r="AA51" s="402"/>
      <c r="AB51" s="402"/>
      <c r="AC51" s="402"/>
      <c r="AD51" s="402"/>
      <c r="AE51" s="402"/>
      <c r="AF51" s="402"/>
      <c r="AG51" s="402"/>
      <c r="AH51" s="402"/>
      <c r="AI51" s="402"/>
      <c r="AJ51" s="402"/>
      <c r="AK51" s="402"/>
      <c r="AL51" s="402"/>
      <c r="AM51" s="402"/>
      <c r="AN51" s="402"/>
      <c r="AO51" s="402"/>
      <c r="AP51" s="402"/>
      <c r="AQ51" s="402"/>
      <c r="AR51" s="402"/>
      <c r="AS51" s="402"/>
      <c r="AT51" s="402"/>
      <c r="AU51" s="402"/>
      <c r="AV51" s="402"/>
      <c r="AW51" s="402"/>
      <c r="AX51" s="402"/>
      <c r="AY51" s="402"/>
      <c r="AZ51" s="402"/>
      <c r="BA51" s="402"/>
      <c r="BB51" s="402"/>
      <c r="BC51" s="402"/>
      <c r="BD51" s="402"/>
      <c r="BE51" s="402"/>
      <c r="BF51" s="402"/>
      <c r="BG51" s="402"/>
      <c r="BH51" s="402"/>
      <c r="BI51" s="402"/>
      <c r="BJ51" s="402"/>
      <c r="BK51" s="402"/>
      <c r="BL51" s="402"/>
      <c r="BM51" s="402"/>
      <c r="BN51" s="402"/>
      <c r="BO51" s="402"/>
      <c r="BP51" s="402"/>
      <c r="BQ51" s="402"/>
      <c r="BR51" s="402"/>
      <c r="BS51" s="402"/>
      <c r="BT51" s="402"/>
      <c r="BU51" s="402"/>
      <c r="BV51" s="402"/>
      <c r="BW51" s="402"/>
      <c r="BX51" s="402"/>
      <c r="BY51" s="402"/>
      <c r="BZ51" s="402"/>
      <c r="CA51" s="402"/>
      <c r="CB51" s="402"/>
      <c r="CC51" s="402"/>
      <c r="CD51" s="402"/>
      <c r="CE51" s="402"/>
      <c r="CF51" s="402"/>
      <c r="CG51" s="402"/>
      <c r="CH51" s="402"/>
      <c r="CI51" s="402"/>
      <c r="CJ51" s="402"/>
      <c r="CK51" s="402"/>
      <c r="CL51" s="402"/>
      <c r="CM51" s="402"/>
      <c r="CN51" s="402"/>
      <c r="CO51" s="402"/>
      <c r="CP51" s="402"/>
      <c r="CQ51" s="402"/>
      <c r="CR51" s="402"/>
      <c r="CS51" s="402"/>
      <c r="CT51" s="402"/>
      <c r="CU51" s="402"/>
      <c r="CV51" s="402"/>
      <c r="CW51" s="402"/>
      <c r="CX51" s="402"/>
      <c r="CY51" s="402"/>
      <c r="CZ51" s="402"/>
      <c r="DA51" s="402"/>
      <c r="DB51" s="402"/>
      <c r="DC51" s="402"/>
      <c r="DD51" s="402"/>
      <c r="DE51" s="402"/>
      <c r="DF51" s="402"/>
      <c r="DG51" s="402"/>
      <c r="DH51" s="402"/>
      <c r="DI51" s="402"/>
    </row>
    <row r="52" spans="5:113" x14ac:dyDescent="0.15">
      <c r="E52" s="402" t="s">
        <v>200</v>
      </c>
      <c r="F52" s="402"/>
      <c r="G52" s="402"/>
      <c r="H52" s="402"/>
      <c r="I52" s="402"/>
      <c r="J52" s="402"/>
      <c r="K52" s="402"/>
      <c r="L52" s="402"/>
      <c r="M52" s="402"/>
      <c r="N52" s="402"/>
      <c r="O52" s="402"/>
      <c r="P52" s="402"/>
      <c r="Q52" s="402"/>
      <c r="R52" s="402"/>
      <c r="S52" s="402"/>
      <c r="T52" s="402"/>
      <c r="U52" s="402"/>
      <c r="V52" s="402"/>
      <c r="W52" s="402"/>
      <c r="X52" s="402"/>
      <c r="Y52" s="402"/>
      <c r="Z52" s="402"/>
      <c r="AA52" s="402"/>
      <c r="AB52" s="402"/>
      <c r="AC52" s="402"/>
      <c r="AD52" s="402"/>
      <c r="AE52" s="402"/>
      <c r="AF52" s="402"/>
      <c r="AG52" s="402"/>
      <c r="AH52" s="402"/>
      <c r="AI52" s="402"/>
      <c r="AJ52" s="402"/>
      <c r="AK52" s="402"/>
      <c r="AL52" s="402"/>
      <c r="AM52" s="402"/>
      <c r="AN52" s="402"/>
      <c r="AO52" s="402"/>
      <c r="AP52" s="402"/>
      <c r="AQ52" s="402"/>
      <c r="AR52" s="402"/>
      <c r="AS52" s="402"/>
      <c r="AT52" s="402"/>
      <c r="AU52" s="402"/>
      <c r="AV52" s="402"/>
      <c r="AW52" s="402"/>
      <c r="AX52" s="402"/>
      <c r="AY52" s="402"/>
      <c r="AZ52" s="402"/>
      <c r="BA52" s="402"/>
      <c r="BB52" s="402"/>
      <c r="BC52" s="402"/>
      <c r="BD52" s="402"/>
      <c r="BE52" s="402"/>
      <c r="BF52" s="402"/>
      <c r="BG52" s="402"/>
      <c r="BH52" s="402"/>
      <c r="BI52" s="402"/>
      <c r="BJ52" s="402"/>
      <c r="BK52" s="402"/>
      <c r="BL52" s="402"/>
      <c r="BM52" s="402"/>
      <c r="BN52" s="402"/>
      <c r="BO52" s="402"/>
      <c r="BP52" s="402"/>
      <c r="BQ52" s="402"/>
      <c r="BR52" s="402"/>
      <c r="BS52" s="402"/>
      <c r="BT52" s="402"/>
      <c r="BU52" s="402"/>
      <c r="BV52" s="402"/>
      <c r="BW52" s="402"/>
      <c r="BX52" s="402"/>
      <c r="BY52" s="402"/>
      <c r="BZ52" s="402"/>
      <c r="CA52" s="402"/>
      <c r="CB52" s="402"/>
      <c r="CC52" s="402"/>
      <c r="CD52" s="402"/>
      <c r="CE52" s="402"/>
      <c r="CF52" s="402"/>
      <c r="CG52" s="402"/>
      <c r="CH52" s="402"/>
      <c r="CI52" s="402"/>
      <c r="CJ52" s="402"/>
      <c r="CK52" s="402"/>
      <c r="CL52" s="402"/>
      <c r="CM52" s="402"/>
      <c r="CN52" s="402"/>
      <c r="CO52" s="402"/>
      <c r="CP52" s="402"/>
      <c r="CQ52" s="402"/>
      <c r="CR52" s="402"/>
      <c r="CS52" s="402"/>
      <c r="CT52" s="402"/>
      <c r="CU52" s="402"/>
      <c r="CV52" s="402"/>
      <c r="CW52" s="402"/>
      <c r="CX52" s="402"/>
      <c r="CY52" s="402"/>
      <c r="CZ52" s="402"/>
      <c r="DA52" s="402"/>
      <c r="DB52" s="402"/>
      <c r="DC52" s="402"/>
      <c r="DD52" s="402"/>
      <c r="DE52" s="402"/>
      <c r="DF52" s="402"/>
      <c r="DG52" s="402"/>
      <c r="DH52" s="402"/>
      <c r="DI52" s="402"/>
    </row>
    <row r="53" spans="5:113" x14ac:dyDescent="0.15">
      <c r="E53" s="402" t="s">
        <v>201</v>
      </c>
      <c r="F53" s="402"/>
      <c r="G53" s="402"/>
      <c r="H53" s="402"/>
      <c r="I53" s="402"/>
      <c r="J53" s="402"/>
      <c r="K53" s="402"/>
      <c r="L53" s="402"/>
      <c r="M53" s="402"/>
      <c r="N53" s="402"/>
      <c r="O53" s="402"/>
      <c r="P53" s="402"/>
      <c r="Q53" s="402"/>
      <c r="R53" s="402"/>
      <c r="S53" s="402"/>
      <c r="T53" s="402"/>
      <c r="U53" s="402"/>
      <c r="V53" s="402"/>
      <c r="W53" s="402"/>
      <c r="X53" s="402"/>
      <c r="Y53" s="402"/>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2"/>
      <c r="BF53" s="402"/>
      <c r="BG53" s="402"/>
      <c r="BH53" s="402"/>
      <c r="BI53" s="402"/>
      <c r="BJ53" s="402"/>
      <c r="BK53" s="402"/>
      <c r="BL53" s="402"/>
      <c r="BM53" s="402"/>
      <c r="BN53" s="402"/>
      <c r="BO53" s="402"/>
      <c r="BP53" s="402"/>
      <c r="BQ53" s="402"/>
      <c r="BR53" s="402"/>
      <c r="BS53" s="402"/>
      <c r="BT53" s="402"/>
      <c r="BU53" s="402"/>
      <c r="BV53" s="402"/>
      <c r="BW53" s="402"/>
      <c r="BX53" s="402"/>
      <c r="BY53" s="402"/>
      <c r="BZ53" s="402"/>
      <c r="CA53" s="402"/>
      <c r="CB53" s="402"/>
      <c r="CC53" s="402"/>
      <c r="CD53" s="402"/>
      <c r="CE53" s="402"/>
      <c r="CF53" s="402"/>
      <c r="CG53" s="402"/>
      <c r="CH53" s="402"/>
      <c r="CI53" s="402"/>
      <c r="CJ53" s="402"/>
      <c r="CK53" s="402"/>
      <c r="CL53" s="402"/>
      <c r="CM53" s="402"/>
      <c r="CN53" s="402"/>
      <c r="CO53" s="402"/>
      <c r="CP53" s="402"/>
      <c r="CQ53" s="402"/>
      <c r="CR53" s="402"/>
      <c r="CS53" s="402"/>
      <c r="CT53" s="402"/>
      <c r="CU53" s="402"/>
      <c r="CV53" s="402"/>
      <c r="CW53" s="402"/>
      <c r="CX53" s="402"/>
      <c r="CY53" s="402"/>
      <c r="CZ53" s="402"/>
      <c r="DA53" s="402"/>
      <c r="DB53" s="402"/>
      <c r="DC53" s="402"/>
      <c r="DD53" s="402"/>
      <c r="DE53" s="402"/>
      <c r="DF53" s="402"/>
      <c r="DG53" s="402"/>
      <c r="DH53" s="402"/>
      <c r="DI53" s="402"/>
    </row>
    <row r="54" spans="5:113" x14ac:dyDescent="0.15"/>
    <row r="55" spans="5:113" x14ac:dyDescent="0.15"/>
    <row r="56" spans="5:113" x14ac:dyDescent="0.15"/>
  </sheetData>
  <sheetProtection algorithmName="SHA-512" hashValue="Z7/25HeZNPk363CKtOzM4njVB/A+dDBB6P2kC2HYMBSA8TQzJsj7gDOW+9PWSJrxHiLlH5IYVOZRIjPRcGkEyw==" saltValue="yr/WtYwtt/ZPLxfJYoOs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91" t="s">
        <v>532</v>
      </c>
      <c r="D34" s="1191"/>
      <c r="E34" s="1192"/>
      <c r="F34" s="32">
        <v>7.46</v>
      </c>
      <c r="G34" s="33">
        <v>7.63</v>
      </c>
      <c r="H34" s="33">
        <v>6.27</v>
      </c>
      <c r="I34" s="33">
        <v>6.66</v>
      </c>
      <c r="J34" s="34">
        <v>7.12</v>
      </c>
      <c r="K34" s="22"/>
      <c r="L34" s="22"/>
      <c r="M34" s="22"/>
      <c r="N34" s="22"/>
      <c r="O34" s="22"/>
      <c r="P34" s="22"/>
    </row>
    <row r="35" spans="1:16" ht="39" customHeight="1" x14ac:dyDescent="0.15">
      <c r="A35" s="22"/>
      <c r="B35" s="35"/>
      <c r="C35" s="1185" t="s">
        <v>533</v>
      </c>
      <c r="D35" s="1186"/>
      <c r="E35" s="1187"/>
      <c r="F35" s="36">
        <v>8.64</v>
      </c>
      <c r="G35" s="37">
        <v>9.1300000000000008</v>
      </c>
      <c r="H35" s="37">
        <v>6.7</v>
      </c>
      <c r="I35" s="37">
        <v>7.89</v>
      </c>
      <c r="J35" s="38">
        <v>5.0199999999999996</v>
      </c>
      <c r="K35" s="22"/>
      <c r="L35" s="22"/>
      <c r="M35" s="22"/>
      <c r="N35" s="22"/>
      <c r="O35" s="22"/>
      <c r="P35" s="22"/>
    </row>
    <row r="36" spans="1:16" ht="39" customHeight="1" x14ac:dyDescent="0.15">
      <c r="A36" s="22"/>
      <c r="B36" s="35"/>
      <c r="C36" s="1185" t="s">
        <v>534</v>
      </c>
      <c r="D36" s="1186"/>
      <c r="E36" s="1187"/>
      <c r="F36" s="36">
        <v>0</v>
      </c>
      <c r="G36" s="37">
        <v>0</v>
      </c>
      <c r="H36" s="37">
        <v>4.08</v>
      </c>
      <c r="I36" s="37">
        <v>1.74</v>
      </c>
      <c r="J36" s="38">
        <v>3.74</v>
      </c>
      <c r="K36" s="22"/>
      <c r="L36" s="22"/>
      <c r="M36" s="22"/>
      <c r="N36" s="22"/>
      <c r="O36" s="22"/>
      <c r="P36" s="22"/>
    </row>
    <row r="37" spans="1:16" ht="39" customHeight="1" x14ac:dyDescent="0.15">
      <c r="A37" s="22"/>
      <c r="B37" s="35"/>
      <c r="C37" s="1185" t="s">
        <v>535</v>
      </c>
      <c r="D37" s="1186"/>
      <c r="E37" s="1187"/>
      <c r="F37" s="36" t="s">
        <v>489</v>
      </c>
      <c r="G37" s="37">
        <v>2.76</v>
      </c>
      <c r="H37" s="37">
        <v>2.88</v>
      </c>
      <c r="I37" s="37">
        <v>3.02</v>
      </c>
      <c r="J37" s="38">
        <v>2.97</v>
      </c>
      <c r="K37" s="22"/>
      <c r="L37" s="22"/>
      <c r="M37" s="22"/>
      <c r="N37" s="22"/>
      <c r="O37" s="22"/>
      <c r="P37" s="22"/>
    </row>
    <row r="38" spans="1:16" ht="39" customHeight="1" x14ac:dyDescent="0.15">
      <c r="A38" s="22"/>
      <c r="B38" s="35"/>
      <c r="C38" s="1185" t="s">
        <v>536</v>
      </c>
      <c r="D38" s="1186"/>
      <c r="E38" s="1187"/>
      <c r="F38" s="36">
        <v>0.53</v>
      </c>
      <c r="G38" s="37">
        <v>1.02</v>
      </c>
      <c r="H38" s="37">
        <v>0.96</v>
      </c>
      <c r="I38" s="37">
        <v>1.02</v>
      </c>
      <c r="J38" s="38">
        <v>0.11</v>
      </c>
      <c r="K38" s="22"/>
      <c r="L38" s="22"/>
      <c r="M38" s="22"/>
      <c r="N38" s="22"/>
      <c r="O38" s="22"/>
      <c r="P38" s="22"/>
    </row>
    <row r="39" spans="1:16" ht="39" customHeight="1" x14ac:dyDescent="0.15">
      <c r="A39" s="22"/>
      <c r="B39" s="35"/>
      <c r="C39" s="1185" t="s">
        <v>537</v>
      </c>
      <c r="D39" s="1186"/>
      <c r="E39" s="1187"/>
      <c r="F39" s="36">
        <v>0</v>
      </c>
      <c r="G39" s="37">
        <v>0</v>
      </c>
      <c r="H39" s="37">
        <v>0.01</v>
      </c>
      <c r="I39" s="37">
        <v>0.04</v>
      </c>
      <c r="J39" s="38">
        <v>0.03</v>
      </c>
      <c r="K39" s="22"/>
      <c r="L39" s="22"/>
      <c r="M39" s="22"/>
      <c r="N39" s="22"/>
      <c r="O39" s="22"/>
      <c r="P39" s="22"/>
    </row>
    <row r="40" spans="1:16" ht="39" customHeight="1" x14ac:dyDescent="0.15">
      <c r="A40" s="22"/>
      <c r="B40" s="35"/>
      <c r="C40" s="1185" t="s">
        <v>538</v>
      </c>
      <c r="D40" s="1186"/>
      <c r="E40" s="1187"/>
      <c r="F40" s="36">
        <v>0</v>
      </c>
      <c r="G40" s="37">
        <v>0</v>
      </c>
      <c r="H40" s="37">
        <v>0.01</v>
      </c>
      <c r="I40" s="37">
        <v>0.02</v>
      </c>
      <c r="J40" s="38">
        <v>0.02</v>
      </c>
      <c r="K40" s="22"/>
      <c r="L40" s="22"/>
      <c r="M40" s="22"/>
      <c r="N40" s="22"/>
      <c r="O40" s="22"/>
      <c r="P40" s="22"/>
    </row>
    <row r="41" spans="1:16" ht="39" customHeight="1" x14ac:dyDescent="0.15">
      <c r="A41" s="22"/>
      <c r="B41" s="35"/>
      <c r="C41" s="1185" t="s">
        <v>539</v>
      </c>
      <c r="D41" s="1186"/>
      <c r="E41" s="1187"/>
      <c r="F41" s="36">
        <v>0</v>
      </c>
      <c r="G41" s="37">
        <v>0</v>
      </c>
      <c r="H41" s="37">
        <v>0</v>
      </c>
      <c r="I41" s="37">
        <v>0</v>
      </c>
      <c r="J41" s="38">
        <v>0</v>
      </c>
      <c r="K41" s="22"/>
      <c r="L41" s="22"/>
      <c r="M41" s="22"/>
      <c r="N41" s="22"/>
      <c r="O41" s="22"/>
      <c r="P41" s="22"/>
    </row>
    <row r="42" spans="1:16" ht="39" customHeight="1" x14ac:dyDescent="0.15">
      <c r="A42" s="22"/>
      <c r="B42" s="39"/>
      <c r="C42" s="1185" t="s">
        <v>540</v>
      </c>
      <c r="D42" s="1186"/>
      <c r="E42" s="1187"/>
      <c r="F42" s="36" t="s">
        <v>489</v>
      </c>
      <c r="G42" s="37" t="s">
        <v>489</v>
      </c>
      <c r="H42" s="37" t="s">
        <v>489</v>
      </c>
      <c r="I42" s="37" t="s">
        <v>489</v>
      </c>
      <c r="J42" s="38" t="s">
        <v>489</v>
      </c>
      <c r="K42" s="22"/>
      <c r="L42" s="22"/>
      <c r="M42" s="22"/>
      <c r="N42" s="22"/>
      <c r="O42" s="22"/>
      <c r="P42" s="22"/>
    </row>
    <row r="43" spans="1:16" ht="39" customHeight="1" thickBot="1" x14ac:dyDescent="0.2">
      <c r="A43" s="22"/>
      <c r="B43" s="40"/>
      <c r="C43" s="1188" t="s">
        <v>541</v>
      </c>
      <c r="D43" s="1189"/>
      <c r="E43" s="1190"/>
      <c r="F43" s="41">
        <v>0.31</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sU7k/5xfhCKmfsI4w+R91owSFfRyg4qhTjywafDrVw/eQ/XKwAdxnUVtspQb2JU3+3DUiuJyK1fD7CKt/TsyQ==" saltValue="7VxtlAiEH0QROKlds7/a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6" t="s">
        <v>9</v>
      </c>
      <c r="C45" s="1217"/>
      <c r="D45" s="58"/>
      <c r="E45" s="1222" t="s">
        <v>10</v>
      </c>
      <c r="F45" s="1222"/>
      <c r="G45" s="1222"/>
      <c r="H45" s="1222"/>
      <c r="I45" s="1222"/>
      <c r="J45" s="1223"/>
      <c r="K45" s="59">
        <v>2907</v>
      </c>
      <c r="L45" s="60">
        <v>2905</v>
      </c>
      <c r="M45" s="60">
        <v>3136</v>
      </c>
      <c r="N45" s="60">
        <v>3069</v>
      </c>
      <c r="O45" s="61">
        <v>3125</v>
      </c>
      <c r="P45" s="48"/>
      <c r="Q45" s="48"/>
      <c r="R45" s="48"/>
      <c r="S45" s="48"/>
      <c r="T45" s="48"/>
      <c r="U45" s="48"/>
    </row>
    <row r="46" spans="1:21" ht="30.75" customHeight="1" x14ac:dyDescent="0.15">
      <c r="A46" s="48"/>
      <c r="B46" s="1218"/>
      <c r="C46" s="1219"/>
      <c r="D46" s="62"/>
      <c r="E46" s="1195" t="s">
        <v>11</v>
      </c>
      <c r="F46" s="1195"/>
      <c r="G46" s="1195"/>
      <c r="H46" s="1195"/>
      <c r="I46" s="1195"/>
      <c r="J46" s="1196"/>
      <c r="K46" s="63" t="s">
        <v>489</v>
      </c>
      <c r="L46" s="64" t="s">
        <v>489</v>
      </c>
      <c r="M46" s="64" t="s">
        <v>489</v>
      </c>
      <c r="N46" s="64" t="s">
        <v>489</v>
      </c>
      <c r="O46" s="65" t="s">
        <v>489</v>
      </c>
      <c r="P46" s="48"/>
      <c r="Q46" s="48"/>
      <c r="R46" s="48"/>
      <c r="S46" s="48"/>
      <c r="T46" s="48"/>
      <c r="U46" s="48"/>
    </row>
    <row r="47" spans="1:21" ht="30.75" customHeight="1" x14ac:dyDescent="0.15">
      <c r="A47" s="48"/>
      <c r="B47" s="1218"/>
      <c r="C47" s="1219"/>
      <c r="D47" s="62"/>
      <c r="E47" s="1195" t="s">
        <v>12</v>
      </c>
      <c r="F47" s="1195"/>
      <c r="G47" s="1195"/>
      <c r="H47" s="1195"/>
      <c r="I47" s="1195"/>
      <c r="J47" s="1196"/>
      <c r="K47" s="63">
        <v>7</v>
      </c>
      <c r="L47" s="64">
        <v>3</v>
      </c>
      <c r="M47" s="64" t="s">
        <v>489</v>
      </c>
      <c r="N47" s="64" t="s">
        <v>489</v>
      </c>
      <c r="O47" s="65" t="s">
        <v>489</v>
      </c>
      <c r="P47" s="48"/>
      <c r="Q47" s="48"/>
      <c r="R47" s="48"/>
      <c r="S47" s="48"/>
      <c r="T47" s="48"/>
      <c r="U47" s="48"/>
    </row>
    <row r="48" spans="1:21" ht="30.75" customHeight="1" x14ac:dyDescent="0.15">
      <c r="A48" s="48"/>
      <c r="B48" s="1218"/>
      <c r="C48" s="1219"/>
      <c r="D48" s="62"/>
      <c r="E48" s="1195" t="s">
        <v>13</v>
      </c>
      <c r="F48" s="1195"/>
      <c r="G48" s="1195"/>
      <c r="H48" s="1195"/>
      <c r="I48" s="1195"/>
      <c r="J48" s="1196"/>
      <c r="K48" s="63">
        <v>745</v>
      </c>
      <c r="L48" s="64">
        <v>652</v>
      </c>
      <c r="M48" s="64">
        <v>608</v>
      </c>
      <c r="N48" s="64">
        <v>622</v>
      </c>
      <c r="O48" s="65">
        <v>567</v>
      </c>
      <c r="P48" s="48"/>
      <c r="Q48" s="48"/>
      <c r="R48" s="48"/>
      <c r="S48" s="48"/>
      <c r="T48" s="48"/>
      <c r="U48" s="48"/>
    </row>
    <row r="49" spans="1:21" ht="30.75" customHeight="1" x14ac:dyDescent="0.15">
      <c r="A49" s="48"/>
      <c r="B49" s="1218"/>
      <c r="C49" s="1219"/>
      <c r="D49" s="62"/>
      <c r="E49" s="1195" t="s">
        <v>14</v>
      </c>
      <c r="F49" s="1195"/>
      <c r="G49" s="1195"/>
      <c r="H49" s="1195"/>
      <c r="I49" s="1195"/>
      <c r="J49" s="1196"/>
      <c r="K49" s="63">
        <v>262</v>
      </c>
      <c r="L49" s="64">
        <v>225</v>
      </c>
      <c r="M49" s="64">
        <v>234</v>
      </c>
      <c r="N49" s="64">
        <v>293</v>
      </c>
      <c r="O49" s="65">
        <v>231</v>
      </c>
      <c r="P49" s="48"/>
      <c r="Q49" s="48"/>
      <c r="R49" s="48"/>
      <c r="S49" s="48"/>
      <c r="T49" s="48"/>
      <c r="U49" s="48"/>
    </row>
    <row r="50" spans="1:21" ht="30.75" customHeight="1" x14ac:dyDescent="0.15">
      <c r="A50" s="48"/>
      <c r="B50" s="1218"/>
      <c r="C50" s="1219"/>
      <c r="D50" s="62"/>
      <c r="E50" s="1195" t="s">
        <v>15</v>
      </c>
      <c r="F50" s="1195"/>
      <c r="G50" s="1195"/>
      <c r="H50" s="1195"/>
      <c r="I50" s="1195"/>
      <c r="J50" s="1196"/>
      <c r="K50" s="63">
        <v>6</v>
      </c>
      <c r="L50" s="64">
        <v>6</v>
      </c>
      <c r="M50" s="64">
        <v>3</v>
      </c>
      <c r="N50" s="64">
        <v>1</v>
      </c>
      <c r="O50" s="65">
        <v>1</v>
      </c>
      <c r="P50" s="48"/>
      <c r="Q50" s="48"/>
      <c r="R50" s="48"/>
      <c r="S50" s="48"/>
      <c r="T50" s="48"/>
      <c r="U50" s="48"/>
    </row>
    <row r="51" spans="1:21" ht="30.75" customHeight="1" x14ac:dyDescent="0.15">
      <c r="A51" s="48"/>
      <c r="B51" s="1220"/>
      <c r="C51" s="1221"/>
      <c r="D51" s="66"/>
      <c r="E51" s="1195" t="s">
        <v>16</v>
      </c>
      <c r="F51" s="1195"/>
      <c r="G51" s="1195"/>
      <c r="H51" s="1195"/>
      <c r="I51" s="1195"/>
      <c r="J51" s="1196"/>
      <c r="K51" s="63">
        <v>0</v>
      </c>
      <c r="L51" s="64">
        <v>0</v>
      </c>
      <c r="M51" s="64">
        <v>0</v>
      </c>
      <c r="N51" s="64">
        <v>0</v>
      </c>
      <c r="O51" s="65">
        <v>1</v>
      </c>
      <c r="P51" s="48"/>
      <c r="Q51" s="48"/>
      <c r="R51" s="48"/>
      <c r="S51" s="48"/>
      <c r="T51" s="48"/>
      <c r="U51" s="48"/>
    </row>
    <row r="52" spans="1:21" ht="30.75" customHeight="1" x14ac:dyDescent="0.15">
      <c r="A52" s="48"/>
      <c r="B52" s="1193" t="s">
        <v>17</v>
      </c>
      <c r="C52" s="1194"/>
      <c r="D52" s="66"/>
      <c r="E52" s="1195" t="s">
        <v>18</v>
      </c>
      <c r="F52" s="1195"/>
      <c r="G52" s="1195"/>
      <c r="H52" s="1195"/>
      <c r="I52" s="1195"/>
      <c r="J52" s="1196"/>
      <c r="K52" s="63">
        <v>3474</v>
      </c>
      <c r="L52" s="64">
        <v>3341</v>
      </c>
      <c r="M52" s="64">
        <v>3372</v>
      </c>
      <c r="N52" s="64">
        <v>3358</v>
      </c>
      <c r="O52" s="65">
        <v>3427</v>
      </c>
      <c r="P52" s="48"/>
      <c r="Q52" s="48"/>
      <c r="R52" s="48"/>
      <c r="S52" s="48"/>
      <c r="T52" s="48"/>
      <c r="U52" s="48"/>
    </row>
    <row r="53" spans="1:21" ht="30.75" customHeight="1" thickBot="1" x14ac:dyDescent="0.2">
      <c r="A53" s="48"/>
      <c r="B53" s="1197" t="s">
        <v>19</v>
      </c>
      <c r="C53" s="1198"/>
      <c r="D53" s="67"/>
      <c r="E53" s="1199" t="s">
        <v>20</v>
      </c>
      <c r="F53" s="1199"/>
      <c r="G53" s="1199"/>
      <c r="H53" s="1199"/>
      <c r="I53" s="1199"/>
      <c r="J53" s="1200"/>
      <c r="K53" s="68">
        <v>453</v>
      </c>
      <c r="L53" s="69">
        <v>450</v>
      </c>
      <c r="M53" s="69">
        <v>609</v>
      </c>
      <c r="N53" s="69">
        <v>627</v>
      </c>
      <c r="O53" s="70">
        <v>498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1" t="s">
        <v>24</v>
      </c>
      <c r="C58" s="1202"/>
      <c r="D58" s="1207" t="s">
        <v>25</v>
      </c>
      <c r="E58" s="1208"/>
      <c r="F58" s="1208"/>
      <c r="G58" s="1208"/>
      <c r="H58" s="1208"/>
      <c r="I58" s="1208"/>
      <c r="J58" s="1209"/>
      <c r="K58" s="83">
        <v>0</v>
      </c>
      <c r="L58" s="84" t="s">
        <v>489</v>
      </c>
      <c r="M58" s="84" t="s">
        <v>489</v>
      </c>
      <c r="N58" s="84" t="s">
        <v>489</v>
      </c>
      <c r="O58" s="85" t="s">
        <v>489</v>
      </c>
    </row>
    <row r="59" spans="1:21" ht="31.5" customHeight="1" x14ac:dyDescent="0.15">
      <c r="B59" s="1203"/>
      <c r="C59" s="1204"/>
      <c r="D59" s="1210" t="s">
        <v>26</v>
      </c>
      <c r="E59" s="1211"/>
      <c r="F59" s="1211"/>
      <c r="G59" s="1211"/>
      <c r="H59" s="1211"/>
      <c r="I59" s="1211"/>
      <c r="J59" s="1212"/>
      <c r="K59" s="86">
        <v>12676</v>
      </c>
      <c r="L59" s="87" t="s">
        <v>489</v>
      </c>
      <c r="M59" s="87" t="s">
        <v>489</v>
      </c>
      <c r="N59" s="87" t="s">
        <v>489</v>
      </c>
      <c r="O59" s="88" t="s">
        <v>489</v>
      </c>
    </row>
    <row r="60" spans="1:21" ht="31.5" customHeight="1" thickBot="1" x14ac:dyDescent="0.2">
      <c r="B60" s="1205"/>
      <c r="C60" s="1206"/>
      <c r="D60" s="1213" t="s">
        <v>27</v>
      </c>
      <c r="E60" s="1214"/>
      <c r="F60" s="1214"/>
      <c r="G60" s="1214"/>
      <c r="H60" s="1214"/>
      <c r="I60" s="1214"/>
      <c r="J60" s="1215"/>
      <c r="K60" s="89">
        <v>17</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nJK5KpsqP0llLZq/IhR+6u6Kbln2bsMW/K4wdk9G/uZEL5Z1jAseaUsA8yA1KXMSO0g6ky285Q2RMwr72wXvA==" saltValue="m3wNVseSpYtj3AaTDHC1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6" t="s">
        <v>30</v>
      </c>
      <c r="C41" s="1237"/>
      <c r="D41" s="105"/>
      <c r="E41" s="1238" t="s">
        <v>31</v>
      </c>
      <c r="F41" s="1238"/>
      <c r="G41" s="1238"/>
      <c r="H41" s="1239"/>
      <c r="I41" s="355">
        <v>21618</v>
      </c>
      <c r="J41" s="356">
        <v>22539</v>
      </c>
      <c r="K41" s="356">
        <v>23666</v>
      </c>
      <c r="L41" s="356">
        <v>22593</v>
      </c>
      <c r="M41" s="357">
        <v>21175</v>
      </c>
    </row>
    <row r="42" spans="2:13" ht="27.75" customHeight="1" x14ac:dyDescent="0.15">
      <c r="B42" s="1226"/>
      <c r="C42" s="1227"/>
      <c r="D42" s="106"/>
      <c r="E42" s="1230" t="s">
        <v>32</v>
      </c>
      <c r="F42" s="1230"/>
      <c r="G42" s="1230"/>
      <c r="H42" s="1231"/>
      <c r="I42" s="358">
        <v>15</v>
      </c>
      <c r="J42" s="359">
        <v>9</v>
      </c>
      <c r="K42" s="359">
        <v>5</v>
      </c>
      <c r="L42" s="359">
        <v>1</v>
      </c>
      <c r="M42" s="360">
        <v>86</v>
      </c>
    </row>
    <row r="43" spans="2:13" ht="27.75" customHeight="1" x14ac:dyDescent="0.15">
      <c r="B43" s="1226"/>
      <c r="C43" s="1227"/>
      <c r="D43" s="106"/>
      <c r="E43" s="1230" t="s">
        <v>33</v>
      </c>
      <c r="F43" s="1230"/>
      <c r="G43" s="1230"/>
      <c r="H43" s="1231"/>
      <c r="I43" s="358">
        <v>6440</v>
      </c>
      <c r="J43" s="359">
        <v>5940</v>
      </c>
      <c r="K43" s="359">
        <v>5321</v>
      </c>
      <c r="L43" s="359">
        <v>4642</v>
      </c>
      <c r="M43" s="360">
        <v>4239</v>
      </c>
    </row>
    <row r="44" spans="2:13" ht="27.75" customHeight="1" x14ac:dyDescent="0.15">
      <c r="B44" s="1226"/>
      <c r="C44" s="1227"/>
      <c r="D44" s="106"/>
      <c r="E44" s="1230" t="s">
        <v>34</v>
      </c>
      <c r="F44" s="1230"/>
      <c r="G44" s="1230"/>
      <c r="H44" s="1231"/>
      <c r="I44" s="358">
        <v>629</v>
      </c>
      <c r="J44" s="359">
        <v>544</v>
      </c>
      <c r="K44" s="359">
        <v>719</v>
      </c>
      <c r="L44" s="359">
        <v>633</v>
      </c>
      <c r="M44" s="360">
        <v>690</v>
      </c>
    </row>
    <row r="45" spans="2:13" ht="27.75" customHeight="1" x14ac:dyDescent="0.15">
      <c r="B45" s="1226"/>
      <c r="C45" s="1227"/>
      <c r="D45" s="106"/>
      <c r="E45" s="1230" t="s">
        <v>35</v>
      </c>
      <c r="F45" s="1230"/>
      <c r="G45" s="1230"/>
      <c r="H45" s="1231"/>
      <c r="I45" s="358">
        <v>3665</v>
      </c>
      <c r="J45" s="359">
        <v>3797</v>
      </c>
      <c r="K45" s="359">
        <v>3743</v>
      </c>
      <c r="L45" s="359">
        <v>3693</v>
      </c>
      <c r="M45" s="360">
        <v>3719</v>
      </c>
    </row>
    <row r="46" spans="2:13" ht="27.75" customHeight="1" x14ac:dyDescent="0.15">
      <c r="B46" s="1226"/>
      <c r="C46" s="1227"/>
      <c r="D46" s="107"/>
      <c r="E46" s="1230" t="s">
        <v>36</v>
      </c>
      <c r="F46" s="1230"/>
      <c r="G46" s="1230"/>
      <c r="H46" s="1231"/>
      <c r="I46" s="358" t="s">
        <v>489</v>
      </c>
      <c r="J46" s="359" t="s">
        <v>489</v>
      </c>
      <c r="K46" s="359" t="s">
        <v>489</v>
      </c>
      <c r="L46" s="359" t="s">
        <v>489</v>
      </c>
      <c r="M46" s="360" t="s">
        <v>489</v>
      </c>
    </row>
    <row r="47" spans="2:13" ht="27.75" customHeight="1" x14ac:dyDescent="0.15">
      <c r="B47" s="1226"/>
      <c r="C47" s="1227"/>
      <c r="D47" s="108"/>
      <c r="E47" s="1240" t="s">
        <v>37</v>
      </c>
      <c r="F47" s="1241"/>
      <c r="G47" s="1241"/>
      <c r="H47" s="1242"/>
      <c r="I47" s="358" t="s">
        <v>489</v>
      </c>
      <c r="J47" s="359" t="s">
        <v>489</v>
      </c>
      <c r="K47" s="359" t="s">
        <v>489</v>
      </c>
      <c r="L47" s="359" t="s">
        <v>489</v>
      </c>
      <c r="M47" s="360" t="s">
        <v>489</v>
      </c>
    </row>
    <row r="48" spans="2:13" ht="27.75" customHeight="1" x14ac:dyDescent="0.15">
      <c r="B48" s="1226"/>
      <c r="C48" s="1227"/>
      <c r="D48" s="106"/>
      <c r="E48" s="1230" t="s">
        <v>38</v>
      </c>
      <c r="F48" s="1230"/>
      <c r="G48" s="1230"/>
      <c r="H48" s="1231"/>
      <c r="I48" s="358" t="s">
        <v>489</v>
      </c>
      <c r="J48" s="359" t="s">
        <v>489</v>
      </c>
      <c r="K48" s="359" t="s">
        <v>489</v>
      </c>
      <c r="L48" s="359" t="s">
        <v>489</v>
      </c>
      <c r="M48" s="360" t="s">
        <v>489</v>
      </c>
    </row>
    <row r="49" spans="2:13" ht="27.75" customHeight="1" x14ac:dyDescent="0.15">
      <c r="B49" s="1228"/>
      <c r="C49" s="1229"/>
      <c r="D49" s="106"/>
      <c r="E49" s="1230" t="s">
        <v>39</v>
      </c>
      <c r="F49" s="1230"/>
      <c r="G49" s="1230"/>
      <c r="H49" s="1231"/>
      <c r="I49" s="358" t="s">
        <v>489</v>
      </c>
      <c r="J49" s="359" t="s">
        <v>489</v>
      </c>
      <c r="K49" s="359" t="s">
        <v>489</v>
      </c>
      <c r="L49" s="359" t="s">
        <v>489</v>
      </c>
      <c r="M49" s="360" t="s">
        <v>489</v>
      </c>
    </row>
    <row r="50" spans="2:13" ht="27.75" customHeight="1" x14ac:dyDescent="0.15">
      <c r="B50" s="1224" t="s">
        <v>40</v>
      </c>
      <c r="C50" s="1225"/>
      <c r="D50" s="109"/>
      <c r="E50" s="1230" t="s">
        <v>41</v>
      </c>
      <c r="F50" s="1230"/>
      <c r="G50" s="1230"/>
      <c r="H50" s="1231"/>
      <c r="I50" s="358">
        <v>18932</v>
      </c>
      <c r="J50" s="359">
        <v>18735</v>
      </c>
      <c r="K50" s="359">
        <v>18370</v>
      </c>
      <c r="L50" s="359">
        <v>18031</v>
      </c>
      <c r="M50" s="360">
        <v>17350</v>
      </c>
    </row>
    <row r="51" spans="2:13" ht="27.75" customHeight="1" x14ac:dyDescent="0.15">
      <c r="B51" s="1226"/>
      <c r="C51" s="1227"/>
      <c r="D51" s="106"/>
      <c r="E51" s="1230" t="s">
        <v>42</v>
      </c>
      <c r="F51" s="1230"/>
      <c r="G51" s="1230"/>
      <c r="H51" s="1231"/>
      <c r="I51" s="358">
        <v>1464</v>
      </c>
      <c r="J51" s="359">
        <v>1262</v>
      </c>
      <c r="K51" s="359">
        <v>901</v>
      </c>
      <c r="L51" s="359">
        <v>725</v>
      </c>
      <c r="M51" s="360">
        <v>557</v>
      </c>
    </row>
    <row r="52" spans="2:13" ht="27.75" customHeight="1" x14ac:dyDescent="0.15">
      <c r="B52" s="1228"/>
      <c r="C52" s="1229"/>
      <c r="D52" s="106"/>
      <c r="E52" s="1230" t="s">
        <v>43</v>
      </c>
      <c r="F52" s="1230"/>
      <c r="G52" s="1230"/>
      <c r="H52" s="1231"/>
      <c r="I52" s="358">
        <v>25894</v>
      </c>
      <c r="J52" s="359">
        <v>26239</v>
      </c>
      <c r="K52" s="359">
        <v>26573</v>
      </c>
      <c r="L52" s="359">
        <v>25174</v>
      </c>
      <c r="M52" s="360">
        <v>23719</v>
      </c>
    </row>
    <row r="53" spans="2:13" ht="27.75" customHeight="1" thickBot="1" x14ac:dyDescent="0.2">
      <c r="B53" s="1232" t="s">
        <v>19</v>
      </c>
      <c r="C53" s="1233"/>
      <c r="D53" s="110"/>
      <c r="E53" s="1234" t="s">
        <v>44</v>
      </c>
      <c r="F53" s="1234"/>
      <c r="G53" s="1234"/>
      <c r="H53" s="1235"/>
      <c r="I53" s="361">
        <v>-13923</v>
      </c>
      <c r="J53" s="362">
        <v>-13407</v>
      </c>
      <c r="K53" s="362">
        <v>-12388</v>
      </c>
      <c r="L53" s="362">
        <v>-12366</v>
      </c>
      <c r="M53" s="363">
        <v>-11717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BXLNUI7npTuBWDqrK+Y0RLhCEybLxKvbTreIgt0vo/VIBWJu5LgvXL3VaHkMA/OJ3hlLzFyguuV5WAoNjOZAQ==" saltValue="mA1v44s+GZqHCq/4v2JO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1"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51" t="s">
        <v>46</v>
      </c>
      <c r="D55" s="1251"/>
      <c r="E55" s="1252"/>
      <c r="F55" s="122">
        <v>1992</v>
      </c>
      <c r="G55" s="122">
        <v>1992</v>
      </c>
      <c r="H55" s="123">
        <v>1993</v>
      </c>
    </row>
    <row r="56" spans="2:8" ht="52.5" customHeight="1" x14ac:dyDescent="0.15">
      <c r="B56" s="124"/>
      <c r="C56" s="1253" t="s">
        <v>47</v>
      </c>
      <c r="D56" s="1253"/>
      <c r="E56" s="1254"/>
      <c r="F56" s="125">
        <v>12051</v>
      </c>
      <c r="G56" s="125">
        <v>11558</v>
      </c>
      <c r="H56" s="126">
        <v>10636</v>
      </c>
    </row>
    <row r="57" spans="2:8" ht="53.25" customHeight="1" x14ac:dyDescent="0.15">
      <c r="B57" s="124"/>
      <c r="C57" s="1255" t="s">
        <v>48</v>
      </c>
      <c r="D57" s="1255"/>
      <c r="E57" s="1256"/>
      <c r="F57" s="127">
        <v>8307</v>
      </c>
      <c r="G57" s="127">
        <v>8520</v>
      </c>
      <c r="H57" s="128">
        <v>8698</v>
      </c>
    </row>
    <row r="58" spans="2:8" ht="45.75" customHeight="1" x14ac:dyDescent="0.15">
      <c r="B58" s="129"/>
      <c r="C58" s="1243" t="s">
        <v>547</v>
      </c>
      <c r="D58" s="1244"/>
      <c r="E58" s="1245"/>
      <c r="F58" s="130">
        <v>4656</v>
      </c>
      <c r="G58" s="130">
        <v>4656</v>
      </c>
      <c r="H58" s="131">
        <v>4656</v>
      </c>
    </row>
    <row r="59" spans="2:8" ht="45.75" customHeight="1" x14ac:dyDescent="0.15">
      <c r="B59" s="129"/>
      <c r="C59" s="1243" t="s">
        <v>548</v>
      </c>
      <c r="D59" s="1244"/>
      <c r="E59" s="1245"/>
      <c r="F59" s="130">
        <v>1145</v>
      </c>
      <c r="G59" s="130">
        <v>1145</v>
      </c>
      <c r="H59" s="131">
        <v>1145</v>
      </c>
    </row>
    <row r="60" spans="2:8" ht="45.75" customHeight="1" x14ac:dyDescent="0.15">
      <c r="B60" s="129"/>
      <c r="C60" s="1243" t="s">
        <v>549</v>
      </c>
      <c r="D60" s="1244"/>
      <c r="E60" s="1245"/>
      <c r="F60" s="364">
        <v>692</v>
      </c>
      <c r="G60" s="130">
        <v>855</v>
      </c>
      <c r="H60" s="131">
        <v>1088</v>
      </c>
    </row>
    <row r="61" spans="2:8" ht="45.75" customHeight="1" x14ac:dyDescent="0.15">
      <c r="B61" s="129"/>
      <c r="C61" s="1243" t="s">
        <v>550</v>
      </c>
      <c r="D61" s="1244"/>
      <c r="E61" s="1245"/>
      <c r="F61" s="364">
        <v>629</v>
      </c>
      <c r="G61" s="130">
        <v>628</v>
      </c>
      <c r="H61" s="131">
        <v>621</v>
      </c>
    </row>
    <row r="62" spans="2:8" ht="45.75" customHeight="1" thickBot="1" x14ac:dyDescent="0.2">
      <c r="B62" s="132"/>
      <c r="C62" s="1246" t="s">
        <v>551</v>
      </c>
      <c r="D62" s="1247"/>
      <c r="E62" s="1248"/>
      <c r="F62" s="365">
        <v>615</v>
      </c>
      <c r="G62" s="133">
        <v>612</v>
      </c>
      <c r="H62" s="134">
        <v>612</v>
      </c>
    </row>
    <row r="63" spans="2:8" ht="52.5" customHeight="1" thickBot="1" x14ac:dyDescent="0.2">
      <c r="B63" s="135"/>
      <c r="C63" s="1249" t="s">
        <v>49</v>
      </c>
      <c r="D63" s="1249"/>
      <c r="E63" s="1250"/>
      <c r="F63" s="136">
        <v>22351</v>
      </c>
      <c r="G63" s="136">
        <v>22071</v>
      </c>
      <c r="H63" s="137">
        <v>21326</v>
      </c>
    </row>
    <row r="64" spans="2:8" x14ac:dyDescent="0.15"/>
  </sheetData>
  <sheetProtection algorithmName="SHA-512" hashValue="/DxJnNtiOTFk0ONwL521DY8bCVu6hZqvJbAZaehhVnb5D5LjBM+qWN2SWNZfQQ/Fh4GVVfRv5994MfWRjiEl8g==" saltValue="5IHo91D7XBuA0OEGdtId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EEC99-2171-4651-9593-2A1792557E2F}">
  <sheetPr>
    <pageSetUpPr fitToPage="1"/>
  </sheetPr>
  <dimension ref="A1:DE85"/>
  <sheetViews>
    <sheetView showGridLines="0" topLeftCell="G1" zoomScale="90" zoomScaleNormal="90" zoomScaleSheetLayoutView="55" workbookViewId="0"/>
  </sheetViews>
  <sheetFormatPr defaultColWidth="0" defaultRowHeight="0" customHeight="1" zeroHeight="1" x14ac:dyDescent="0.15"/>
  <cols>
    <col min="1" max="1" width="6.375" style="366" customWidth="1"/>
    <col min="2" max="107" width="2.5" style="366" customWidth="1"/>
    <col min="108" max="108" width="6.125" style="368" customWidth="1"/>
    <col min="109" max="109" width="5.875" style="367" customWidth="1"/>
    <col min="110" max="16384" width="8.625" style="366" hidden="1"/>
  </cols>
  <sheetData>
    <row r="1" spans="1:109" ht="42.75" customHeight="1" x14ac:dyDescent="0.15">
      <c r="A1" s="401"/>
      <c r="B1" s="400"/>
      <c r="DD1" s="366"/>
      <c r="DE1" s="366"/>
    </row>
    <row r="2" spans="1:109" ht="25.5" customHeight="1" x14ac:dyDescent="0.15">
      <c r="A2" s="399"/>
      <c r="C2" s="399"/>
      <c r="O2" s="399"/>
      <c r="P2" s="399"/>
      <c r="Q2" s="399"/>
      <c r="R2" s="399"/>
      <c r="S2" s="399"/>
      <c r="T2" s="399"/>
      <c r="U2" s="399"/>
      <c r="V2" s="399"/>
      <c r="W2" s="399"/>
      <c r="X2" s="399"/>
      <c r="Y2" s="399"/>
      <c r="Z2" s="399"/>
      <c r="AA2" s="399"/>
      <c r="AB2" s="399"/>
      <c r="AC2" s="399"/>
      <c r="AD2" s="399"/>
      <c r="AE2" s="399"/>
      <c r="AF2" s="399"/>
      <c r="AG2" s="399"/>
      <c r="AH2" s="399"/>
      <c r="AI2" s="399"/>
      <c r="AU2" s="399"/>
      <c r="BG2" s="399"/>
      <c r="BS2" s="399"/>
      <c r="CE2" s="399"/>
      <c r="CQ2" s="399"/>
      <c r="DD2" s="366"/>
      <c r="DE2" s="366"/>
    </row>
    <row r="3" spans="1:109" ht="25.5" customHeight="1" x14ac:dyDescent="0.15">
      <c r="A3" s="399"/>
      <c r="C3" s="399"/>
      <c r="O3" s="399"/>
      <c r="P3" s="399"/>
      <c r="Q3" s="399"/>
      <c r="R3" s="399"/>
      <c r="S3" s="399"/>
      <c r="T3" s="399"/>
      <c r="U3" s="399"/>
      <c r="V3" s="399"/>
      <c r="W3" s="399"/>
      <c r="X3" s="399"/>
      <c r="Y3" s="399"/>
      <c r="Z3" s="399"/>
      <c r="AA3" s="399"/>
      <c r="AB3" s="399"/>
      <c r="AC3" s="399"/>
      <c r="AD3" s="399"/>
      <c r="AE3" s="399"/>
      <c r="AF3" s="399"/>
      <c r="AG3" s="399"/>
      <c r="AH3" s="399"/>
      <c r="AI3" s="399"/>
      <c r="AU3" s="399"/>
      <c r="BG3" s="399"/>
      <c r="BS3" s="399"/>
      <c r="CE3" s="399"/>
      <c r="CQ3" s="399"/>
      <c r="DD3" s="366"/>
      <c r="DE3" s="366"/>
    </row>
    <row r="4" spans="1:109" s="259" customFormat="1" ht="13.5" x14ac:dyDescent="0.15">
      <c r="A4" s="399"/>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399"/>
      <c r="AO4" s="399"/>
      <c r="AP4" s="399"/>
      <c r="AQ4" s="399"/>
      <c r="AR4" s="399"/>
      <c r="AS4" s="399"/>
      <c r="AT4" s="399"/>
      <c r="AU4" s="399"/>
      <c r="AV4" s="399"/>
      <c r="AW4" s="399"/>
      <c r="AX4" s="399"/>
      <c r="AY4" s="399"/>
      <c r="AZ4" s="399"/>
      <c r="BA4" s="399"/>
      <c r="BB4" s="399"/>
      <c r="BC4" s="399"/>
      <c r="BD4" s="399"/>
      <c r="BE4" s="399"/>
      <c r="BF4" s="399"/>
      <c r="BG4" s="399"/>
      <c r="BH4" s="399"/>
      <c r="BI4" s="399"/>
      <c r="BJ4" s="399"/>
      <c r="BK4" s="399"/>
      <c r="BL4" s="399"/>
      <c r="BM4" s="399"/>
      <c r="BN4" s="399"/>
      <c r="BO4" s="399"/>
      <c r="BP4" s="399"/>
      <c r="BQ4" s="399"/>
      <c r="BR4" s="399"/>
      <c r="BS4" s="399"/>
      <c r="BT4" s="399"/>
      <c r="BU4" s="399"/>
      <c r="BV4" s="399"/>
      <c r="BW4" s="399"/>
      <c r="BX4" s="399"/>
      <c r="BY4" s="399"/>
      <c r="BZ4" s="399"/>
      <c r="CA4" s="399"/>
      <c r="CB4" s="399"/>
      <c r="CC4" s="399"/>
      <c r="CD4" s="399"/>
      <c r="CE4" s="399"/>
      <c r="CF4" s="399"/>
      <c r="CG4" s="399"/>
      <c r="CH4" s="399"/>
      <c r="CI4" s="399"/>
      <c r="CJ4" s="399"/>
      <c r="CK4" s="399"/>
      <c r="CL4" s="399"/>
      <c r="CM4" s="399"/>
      <c r="CN4" s="399"/>
      <c r="CO4" s="399"/>
      <c r="CP4" s="399"/>
      <c r="CQ4" s="399"/>
      <c r="CR4" s="399"/>
      <c r="CS4" s="399"/>
      <c r="CT4" s="399"/>
      <c r="CU4" s="399"/>
      <c r="CV4" s="399"/>
      <c r="CW4" s="399"/>
      <c r="CX4" s="399"/>
      <c r="CY4" s="399"/>
      <c r="CZ4" s="399"/>
      <c r="DA4" s="399"/>
      <c r="DB4" s="399"/>
      <c r="DC4" s="399"/>
      <c r="DD4" s="399"/>
      <c r="DE4" s="399"/>
    </row>
    <row r="5" spans="1:109" s="259" customFormat="1" ht="13.5" x14ac:dyDescent="0.15">
      <c r="A5" s="399"/>
      <c r="B5" s="399"/>
      <c r="C5" s="399"/>
      <c r="D5" s="399"/>
      <c r="E5" s="399"/>
      <c r="F5" s="399"/>
      <c r="G5" s="399"/>
      <c r="H5" s="399"/>
      <c r="I5" s="399"/>
      <c r="J5" s="399"/>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399"/>
      <c r="AM5" s="399"/>
      <c r="AN5" s="399"/>
      <c r="AO5" s="399"/>
      <c r="AP5" s="399"/>
      <c r="AQ5" s="399"/>
      <c r="AR5" s="399"/>
      <c r="AS5" s="399"/>
      <c r="AT5" s="399"/>
      <c r="AU5" s="399"/>
      <c r="AV5" s="399"/>
      <c r="AW5" s="399"/>
      <c r="AX5" s="399"/>
      <c r="AY5" s="399"/>
      <c r="AZ5" s="399"/>
      <c r="BA5" s="399"/>
      <c r="BB5" s="399"/>
      <c r="BC5" s="399"/>
      <c r="BD5" s="399"/>
      <c r="BE5" s="399"/>
      <c r="BF5" s="399"/>
      <c r="BG5" s="399"/>
      <c r="BH5" s="399"/>
      <c r="BI5" s="399"/>
      <c r="BJ5" s="399"/>
      <c r="BK5" s="399"/>
      <c r="BL5" s="399"/>
      <c r="BM5" s="399"/>
      <c r="BN5" s="399"/>
      <c r="BO5" s="399"/>
      <c r="BP5" s="399"/>
      <c r="BQ5" s="399"/>
      <c r="BR5" s="399"/>
      <c r="BS5" s="399"/>
      <c r="BT5" s="399"/>
      <c r="BU5" s="399"/>
      <c r="BV5" s="399"/>
      <c r="BW5" s="399"/>
      <c r="BX5" s="399"/>
      <c r="BY5" s="399"/>
      <c r="BZ5" s="399"/>
      <c r="CA5" s="399"/>
      <c r="CB5" s="399"/>
      <c r="CC5" s="399"/>
      <c r="CD5" s="399"/>
      <c r="CE5" s="399"/>
      <c r="CF5" s="399"/>
      <c r="CG5" s="399"/>
      <c r="CH5" s="399"/>
      <c r="CI5" s="399"/>
      <c r="CJ5" s="399"/>
      <c r="CK5" s="399"/>
      <c r="CL5" s="399"/>
      <c r="CM5" s="399"/>
      <c r="CN5" s="399"/>
      <c r="CO5" s="399"/>
      <c r="CP5" s="399"/>
      <c r="CQ5" s="399"/>
      <c r="CR5" s="399"/>
      <c r="CS5" s="399"/>
      <c r="CT5" s="399"/>
      <c r="CU5" s="399"/>
      <c r="CV5" s="399"/>
      <c r="CW5" s="399"/>
      <c r="CX5" s="399"/>
      <c r="CY5" s="399"/>
      <c r="CZ5" s="399"/>
      <c r="DA5" s="399"/>
      <c r="DB5" s="399"/>
      <c r="DC5" s="399"/>
      <c r="DD5" s="399"/>
      <c r="DE5" s="399"/>
    </row>
    <row r="6" spans="1:109" s="259" customFormat="1" ht="13.5" x14ac:dyDescent="0.15">
      <c r="A6" s="399"/>
      <c r="B6" s="399"/>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399"/>
      <c r="BO6" s="399"/>
      <c r="BP6" s="399"/>
      <c r="BQ6" s="399"/>
      <c r="BR6" s="399"/>
      <c r="BS6" s="399"/>
      <c r="BT6" s="399"/>
      <c r="BU6" s="399"/>
      <c r="BV6" s="399"/>
      <c r="BW6" s="399"/>
      <c r="BX6" s="399"/>
      <c r="BY6" s="399"/>
      <c r="BZ6" s="399"/>
      <c r="CA6" s="399"/>
      <c r="CB6" s="399"/>
      <c r="CC6" s="399"/>
      <c r="CD6" s="399"/>
      <c r="CE6" s="399"/>
      <c r="CF6" s="399"/>
      <c r="CG6" s="399"/>
      <c r="CH6" s="399"/>
      <c r="CI6" s="399"/>
      <c r="CJ6" s="399"/>
      <c r="CK6" s="399"/>
      <c r="CL6" s="399"/>
      <c r="CM6" s="399"/>
      <c r="CN6" s="399"/>
      <c r="CO6" s="399"/>
      <c r="CP6" s="399"/>
      <c r="CQ6" s="399"/>
      <c r="CR6" s="399"/>
      <c r="CS6" s="399"/>
      <c r="CT6" s="399"/>
      <c r="CU6" s="399"/>
      <c r="CV6" s="399"/>
      <c r="CW6" s="399"/>
      <c r="CX6" s="399"/>
      <c r="CY6" s="399"/>
      <c r="CZ6" s="399"/>
      <c r="DA6" s="399"/>
      <c r="DB6" s="399"/>
      <c r="DC6" s="399"/>
      <c r="DD6" s="399"/>
      <c r="DE6" s="399"/>
    </row>
    <row r="7" spans="1:109" s="259" customFormat="1" ht="13.5" x14ac:dyDescent="0.15">
      <c r="A7" s="399"/>
      <c r="B7" s="399"/>
      <c r="C7" s="399"/>
      <c r="D7" s="399"/>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c r="BT7" s="399"/>
      <c r="BU7" s="399"/>
      <c r="BV7" s="399"/>
      <c r="BW7" s="399"/>
      <c r="BX7" s="399"/>
      <c r="BY7" s="399"/>
      <c r="BZ7" s="399"/>
      <c r="CA7" s="399"/>
      <c r="CB7" s="399"/>
      <c r="CC7" s="399"/>
      <c r="CD7" s="399"/>
      <c r="CE7" s="399"/>
      <c r="CF7" s="399"/>
      <c r="CG7" s="399"/>
      <c r="CH7" s="399"/>
      <c r="CI7" s="399"/>
      <c r="CJ7" s="399"/>
      <c r="CK7" s="399"/>
      <c r="CL7" s="399"/>
      <c r="CM7" s="399"/>
      <c r="CN7" s="399"/>
      <c r="CO7" s="399"/>
      <c r="CP7" s="399"/>
      <c r="CQ7" s="399"/>
      <c r="CR7" s="399"/>
      <c r="CS7" s="399"/>
      <c r="CT7" s="399"/>
      <c r="CU7" s="399"/>
      <c r="CV7" s="399"/>
      <c r="CW7" s="399"/>
      <c r="CX7" s="399"/>
      <c r="CY7" s="399"/>
      <c r="CZ7" s="399"/>
      <c r="DA7" s="399"/>
      <c r="DB7" s="399"/>
      <c r="DC7" s="399"/>
      <c r="DD7" s="399"/>
      <c r="DE7" s="399"/>
    </row>
    <row r="8" spans="1:109" s="259" customFormat="1" ht="13.5" x14ac:dyDescent="0.15">
      <c r="A8" s="399"/>
      <c r="B8" s="399"/>
      <c r="C8" s="399"/>
      <c r="D8" s="399"/>
      <c r="E8" s="399"/>
      <c r="F8" s="399"/>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c r="BT8" s="399"/>
      <c r="BU8" s="399"/>
      <c r="BV8" s="399"/>
      <c r="BW8" s="399"/>
      <c r="BX8" s="399"/>
      <c r="BY8" s="399"/>
      <c r="BZ8" s="399"/>
      <c r="CA8" s="399"/>
      <c r="CB8" s="399"/>
      <c r="CC8" s="399"/>
      <c r="CD8" s="399"/>
      <c r="CE8" s="399"/>
      <c r="CF8" s="399"/>
      <c r="CG8" s="399"/>
      <c r="CH8" s="399"/>
      <c r="CI8" s="399"/>
      <c r="CJ8" s="399"/>
      <c r="CK8" s="399"/>
      <c r="CL8" s="399"/>
      <c r="CM8" s="399"/>
      <c r="CN8" s="399"/>
      <c r="CO8" s="399"/>
      <c r="CP8" s="399"/>
      <c r="CQ8" s="399"/>
      <c r="CR8" s="399"/>
      <c r="CS8" s="399"/>
      <c r="CT8" s="399"/>
      <c r="CU8" s="399"/>
      <c r="CV8" s="399"/>
      <c r="CW8" s="399"/>
      <c r="CX8" s="399"/>
      <c r="CY8" s="399"/>
      <c r="CZ8" s="399"/>
      <c r="DA8" s="399"/>
      <c r="DB8" s="399"/>
      <c r="DC8" s="399"/>
      <c r="DD8" s="399"/>
      <c r="DE8" s="399"/>
    </row>
    <row r="9" spans="1:109" s="259" customFormat="1" ht="13.5" x14ac:dyDescent="0.15">
      <c r="A9" s="399"/>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399"/>
      <c r="BO9" s="399"/>
      <c r="BP9" s="399"/>
      <c r="BQ9" s="399"/>
      <c r="BR9" s="399"/>
      <c r="BS9" s="399"/>
      <c r="BT9" s="399"/>
      <c r="BU9" s="399"/>
      <c r="BV9" s="399"/>
      <c r="BW9" s="399"/>
      <c r="BX9" s="399"/>
      <c r="BY9" s="399"/>
      <c r="BZ9" s="399"/>
      <c r="CA9" s="399"/>
      <c r="CB9" s="399"/>
      <c r="CC9" s="399"/>
      <c r="CD9" s="399"/>
      <c r="CE9" s="399"/>
      <c r="CF9" s="399"/>
      <c r="CG9" s="399"/>
      <c r="CH9" s="399"/>
      <c r="CI9" s="399"/>
      <c r="CJ9" s="399"/>
      <c r="CK9" s="399"/>
      <c r="CL9" s="399"/>
      <c r="CM9" s="399"/>
      <c r="CN9" s="399"/>
      <c r="CO9" s="399"/>
      <c r="CP9" s="399"/>
      <c r="CQ9" s="399"/>
      <c r="CR9" s="399"/>
      <c r="CS9" s="399"/>
      <c r="CT9" s="399"/>
      <c r="CU9" s="399"/>
      <c r="CV9" s="399"/>
      <c r="CW9" s="399"/>
      <c r="CX9" s="399"/>
      <c r="CY9" s="399"/>
      <c r="CZ9" s="399"/>
      <c r="DA9" s="399"/>
      <c r="DB9" s="399"/>
      <c r="DC9" s="399"/>
      <c r="DD9" s="399"/>
      <c r="DE9" s="399"/>
    </row>
    <row r="10" spans="1:109" s="259" customFormat="1" ht="13.5" x14ac:dyDescent="0.15">
      <c r="A10" s="399"/>
      <c r="B10" s="399"/>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399"/>
      <c r="AY10" s="399"/>
      <c r="AZ10" s="399"/>
      <c r="BA10" s="399"/>
      <c r="BB10" s="399"/>
      <c r="BC10" s="399"/>
      <c r="BD10" s="399"/>
      <c r="BE10" s="399"/>
      <c r="BF10" s="399"/>
      <c r="BG10" s="399"/>
      <c r="BH10" s="399"/>
      <c r="BI10" s="399"/>
      <c r="BJ10" s="399"/>
      <c r="BK10" s="399"/>
      <c r="BL10" s="399"/>
      <c r="BM10" s="399"/>
      <c r="BN10" s="399"/>
      <c r="BO10" s="399"/>
      <c r="BP10" s="399"/>
      <c r="BQ10" s="399"/>
      <c r="BR10" s="399"/>
      <c r="BS10" s="399"/>
      <c r="BT10" s="399"/>
      <c r="BU10" s="399"/>
      <c r="BV10" s="399"/>
      <c r="BW10" s="399"/>
      <c r="BX10" s="399"/>
      <c r="BY10" s="399"/>
      <c r="BZ10" s="399"/>
      <c r="CA10" s="399"/>
      <c r="CB10" s="399"/>
      <c r="CC10" s="399"/>
      <c r="CD10" s="399"/>
      <c r="CE10" s="399"/>
      <c r="CF10" s="399"/>
      <c r="CG10" s="399"/>
      <c r="CH10" s="399"/>
      <c r="CI10" s="399"/>
      <c r="CJ10" s="399"/>
      <c r="CK10" s="399"/>
      <c r="CL10" s="399"/>
      <c r="CM10" s="399"/>
      <c r="CN10" s="399"/>
      <c r="CO10" s="399"/>
      <c r="CP10" s="399"/>
      <c r="CQ10" s="399"/>
      <c r="CR10" s="399"/>
      <c r="CS10" s="399"/>
      <c r="CT10" s="399"/>
      <c r="CU10" s="399"/>
      <c r="CV10" s="399"/>
      <c r="CW10" s="399"/>
      <c r="CX10" s="399"/>
      <c r="CY10" s="399"/>
      <c r="CZ10" s="399"/>
      <c r="DA10" s="399"/>
      <c r="DB10" s="399"/>
      <c r="DC10" s="399"/>
      <c r="DD10" s="399"/>
      <c r="DE10" s="399"/>
    </row>
    <row r="11" spans="1:109" s="259" customFormat="1" ht="13.5" x14ac:dyDescent="0.15">
      <c r="A11" s="399"/>
      <c r="B11" s="399"/>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399"/>
      <c r="BO11" s="399"/>
      <c r="BP11" s="399"/>
      <c r="BQ11" s="399"/>
      <c r="BR11" s="399"/>
      <c r="BS11" s="399"/>
      <c r="BT11" s="399"/>
      <c r="BU11" s="399"/>
      <c r="BV11" s="399"/>
      <c r="BW11" s="399"/>
      <c r="BX11" s="399"/>
      <c r="BY11" s="399"/>
      <c r="BZ11" s="399"/>
      <c r="CA11" s="399"/>
      <c r="CB11" s="399"/>
      <c r="CC11" s="399"/>
      <c r="CD11" s="399"/>
      <c r="CE11" s="399"/>
      <c r="CF11" s="399"/>
      <c r="CG11" s="399"/>
      <c r="CH11" s="399"/>
      <c r="CI11" s="399"/>
      <c r="CJ11" s="399"/>
      <c r="CK11" s="399"/>
      <c r="CL11" s="399"/>
      <c r="CM11" s="399"/>
      <c r="CN11" s="399"/>
      <c r="CO11" s="399"/>
      <c r="CP11" s="399"/>
      <c r="CQ11" s="399"/>
      <c r="CR11" s="399"/>
      <c r="CS11" s="399"/>
      <c r="CT11" s="399"/>
      <c r="CU11" s="399"/>
      <c r="CV11" s="399"/>
      <c r="CW11" s="399"/>
      <c r="CX11" s="399"/>
      <c r="CY11" s="399"/>
      <c r="CZ11" s="399"/>
      <c r="DA11" s="399"/>
      <c r="DB11" s="399"/>
      <c r="DC11" s="399"/>
      <c r="DD11" s="399"/>
      <c r="DE11" s="399"/>
    </row>
    <row r="12" spans="1:109" s="259" customFormat="1" ht="13.5" x14ac:dyDescent="0.15">
      <c r="A12" s="399"/>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399"/>
      <c r="BN12" s="399"/>
      <c r="BO12" s="399"/>
      <c r="BP12" s="399"/>
      <c r="BQ12" s="399"/>
      <c r="BR12" s="399"/>
      <c r="BS12" s="399"/>
      <c r="BT12" s="399"/>
      <c r="BU12" s="399"/>
      <c r="BV12" s="399"/>
      <c r="BW12" s="399"/>
      <c r="BX12" s="399"/>
      <c r="BY12" s="399"/>
      <c r="BZ12" s="399"/>
      <c r="CA12" s="399"/>
      <c r="CB12" s="399"/>
      <c r="CC12" s="399"/>
      <c r="CD12" s="399"/>
      <c r="CE12" s="399"/>
      <c r="CF12" s="399"/>
      <c r="CG12" s="399"/>
      <c r="CH12" s="399"/>
      <c r="CI12" s="399"/>
      <c r="CJ12" s="399"/>
      <c r="CK12" s="399"/>
      <c r="CL12" s="399"/>
      <c r="CM12" s="399"/>
      <c r="CN12" s="399"/>
      <c r="CO12" s="399"/>
      <c r="CP12" s="399"/>
      <c r="CQ12" s="399"/>
      <c r="CR12" s="399"/>
      <c r="CS12" s="399"/>
      <c r="CT12" s="399"/>
      <c r="CU12" s="399"/>
      <c r="CV12" s="399"/>
      <c r="CW12" s="399"/>
      <c r="CX12" s="399"/>
      <c r="CY12" s="399"/>
      <c r="CZ12" s="399"/>
      <c r="DA12" s="399"/>
      <c r="DB12" s="399"/>
      <c r="DC12" s="399"/>
      <c r="DD12" s="399"/>
      <c r="DE12" s="399"/>
    </row>
    <row r="13" spans="1:109" s="259" customFormat="1" ht="13.5" x14ac:dyDescent="0.15">
      <c r="A13" s="399"/>
      <c r="B13" s="399"/>
      <c r="C13" s="399"/>
      <c r="D13" s="399"/>
      <c r="E13" s="399"/>
      <c r="F13" s="399"/>
      <c r="G13" s="399"/>
      <c r="H13" s="399"/>
      <c r="I13" s="39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399"/>
      <c r="BO13" s="399"/>
      <c r="BP13" s="399"/>
      <c r="BQ13" s="399"/>
      <c r="BR13" s="399"/>
      <c r="BS13" s="399"/>
      <c r="BT13" s="399"/>
      <c r="BU13" s="399"/>
      <c r="BV13" s="399"/>
      <c r="BW13" s="399"/>
      <c r="BX13" s="399"/>
      <c r="BY13" s="399"/>
      <c r="BZ13" s="399"/>
      <c r="CA13" s="399"/>
      <c r="CB13" s="399"/>
      <c r="CC13" s="399"/>
      <c r="CD13" s="399"/>
      <c r="CE13" s="399"/>
      <c r="CF13" s="399"/>
      <c r="CG13" s="399"/>
      <c r="CH13" s="399"/>
      <c r="CI13" s="399"/>
      <c r="CJ13" s="399"/>
      <c r="CK13" s="399"/>
      <c r="CL13" s="399"/>
      <c r="CM13" s="399"/>
      <c r="CN13" s="399"/>
      <c r="CO13" s="399"/>
      <c r="CP13" s="399"/>
      <c r="CQ13" s="399"/>
      <c r="CR13" s="399"/>
      <c r="CS13" s="399"/>
      <c r="CT13" s="399"/>
      <c r="CU13" s="399"/>
      <c r="CV13" s="399"/>
      <c r="CW13" s="399"/>
      <c r="CX13" s="399"/>
      <c r="CY13" s="399"/>
      <c r="CZ13" s="399"/>
      <c r="DA13" s="399"/>
      <c r="DB13" s="399"/>
      <c r="DC13" s="399"/>
      <c r="DD13" s="399"/>
      <c r="DE13" s="399"/>
    </row>
    <row r="14" spans="1:109" s="259" customFormat="1" ht="13.5" x14ac:dyDescent="0.15">
      <c r="A14" s="399"/>
      <c r="B14" s="399"/>
      <c r="C14" s="399"/>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399"/>
      <c r="BD14" s="399"/>
      <c r="BE14" s="399"/>
      <c r="BF14" s="399"/>
      <c r="BG14" s="399"/>
      <c r="BH14" s="399"/>
      <c r="BI14" s="399"/>
      <c r="BJ14" s="399"/>
      <c r="BK14" s="399"/>
      <c r="BL14" s="399"/>
      <c r="BM14" s="399"/>
      <c r="BN14" s="399"/>
      <c r="BO14" s="399"/>
      <c r="BP14" s="399"/>
      <c r="BQ14" s="399"/>
      <c r="BR14" s="399"/>
      <c r="BS14" s="399"/>
      <c r="BT14" s="399"/>
      <c r="BU14" s="399"/>
      <c r="BV14" s="399"/>
      <c r="BW14" s="399"/>
      <c r="BX14" s="399"/>
      <c r="BY14" s="399"/>
      <c r="BZ14" s="399"/>
      <c r="CA14" s="399"/>
      <c r="CB14" s="399"/>
      <c r="CC14" s="399"/>
      <c r="CD14" s="399"/>
      <c r="CE14" s="399"/>
      <c r="CF14" s="399"/>
      <c r="CG14" s="399"/>
      <c r="CH14" s="399"/>
      <c r="CI14" s="399"/>
      <c r="CJ14" s="399"/>
      <c r="CK14" s="399"/>
      <c r="CL14" s="399"/>
      <c r="CM14" s="399"/>
      <c r="CN14" s="399"/>
      <c r="CO14" s="399"/>
      <c r="CP14" s="399"/>
      <c r="CQ14" s="399"/>
      <c r="CR14" s="399"/>
      <c r="CS14" s="399"/>
      <c r="CT14" s="399"/>
      <c r="CU14" s="399"/>
      <c r="CV14" s="399"/>
      <c r="CW14" s="399"/>
      <c r="CX14" s="399"/>
      <c r="CY14" s="399"/>
      <c r="CZ14" s="399"/>
      <c r="DA14" s="399"/>
      <c r="DB14" s="399"/>
      <c r="DC14" s="399"/>
      <c r="DD14" s="399"/>
      <c r="DE14" s="399"/>
    </row>
    <row r="15" spans="1:109" s="259" customFormat="1" ht="13.5" x14ac:dyDescent="0.15">
      <c r="A15" s="366"/>
      <c r="B15" s="399"/>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399"/>
      <c r="AY15" s="399"/>
      <c r="AZ15" s="399"/>
      <c r="BA15" s="399"/>
      <c r="BB15" s="399"/>
      <c r="BC15" s="399"/>
      <c r="BD15" s="399"/>
      <c r="BE15" s="399"/>
      <c r="BF15" s="399"/>
      <c r="BG15" s="399"/>
      <c r="BH15" s="399"/>
      <c r="BI15" s="399"/>
      <c r="BJ15" s="399"/>
      <c r="BK15" s="399"/>
      <c r="BL15" s="399"/>
      <c r="BM15" s="399"/>
      <c r="BN15" s="399"/>
      <c r="BO15" s="399"/>
      <c r="BP15" s="399"/>
      <c r="BQ15" s="399"/>
      <c r="BR15" s="399"/>
      <c r="BS15" s="399"/>
      <c r="BT15" s="399"/>
      <c r="BU15" s="399"/>
      <c r="BV15" s="399"/>
      <c r="BW15" s="399"/>
      <c r="BX15" s="399"/>
      <c r="BY15" s="399"/>
      <c r="BZ15" s="399"/>
      <c r="CA15" s="399"/>
      <c r="CB15" s="399"/>
      <c r="CC15" s="399"/>
      <c r="CD15" s="399"/>
      <c r="CE15" s="399"/>
      <c r="CF15" s="399"/>
      <c r="CG15" s="399"/>
      <c r="CH15" s="399"/>
      <c r="CI15" s="399"/>
      <c r="CJ15" s="399"/>
      <c r="CK15" s="399"/>
      <c r="CL15" s="399"/>
      <c r="CM15" s="399"/>
      <c r="CN15" s="399"/>
      <c r="CO15" s="399"/>
      <c r="CP15" s="399"/>
      <c r="CQ15" s="399"/>
      <c r="CR15" s="399"/>
      <c r="CS15" s="399"/>
      <c r="CT15" s="399"/>
      <c r="CU15" s="399"/>
      <c r="CV15" s="399"/>
      <c r="CW15" s="399"/>
      <c r="CX15" s="399"/>
      <c r="CY15" s="399"/>
      <c r="CZ15" s="399"/>
      <c r="DA15" s="399"/>
      <c r="DB15" s="399"/>
      <c r="DC15" s="399"/>
      <c r="DD15" s="399"/>
      <c r="DE15" s="399"/>
    </row>
    <row r="16" spans="1:109" s="259" customFormat="1" ht="13.5" x14ac:dyDescent="0.15">
      <c r="A16" s="366"/>
      <c r="B16" s="399"/>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c r="BC16" s="399"/>
      <c r="BD16" s="399"/>
      <c r="BE16" s="399"/>
      <c r="BF16" s="399"/>
      <c r="BG16" s="399"/>
      <c r="BH16" s="399"/>
      <c r="BI16" s="399"/>
      <c r="BJ16" s="399"/>
      <c r="BK16" s="399"/>
      <c r="BL16" s="399"/>
      <c r="BM16" s="399"/>
      <c r="BN16" s="399"/>
      <c r="BO16" s="399"/>
      <c r="BP16" s="399"/>
      <c r="BQ16" s="399"/>
      <c r="BR16" s="399"/>
      <c r="BS16" s="399"/>
      <c r="BT16" s="399"/>
      <c r="BU16" s="399"/>
      <c r="BV16" s="399"/>
      <c r="BW16" s="399"/>
      <c r="BX16" s="399"/>
      <c r="BY16" s="399"/>
      <c r="BZ16" s="399"/>
      <c r="CA16" s="399"/>
      <c r="CB16" s="399"/>
      <c r="CC16" s="399"/>
      <c r="CD16" s="399"/>
      <c r="CE16" s="399"/>
      <c r="CF16" s="399"/>
      <c r="CG16" s="399"/>
      <c r="CH16" s="399"/>
      <c r="CI16" s="399"/>
      <c r="CJ16" s="399"/>
      <c r="CK16" s="399"/>
      <c r="CL16" s="399"/>
      <c r="CM16" s="399"/>
      <c r="CN16" s="399"/>
      <c r="CO16" s="399"/>
      <c r="CP16" s="399"/>
      <c r="CQ16" s="399"/>
      <c r="CR16" s="399"/>
      <c r="CS16" s="399"/>
      <c r="CT16" s="399"/>
      <c r="CU16" s="399"/>
      <c r="CV16" s="399"/>
      <c r="CW16" s="399"/>
      <c r="CX16" s="399"/>
      <c r="CY16" s="399"/>
      <c r="CZ16" s="399"/>
      <c r="DA16" s="399"/>
      <c r="DB16" s="399"/>
      <c r="DC16" s="399"/>
      <c r="DD16" s="399"/>
      <c r="DE16" s="399"/>
    </row>
    <row r="17" spans="1:109" s="259" customFormat="1" ht="13.5" x14ac:dyDescent="0.15">
      <c r="A17" s="366"/>
      <c r="B17" s="399"/>
      <c r="C17" s="399"/>
      <c r="D17" s="399"/>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c r="BC17" s="399"/>
      <c r="BD17" s="399"/>
      <c r="BE17" s="399"/>
      <c r="BF17" s="399"/>
      <c r="BG17" s="399"/>
      <c r="BH17" s="399"/>
      <c r="BI17" s="399"/>
      <c r="BJ17" s="399"/>
      <c r="BK17" s="399"/>
      <c r="BL17" s="399"/>
      <c r="BM17" s="399"/>
      <c r="BN17" s="399"/>
      <c r="BO17" s="399"/>
      <c r="BP17" s="399"/>
      <c r="BQ17" s="399"/>
      <c r="BR17" s="399"/>
      <c r="BS17" s="399"/>
      <c r="BT17" s="399"/>
      <c r="BU17" s="399"/>
      <c r="BV17" s="399"/>
      <c r="BW17" s="399"/>
      <c r="BX17" s="399"/>
      <c r="BY17" s="399"/>
      <c r="BZ17" s="399"/>
      <c r="CA17" s="399"/>
      <c r="CB17" s="399"/>
      <c r="CC17" s="399"/>
      <c r="CD17" s="399"/>
      <c r="CE17" s="399"/>
      <c r="CF17" s="399"/>
      <c r="CG17" s="399"/>
      <c r="CH17" s="399"/>
      <c r="CI17" s="399"/>
      <c r="CJ17" s="399"/>
      <c r="CK17" s="399"/>
      <c r="CL17" s="399"/>
      <c r="CM17" s="399"/>
      <c r="CN17" s="399"/>
      <c r="CO17" s="399"/>
      <c r="CP17" s="399"/>
      <c r="CQ17" s="399"/>
      <c r="CR17" s="399"/>
      <c r="CS17" s="399"/>
      <c r="CT17" s="399"/>
      <c r="CU17" s="399"/>
      <c r="CV17" s="399"/>
      <c r="CW17" s="399"/>
      <c r="CX17" s="399"/>
      <c r="CY17" s="399"/>
      <c r="CZ17" s="399"/>
      <c r="DA17" s="399"/>
      <c r="DB17" s="399"/>
      <c r="DC17" s="399"/>
      <c r="DD17" s="399"/>
      <c r="DE17" s="399"/>
    </row>
    <row r="18" spans="1:109" s="259" customFormat="1" ht="13.5" x14ac:dyDescent="0.15">
      <c r="A18" s="366"/>
      <c r="B18" s="399"/>
      <c r="C18" s="399"/>
      <c r="D18" s="399"/>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c r="AY18" s="399"/>
      <c r="AZ18" s="399"/>
      <c r="BA18" s="399"/>
      <c r="BB18" s="399"/>
      <c r="BC18" s="399"/>
      <c r="BD18" s="399"/>
      <c r="BE18" s="399"/>
      <c r="BF18" s="399"/>
      <c r="BG18" s="399"/>
      <c r="BH18" s="399"/>
      <c r="BI18" s="399"/>
      <c r="BJ18" s="399"/>
      <c r="BK18" s="399"/>
      <c r="BL18" s="399"/>
      <c r="BM18" s="399"/>
      <c r="BN18" s="399"/>
      <c r="BO18" s="399"/>
      <c r="BP18" s="399"/>
      <c r="BQ18" s="399"/>
      <c r="BR18" s="399"/>
      <c r="BS18" s="399"/>
      <c r="BT18" s="399"/>
      <c r="BU18" s="399"/>
      <c r="BV18" s="399"/>
      <c r="BW18" s="399"/>
      <c r="BX18" s="399"/>
      <c r="BY18" s="399"/>
      <c r="BZ18" s="399"/>
      <c r="CA18" s="399"/>
      <c r="CB18" s="399"/>
      <c r="CC18" s="399"/>
      <c r="CD18" s="399"/>
      <c r="CE18" s="399"/>
      <c r="CF18" s="399"/>
      <c r="CG18" s="399"/>
      <c r="CH18" s="399"/>
      <c r="CI18" s="399"/>
      <c r="CJ18" s="399"/>
      <c r="CK18" s="399"/>
      <c r="CL18" s="399"/>
      <c r="CM18" s="399"/>
      <c r="CN18" s="399"/>
      <c r="CO18" s="399"/>
      <c r="CP18" s="399"/>
      <c r="CQ18" s="399"/>
      <c r="CR18" s="399"/>
      <c r="CS18" s="399"/>
      <c r="CT18" s="399"/>
      <c r="CU18" s="399"/>
      <c r="CV18" s="399"/>
      <c r="CW18" s="399"/>
      <c r="CX18" s="399"/>
      <c r="CY18" s="399"/>
      <c r="CZ18" s="399"/>
      <c r="DA18" s="399"/>
      <c r="DB18" s="399"/>
      <c r="DC18" s="399"/>
      <c r="DD18" s="399"/>
      <c r="DE18" s="399"/>
    </row>
    <row r="19" spans="1:109" ht="13.5" x14ac:dyDescent="0.15">
      <c r="DD19" s="366"/>
      <c r="DE19" s="366"/>
    </row>
    <row r="20" spans="1:109" ht="13.5" x14ac:dyDescent="0.15">
      <c r="DD20" s="366"/>
      <c r="DE20" s="366"/>
    </row>
    <row r="21" spans="1:109" ht="17.25" customHeight="1" x14ac:dyDescent="0.15">
      <c r="B21" s="398"/>
      <c r="C21" s="395"/>
      <c r="D21" s="395"/>
      <c r="E21" s="395"/>
      <c r="F21" s="395"/>
      <c r="G21" s="395"/>
      <c r="H21" s="395"/>
      <c r="I21" s="395"/>
      <c r="J21" s="395"/>
      <c r="K21" s="395"/>
      <c r="L21" s="395"/>
      <c r="M21" s="395"/>
      <c r="N21" s="397"/>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7"/>
      <c r="AU21" s="395"/>
      <c r="AV21" s="395"/>
      <c r="AW21" s="395"/>
      <c r="AX21" s="395"/>
      <c r="AY21" s="395"/>
      <c r="AZ21" s="395"/>
      <c r="BA21" s="395"/>
      <c r="BB21" s="395"/>
      <c r="BC21" s="395"/>
      <c r="BD21" s="395"/>
      <c r="BE21" s="395"/>
      <c r="BF21" s="397"/>
      <c r="BG21" s="395"/>
      <c r="BH21" s="395"/>
      <c r="BI21" s="395"/>
      <c r="BJ21" s="395"/>
      <c r="BK21" s="395"/>
      <c r="BL21" s="395"/>
      <c r="BM21" s="395"/>
      <c r="BN21" s="395"/>
      <c r="BO21" s="395"/>
      <c r="BP21" s="395"/>
      <c r="BQ21" s="395"/>
      <c r="BR21" s="397"/>
      <c r="BS21" s="395"/>
      <c r="BT21" s="395"/>
      <c r="BU21" s="395"/>
      <c r="BV21" s="395"/>
      <c r="BW21" s="395"/>
      <c r="BX21" s="395"/>
      <c r="BY21" s="395"/>
      <c r="BZ21" s="395"/>
      <c r="CA21" s="395"/>
      <c r="CB21" s="395"/>
      <c r="CC21" s="395"/>
      <c r="CD21" s="397"/>
      <c r="CE21" s="395"/>
      <c r="CF21" s="395"/>
      <c r="CG21" s="395"/>
      <c r="CH21" s="395"/>
      <c r="CI21" s="395"/>
      <c r="CJ21" s="395"/>
      <c r="CK21" s="395"/>
      <c r="CL21" s="395"/>
      <c r="CM21" s="395"/>
      <c r="CN21" s="395"/>
      <c r="CO21" s="395"/>
      <c r="CP21" s="397"/>
      <c r="CQ21" s="395"/>
      <c r="CR21" s="395"/>
      <c r="CS21" s="395"/>
      <c r="CT21" s="395"/>
      <c r="CU21" s="395"/>
      <c r="CV21" s="395"/>
      <c r="CW21" s="395"/>
      <c r="CX21" s="395"/>
      <c r="CY21" s="395"/>
      <c r="CZ21" s="395"/>
      <c r="DA21" s="395"/>
      <c r="DB21" s="397"/>
      <c r="DC21" s="395"/>
      <c r="DD21" s="394"/>
      <c r="DE21" s="366"/>
    </row>
    <row r="22" spans="1:109" ht="17.25" customHeight="1" x14ac:dyDescent="0.15">
      <c r="B22" s="367"/>
    </row>
    <row r="23" spans="1:109" ht="13.5" x14ac:dyDescent="0.15">
      <c r="B23" s="367"/>
    </row>
    <row r="24" spans="1:109" ht="13.5" x14ac:dyDescent="0.15">
      <c r="B24" s="367"/>
    </row>
    <row r="25" spans="1:109" ht="13.5" x14ac:dyDescent="0.15">
      <c r="B25" s="367"/>
    </row>
    <row r="26" spans="1:109" ht="13.5" x14ac:dyDescent="0.15">
      <c r="B26" s="367"/>
    </row>
    <row r="27" spans="1:109" ht="13.5" x14ac:dyDescent="0.15">
      <c r="B27" s="367"/>
    </row>
    <row r="28" spans="1:109" ht="13.5" x14ac:dyDescent="0.15">
      <c r="B28" s="367"/>
    </row>
    <row r="29" spans="1:109" ht="13.5" x14ac:dyDescent="0.15">
      <c r="B29" s="367"/>
    </row>
    <row r="30" spans="1:109" ht="13.5" x14ac:dyDescent="0.15">
      <c r="B30" s="367"/>
    </row>
    <row r="31" spans="1:109" ht="13.5" x14ac:dyDescent="0.15">
      <c r="B31" s="367"/>
    </row>
    <row r="32" spans="1:109" ht="13.5" x14ac:dyDescent="0.15">
      <c r="B32" s="367"/>
    </row>
    <row r="33" spans="2:109" ht="13.5" x14ac:dyDescent="0.15">
      <c r="B33" s="367"/>
    </row>
    <row r="34" spans="2:109" ht="13.5" x14ac:dyDescent="0.15">
      <c r="B34" s="367"/>
    </row>
    <row r="35" spans="2:109" ht="13.5" x14ac:dyDescent="0.15">
      <c r="B35" s="367"/>
    </row>
    <row r="36" spans="2:109" ht="13.5" x14ac:dyDescent="0.15">
      <c r="B36" s="367"/>
    </row>
    <row r="37" spans="2:109" ht="13.5" x14ac:dyDescent="0.15">
      <c r="B37" s="367"/>
    </row>
    <row r="38" spans="2:109" ht="13.5" x14ac:dyDescent="0.15">
      <c r="B38" s="367"/>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6"/>
    </row>
    <row r="41" spans="2:109" ht="17.25" x14ac:dyDescent="0.15">
      <c r="B41" s="396" t="s">
        <v>578</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7"/>
      <c r="G42" s="382"/>
      <c r="I42" s="381"/>
      <c r="J42" s="381"/>
      <c r="K42" s="381"/>
      <c r="AM42" s="382"/>
      <c r="AN42" s="382" t="s">
        <v>574</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7"/>
      <c r="AN43" s="1269" t="s">
        <v>577</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ht="13.5" x14ac:dyDescent="0.15">
      <c r="B44" s="367"/>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ht="13.5" x14ac:dyDescent="0.15">
      <c r="B45" s="367"/>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ht="13.5" x14ac:dyDescent="0.15">
      <c r="B46" s="367"/>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ht="13.5" x14ac:dyDescent="0.15">
      <c r="B47" s="367"/>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ht="13.5" x14ac:dyDescent="0.15">
      <c r="B48" s="367"/>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7"/>
      <c r="AN49" s="366" t="s">
        <v>572</v>
      </c>
    </row>
    <row r="50" spans="1:109" ht="13.5" x14ac:dyDescent="0.15">
      <c r="B50" s="367"/>
      <c r="G50" s="1263"/>
      <c r="H50" s="1263"/>
      <c r="I50" s="1263"/>
      <c r="J50" s="1263"/>
      <c r="K50" s="375"/>
      <c r="L50" s="375"/>
      <c r="M50" s="374"/>
      <c r="N50" s="374"/>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15">
      <c r="B51" s="367"/>
      <c r="G51" s="1268"/>
      <c r="H51" s="1268"/>
      <c r="I51" s="1278"/>
      <c r="J51" s="1278"/>
      <c r="K51" s="1264"/>
      <c r="L51" s="1264"/>
      <c r="M51" s="1264"/>
      <c r="N51" s="1264"/>
      <c r="AM51" s="373"/>
      <c r="AN51" s="1260" t="s">
        <v>571</v>
      </c>
      <c r="AO51" s="1260"/>
      <c r="AP51" s="1260"/>
      <c r="AQ51" s="1260"/>
      <c r="AR51" s="1260"/>
      <c r="AS51" s="1260"/>
      <c r="AT51" s="1260"/>
      <c r="AU51" s="1260"/>
      <c r="AV51" s="1260"/>
      <c r="AW51" s="1260"/>
      <c r="AX51" s="1260"/>
      <c r="AY51" s="1260"/>
      <c r="AZ51" s="1260"/>
      <c r="BA51" s="1260"/>
      <c r="BB51" s="1260" t="s">
        <v>569</v>
      </c>
      <c r="BC51" s="1260"/>
      <c r="BD51" s="1260"/>
      <c r="BE51" s="1260"/>
      <c r="BF51" s="1260"/>
      <c r="BG51" s="1260"/>
      <c r="BH51" s="1260"/>
      <c r="BI51" s="1260"/>
      <c r="BJ51" s="1260"/>
      <c r="BK51" s="1260"/>
      <c r="BL51" s="1260"/>
      <c r="BM51" s="1260"/>
      <c r="BN51" s="1260"/>
      <c r="BO51" s="1260"/>
      <c r="BP51" s="1279"/>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ht="13.5" x14ac:dyDescent="0.15">
      <c r="B52" s="367"/>
      <c r="G52" s="1268"/>
      <c r="H52" s="1268"/>
      <c r="I52" s="1278"/>
      <c r="J52" s="1278"/>
      <c r="K52" s="1264"/>
      <c r="L52" s="1264"/>
      <c r="M52" s="1264"/>
      <c r="N52" s="1264"/>
      <c r="AM52" s="373"/>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5" x14ac:dyDescent="0.15">
      <c r="A53" s="381"/>
      <c r="B53" s="367"/>
      <c r="G53" s="1268"/>
      <c r="H53" s="1268"/>
      <c r="I53" s="1263"/>
      <c r="J53" s="1263"/>
      <c r="K53" s="1264"/>
      <c r="L53" s="1264"/>
      <c r="M53" s="1264"/>
      <c r="N53" s="1264"/>
      <c r="AM53" s="373"/>
      <c r="AN53" s="1260"/>
      <c r="AO53" s="1260"/>
      <c r="AP53" s="1260"/>
      <c r="AQ53" s="1260"/>
      <c r="AR53" s="1260"/>
      <c r="AS53" s="1260"/>
      <c r="AT53" s="1260"/>
      <c r="AU53" s="1260"/>
      <c r="AV53" s="1260"/>
      <c r="AW53" s="1260"/>
      <c r="AX53" s="1260"/>
      <c r="AY53" s="1260"/>
      <c r="AZ53" s="1260"/>
      <c r="BA53" s="1260"/>
      <c r="BB53" s="1260" t="s">
        <v>576</v>
      </c>
      <c r="BC53" s="1260"/>
      <c r="BD53" s="1260"/>
      <c r="BE53" s="1260"/>
      <c r="BF53" s="1260"/>
      <c r="BG53" s="1260"/>
      <c r="BH53" s="1260"/>
      <c r="BI53" s="1260"/>
      <c r="BJ53" s="1260"/>
      <c r="BK53" s="1260"/>
      <c r="BL53" s="1260"/>
      <c r="BM53" s="1260"/>
      <c r="BN53" s="1260"/>
      <c r="BO53" s="1260"/>
      <c r="BP53" s="1279"/>
      <c r="BQ53" s="1257"/>
      <c r="BR53" s="1257"/>
      <c r="BS53" s="1257"/>
      <c r="BT53" s="1257"/>
      <c r="BU53" s="1257"/>
      <c r="BV53" s="1257"/>
      <c r="BW53" s="1257"/>
      <c r="BX53" s="1257">
        <v>59.7</v>
      </c>
      <c r="BY53" s="1257"/>
      <c r="BZ53" s="1257"/>
      <c r="CA53" s="1257"/>
      <c r="CB53" s="1257"/>
      <c r="CC53" s="1257"/>
      <c r="CD53" s="1257"/>
      <c r="CE53" s="1257"/>
      <c r="CF53" s="1257">
        <v>60.6</v>
      </c>
      <c r="CG53" s="1257"/>
      <c r="CH53" s="1257"/>
      <c r="CI53" s="1257"/>
      <c r="CJ53" s="1257"/>
      <c r="CK53" s="1257"/>
      <c r="CL53" s="1257"/>
      <c r="CM53" s="1257"/>
      <c r="CN53" s="1257">
        <v>61.2</v>
      </c>
      <c r="CO53" s="1257"/>
      <c r="CP53" s="1257"/>
      <c r="CQ53" s="1257"/>
      <c r="CR53" s="1257"/>
      <c r="CS53" s="1257"/>
      <c r="CT53" s="1257"/>
      <c r="CU53" s="1257"/>
      <c r="CV53" s="1257">
        <v>63.1</v>
      </c>
      <c r="CW53" s="1257"/>
      <c r="CX53" s="1257"/>
      <c r="CY53" s="1257"/>
      <c r="CZ53" s="1257"/>
      <c r="DA53" s="1257"/>
      <c r="DB53" s="1257"/>
      <c r="DC53" s="1257"/>
    </row>
    <row r="54" spans="1:109" ht="13.5" x14ac:dyDescent="0.15">
      <c r="A54" s="381"/>
      <c r="B54" s="367"/>
      <c r="G54" s="1268"/>
      <c r="H54" s="1268"/>
      <c r="I54" s="1263"/>
      <c r="J54" s="1263"/>
      <c r="K54" s="1264"/>
      <c r="L54" s="1264"/>
      <c r="M54" s="1264"/>
      <c r="N54" s="1264"/>
      <c r="AM54" s="373"/>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5" x14ac:dyDescent="0.15">
      <c r="A55" s="381"/>
      <c r="B55" s="367"/>
      <c r="G55" s="1263"/>
      <c r="H55" s="1263"/>
      <c r="I55" s="1263"/>
      <c r="J55" s="1263"/>
      <c r="K55" s="1264"/>
      <c r="L55" s="1264"/>
      <c r="M55" s="1264"/>
      <c r="N55" s="1264"/>
      <c r="AN55" s="1259" t="s">
        <v>570</v>
      </c>
      <c r="AO55" s="1259"/>
      <c r="AP55" s="1259"/>
      <c r="AQ55" s="1259"/>
      <c r="AR55" s="1259"/>
      <c r="AS55" s="1259"/>
      <c r="AT55" s="1259"/>
      <c r="AU55" s="1259"/>
      <c r="AV55" s="1259"/>
      <c r="AW55" s="1259"/>
      <c r="AX55" s="1259"/>
      <c r="AY55" s="1259"/>
      <c r="AZ55" s="1259"/>
      <c r="BA55" s="1259"/>
      <c r="BB55" s="1260" t="s">
        <v>569</v>
      </c>
      <c r="BC55" s="1260"/>
      <c r="BD55" s="1260"/>
      <c r="BE55" s="1260"/>
      <c r="BF55" s="1260"/>
      <c r="BG55" s="1260"/>
      <c r="BH55" s="1260"/>
      <c r="BI55" s="1260"/>
      <c r="BJ55" s="1260"/>
      <c r="BK55" s="1260"/>
      <c r="BL55" s="1260"/>
      <c r="BM55" s="1260"/>
      <c r="BN55" s="1260"/>
      <c r="BO55" s="1260"/>
      <c r="BP55" s="1279"/>
      <c r="BQ55" s="1257"/>
      <c r="BR55" s="1257"/>
      <c r="BS55" s="1257"/>
      <c r="BT55" s="1257"/>
      <c r="BU55" s="1257"/>
      <c r="BV55" s="1257"/>
      <c r="BW55" s="1257"/>
      <c r="BX55" s="1257">
        <v>14.5</v>
      </c>
      <c r="BY55" s="1257"/>
      <c r="BZ55" s="1257"/>
      <c r="CA55" s="1257"/>
      <c r="CB55" s="1257"/>
      <c r="CC55" s="1257"/>
      <c r="CD55" s="1257"/>
      <c r="CE55" s="1257"/>
      <c r="CF55" s="1257">
        <v>25.2</v>
      </c>
      <c r="CG55" s="1257"/>
      <c r="CH55" s="1257"/>
      <c r="CI55" s="1257"/>
      <c r="CJ55" s="1257"/>
      <c r="CK55" s="1257"/>
      <c r="CL55" s="1257"/>
      <c r="CM55" s="1257"/>
      <c r="CN55" s="1257">
        <v>15.7</v>
      </c>
      <c r="CO55" s="1257"/>
      <c r="CP55" s="1257"/>
      <c r="CQ55" s="1257"/>
      <c r="CR55" s="1257"/>
      <c r="CS55" s="1257"/>
      <c r="CT55" s="1257"/>
      <c r="CU55" s="1257"/>
      <c r="CV55" s="1257">
        <v>10.199999999999999</v>
      </c>
      <c r="CW55" s="1257"/>
      <c r="CX55" s="1257"/>
      <c r="CY55" s="1257"/>
      <c r="CZ55" s="1257"/>
      <c r="DA55" s="1257"/>
      <c r="DB55" s="1257"/>
      <c r="DC55" s="1257"/>
    </row>
    <row r="56" spans="1:109" ht="13.5" x14ac:dyDescent="0.15">
      <c r="A56" s="381"/>
      <c r="B56" s="367"/>
      <c r="G56" s="1263"/>
      <c r="H56" s="1263"/>
      <c r="I56" s="1263"/>
      <c r="J56" s="1263"/>
      <c r="K56" s="1264"/>
      <c r="L56" s="1264"/>
      <c r="M56" s="1264"/>
      <c r="N56" s="1264"/>
      <c r="AN56" s="1259"/>
      <c r="AO56" s="1259"/>
      <c r="AP56" s="1259"/>
      <c r="AQ56" s="1259"/>
      <c r="AR56" s="1259"/>
      <c r="AS56" s="1259"/>
      <c r="AT56" s="1259"/>
      <c r="AU56" s="1259"/>
      <c r="AV56" s="1259"/>
      <c r="AW56" s="1259"/>
      <c r="AX56" s="1259"/>
      <c r="AY56" s="1259"/>
      <c r="AZ56" s="1259"/>
      <c r="BA56" s="1259"/>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1" customFormat="1" ht="13.5" x14ac:dyDescent="0.15">
      <c r="B57" s="387"/>
      <c r="G57" s="1263"/>
      <c r="H57" s="1263"/>
      <c r="I57" s="1261"/>
      <c r="J57" s="1261"/>
      <c r="K57" s="1264"/>
      <c r="L57" s="1264"/>
      <c r="M57" s="1264"/>
      <c r="N57" s="1264"/>
      <c r="AM57" s="366"/>
      <c r="AN57" s="1259"/>
      <c r="AO57" s="1259"/>
      <c r="AP57" s="1259"/>
      <c r="AQ57" s="1259"/>
      <c r="AR57" s="1259"/>
      <c r="AS57" s="1259"/>
      <c r="AT57" s="1259"/>
      <c r="AU57" s="1259"/>
      <c r="AV57" s="1259"/>
      <c r="AW57" s="1259"/>
      <c r="AX57" s="1259"/>
      <c r="AY57" s="1259"/>
      <c r="AZ57" s="1259"/>
      <c r="BA57" s="1259"/>
      <c r="BB57" s="1260" t="s">
        <v>576</v>
      </c>
      <c r="BC57" s="1260"/>
      <c r="BD57" s="1260"/>
      <c r="BE57" s="1260"/>
      <c r="BF57" s="1260"/>
      <c r="BG57" s="1260"/>
      <c r="BH57" s="1260"/>
      <c r="BI57" s="1260"/>
      <c r="BJ57" s="1260"/>
      <c r="BK57" s="1260"/>
      <c r="BL57" s="1260"/>
      <c r="BM57" s="1260"/>
      <c r="BN57" s="1260"/>
      <c r="BO57" s="1260"/>
      <c r="BP57" s="1279"/>
      <c r="BQ57" s="1257"/>
      <c r="BR57" s="1257"/>
      <c r="BS57" s="1257"/>
      <c r="BT57" s="1257"/>
      <c r="BU57" s="1257"/>
      <c r="BV57" s="1257"/>
      <c r="BW57" s="1257"/>
      <c r="BX57" s="1257">
        <v>58.9</v>
      </c>
      <c r="BY57" s="1257"/>
      <c r="BZ57" s="1257"/>
      <c r="CA57" s="1257"/>
      <c r="CB57" s="1257"/>
      <c r="CC57" s="1257"/>
      <c r="CD57" s="1257"/>
      <c r="CE57" s="1257"/>
      <c r="CF57" s="1257">
        <v>62.5</v>
      </c>
      <c r="CG57" s="1257"/>
      <c r="CH57" s="1257"/>
      <c r="CI57" s="1257"/>
      <c r="CJ57" s="1257"/>
      <c r="CK57" s="1257"/>
      <c r="CL57" s="1257"/>
      <c r="CM57" s="1257"/>
      <c r="CN57" s="1257">
        <v>64.3</v>
      </c>
      <c r="CO57" s="1257"/>
      <c r="CP57" s="1257"/>
      <c r="CQ57" s="1257"/>
      <c r="CR57" s="1257"/>
      <c r="CS57" s="1257"/>
      <c r="CT57" s="1257"/>
      <c r="CU57" s="1257"/>
      <c r="CV57" s="1257">
        <v>64.7</v>
      </c>
      <c r="CW57" s="1257"/>
      <c r="CX57" s="1257"/>
      <c r="CY57" s="1257"/>
      <c r="CZ57" s="1257"/>
      <c r="DA57" s="1257"/>
      <c r="DB57" s="1257"/>
      <c r="DC57" s="1257"/>
      <c r="DD57" s="392"/>
      <c r="DE57" s="387"/>
    </row>
    <row r="58" spans="1:109" s="381" customFormat="1" ht="13.5" x14ac:dyDescent="0.15">
      <c r="A58" s="366"/>
      <c r="B58" s="387"/>
      <c r="G58" s="1263"/>
      <c r="H58" s="1263"/>
      <c r="I58" s="1261"/>
      <c r="J58" s="1261"/>
      <c r="K58" s="1264"/>
      <c r="L58" s="1264"/>
      <c r="M58" s="1264"/>
      <c r="N58" s="1264"/>
      <c r="AM58" s="366"/>
      <c r="AN58" s="1259"/>
      <c r="AO58" s="1259"/>
      <c r="AP58" s="1259"/>
      <c r="AQ58" s="1259"/>
      <c r="AR58" s="1259"/>
      <c r="AS58" s="1259"/>
      <c r="AT58" s="1259"/>
      <c r="AU58" s="1259"/>
      <c r="AV58" s="1259"/>
      <c r="AW58" s="1259"/>
      <c r="AX58" s="1259"/>
      <c r="AY58" s="1259"/>
      <c r="AZ58" s="1259"/>
      <c r="BA58" s="1259"/>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92"/>
      <c r="DE58" s="387"/>
    </row>
    <row r="59" spans="1:109" s="381" customFormat="1" ht="13.5" x14ac:dyDescent="0.15">
      <c r="A59" s="366"/>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6"/>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6"/>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6"/>
    </row>
    <row r="63" spans="1:109" ht="17.25" x14ac:dyDescent="0.15">
      <c r="B63" s="385" t="s">
        <v>575</v>
      </c>
    </row>
    <row r="64" spans="1:109" ht="13.5" x14ac:dyDescent="0.15">
      <c r="B64" s="367"/>
      <c r="G64" s="382"/>
      <c r="I64" s="384"/>
      <c r="J64" s="384"/>
      <c r="K64" s="384"/>
      <c r="L64" s="384"/>
      <c r="M64" s="384"/>
      <c r="N64" s="383"/>
      <c r="AM64" s="382"/>
      <c r="AN64" s="382" t="s">
        <v>574</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7"/>
      <c r="AN65" s="1269" t="s">
        <v>573</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ht="13.5" x14ac:dyDescent="0.15">
      <c r="B66" s="367"/>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ht="13.5" x14ac:dyDescent="0.15">
      <c r="B67" s="367"/>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ht="13.5" x14ac:dyDescent="0.15">
      <c r="B68" s="367"/>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ht="13.5" x14ac:dyDescent="0.15">
      <c r="B69" s="367"/>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ht="13.5" x14ac:dyDescent="0.15">
      <c r="B70" s="367"/>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7"/>
      <c r="G71" s="376"/>
      <c r="I71" s="379"/>
      <c r="J71" s="378"/>
      <c r="K71" s="378"/>
      <c r="L71" s="377"/>
      <c r="M71" s="378"/>
      <c r="N71" s="377"/>
      <c r="AM71" s="376"/>
      <c r="AN71" s="366" t="s">
        <v>572</v>
      </c>
    </row>
    <row r="72" spans="2:107" ht="13.5" x14ac:dyDescent="0.15">
      <c r="B72" s="367"/>
      <c r="G72" s="1263"/>
      <c r="H72" s="1263"/>
      <c r="I72" s="1263"/>
      <c r="J72" s="1263"/>
      <c r="K72" s="375"/>
      <c r="L72" s="375"/>
      <c r="M72" s="374"/>
      <c r="N72" s="374"/>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ht="13.5" x14ac:dyDescent="0.15">
      <c r="B73" s="367"/>
      <c r="G73" s="1268"/>
      <c r="H73" s="1268"/>
      <c r="I73" s="1268"/>
      <c r="J73" s="1268"/>
      <c r="K73" s="1258"/>
      <c r="L73" s="1258"/>
      <c r="M73" s="1258"/>
      <c r="N73" s="1258"/>
      <c r="AM73" s="373"/>
      <c r="AN73" s="1260" t="s">
        <v>571</v>
      </c>
      <c r="AO73" s="1260"/>
      <c r="AP73" s="1260"/>
      <c r="AQ73" s="1260"/>
      <c r="AR73" s="1260"/>
      <c r="AS73" s="1260"/>
      <c r="AT73" s="1260"/>
      <c r="AU73" s="1260"/>
      <c r="AV73" s="1260"/>
      <c r="AW73" s="1260"/>
      <c r="AX73" s="1260"/>
      <c r="AY73" s="1260"/>
      <c r="AZ73" s="1260"/>
      <c r="BA73" s="1260"/>
      <c r="BB73" s="1260" t="s">
        <v>569</v>
      </c>
      <c r="BC73" s="1260"/>
      <c r="BD73" s="1260"/>
      <c r="BE73" s="1260"/>
      <c r="BF73" s="1260"/>
      <c r="BG73" s="1260"/>
      <c r="BH73" s="1260"/>
      <c r="BI73" s="1260"/>
      <c r="BJ73" s="1260"/>
      <c r="BK73" s="1260"/>
      <c r="BL73" s="1260"/>
      <c r="BM73" s="1260"/>
      <c r="BN73" s="1260"/>
      <c r="BO73" s="1260"/>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ht="13.5" x14ac:dyDescent="0.15">
      <c r="B74" s="367"/>
      <c r="G74" s="1268"/>
      <c r="H74" s="1268"/>
      <c r="I74" s="1268"/>
      <c r="J74" s="1268"/>
      <c r="K74" s="1258"/>
      <c r="L74" s="1258"/>
      <c r="M74" s="1258"/>
      <c r="N74" s="1258"/>
      <c r="AM74" s="373"/>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5" x14ac:dyDescent="0.15">
      <c r="B75" s="367"/>
      <c r="G75" s="1268"/>
      <c r="H75" s="1268"/>
      <c r="I75" s="1263"/>
      <c r="J75" s="1263"/>
      <c r="K75" s="1264"/>
      <c r="L75" s="1264"/>
      <c r="M75" s="1264"/>
      <c r="N75" s="1264"/>
      <c r="AM75" s="373"/>
      <c r="AN75" s="1260"/>
      <c r="AO75" s="1260"/>
      <c r="AP75" s="1260"/>
      <c r="AQ75" s="1260"/>
      <c r="AR75" s="1260"/>
      <c r="AS75" s="1260"/>
      <c r="AT75" s="1260"/>
      <c r="AU75" s="1260"/>
      <c r="AV75" s="1260"/>
      <c r="AW75" s="1260"/>
      <c r="AX75" s="1260"/>
      <c r="AY75" s="1260"/>
      <c r="AZ75" s="1260"/>
      <c r="BA75" s="1260"/>
      <c r="BB75" s="1260" t="s">
        <v>568</v>
      </c>
      <c r="BC75" s="1260"/>
      <c r="BD75" s="1260"/>
      <c r="BE75" s="1260"/>
      <c r="BF75" s="1260"/>
      <c r="BG75" s="1260"/>
      <c r="BH75" s="1260"/>
      <c r="BI75" s="1260"/>
      <c r="BJ75" s="1260"/>
      <c r="BK75" s="1260"/>
      <c r="BL75" s="1260"/>
      <c r="BM75" s="1260"/>
      <c r="BN75" s="1260"/>
      <c r="BO75" s="1260"/>
      <c r="BP75" s="1257">
        <v>3.2</v>
      </c>
      <c r="BQ75" s="1257"/>
      <c r="BR75" s="1257"/>
      <c r="BS75" s="1257"/>
      <c r="BT75" s="1257"/>
      <c r="BU75" s="1257"/>
      <c r="BV75" s="1257"/>
      <c r="BW75" s="1257"/>
      <c r="BX75" s="1257">
        <v>3.5</v>
      </c>
      <c r="BY75" s="1257"/>
      <c r="BZ75" s="1257"/>
      <c r="CA75" s="1257"/>
      <c r="CB75" s="1257"/>
      <c r="CC75" s="1257"/>
      <c r="CD75" s="1257"/>
      <c r="CE75" s="1257"/>
      <c r="CF75" s="1257">
        <v>3.8</v>
      </c>
      <c r="CG75" s="1257"/>
      <c r="CH75" s="1257"/>
      <c r="CI75" s="1257"/>
      <c r="CJ75" s="1257"/>
      <c r="CK75" s="1257"/>
      <c r="CL75" s="1257"/>
      <c r="CM75" s="1257"/>
      <c r="CN75" s="1257">
        <v>4.2</v>
      </c>
      <c r="CO75" s="1257"/>
      <c r="CP75" s="1257"/>
      <c r="CQ75" s="1257"/>
      <c r="CR75" s="1257"/>
      <c r="CS75" s="1257"/>
      <c r="CT75" s="1257"/>
      <c r="CU75" s="1257"/>
      <c r="CV75" s="1257">
        <v>4.3</v>
      </c>
      <c r="CW75" s="1257"/>
      <c r="CX75" s="1257"/>
      <c r="CY75" s="1257"/>
      <c r="CZ75" s="1257"/>
      <c r="DA75" s="1257"/>
      <c r="DB75" s="1257"/>
      <c r="DC75" s="1257"/>
    </row>
    <row r="76" spans="2:107" ht="13.5" x14ac:dyDescent="0.15">
      <c r="B76" s="367"/>
      <c r="G76" s="1268"/>
      <c r="H76" s="1268"/>
      <c r="I76" s="1263"/>
      <c r="J76" s="1263"/>
      <c r="K76" s="1264"/>
      <c r="L76" s="1264"/>
      <c r="M76" s="1264"/>
      <c r="N76" s="1264"/>
      <c r="AM76" s="373"/>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5" x14ac:dyDescent="0.15">
      <c r="B77" s="367"/>
      <c r="G77" s="1263"/>
      <c r="H77" s="1263"/>
      <c r="I77" s="1263"/>
      <c r="J77" s="1263"/>
      <c r="K77" s="1258"/>
      <c r="L77" s="1258"/>
      <c r="M77" s="1258"/>
      <c r="N77" s="1258"/>
      <c r="AN77" s="1259" t="s">
        <v>570</v>
      </c>
      <c r="AO77" s="1259"/>
      <c r="AP77" s="1259"/>
      <c r="AQ77" s="1259"/>
      <c r="AR77" s="1259"/>
      <c r="AS77" s="1259"/>
      <c r="AT77" s="1259"/>
      <c r="AU77" s="1259"/>
      <c r="AV77" s="1259"/>
      <c r="AW77" s="1259"/>
      <c r="AX77" s="1259"/>
      <c r="AY77" s="1259"/>
      <c r="AZ77" s="1259"/>
      <c r="BA77" s="1259"/>
      <c r="BB77" s="1260" t="s">
        <v>569</v>
      </c>
      <c r="BC77" s="1260"/>
      <c r="BD77" s="1260"/>
      <c r="BE77" s="1260"/>
      <c r="BF77" s="1260"/>
      <c r="BG77" s="1260"/>
      <c r="BH77" s="1260"/>
      <c r="BI77" s="1260"/>
      <c r="BJ77" s="1260"/>
      <c r="BK77" s="1260"/>
      <c r="BL77" s="1260"/>
      <c r="BM77" s="1260"/>
      <c r="BN77" s="1260"/>
      <c r="BO77" s="1260"/>
      <c r="BP77" s="1257">
        <v>14.9</v>
      </c>
      <c r="BQ77" s="1257"/>
      <c r="BR77" s="1257"/>
      <c r="BS77" s="1257"/>
      <c r="BT77" s="1257"/>
      <c r="BU77" s="1257"/>
      <c r="BV77" s="1257"/>
      <c r="BW77" s="1257"/>
      <c r="BX77" s="1257">
        <v>14.5</v>
      </c>
      <c r="BY77" s="1257"/>
      <c r="BZ77" s="1257"/>
      <c r="CA77" s="1257"/>
      <c r="CB77" s="1257"/>
      <c r="CC77" s="1257"/>
      <c r="CD77" s="1257"/>
      <c r="CE77" s="1257"/>
      <c r="CF77" s="1257">
        <v>25.2</v>
      </c>
      <c r="CG77" s="1257"/>
      <c r="CH77" s="1257"/>
      <c r="CI77" s="1257"/>
      <c r="CJ77" s="1257"/>
      <c r="CK77" s="1257"/>
      <c r="CL77" s="1257"/>
      <c r="CM77" s="1257"/>
      <c r="CN77" s="1257">
        <v>15.7</v>
      </c>
      <c r="CO77" s="1257"/>
      <c r="CP77" s="1257"/>
      <c r="CQ77" s="1257"/>
      <c r="CR77" s="1257"/>
      <c r="CS77" s="1257"/>
      <c r="CT77" s="1257"/>
      <c r="CU77" s="1257"/>
      <c r="CV77" s="1257">
        <v>10.199999999999999</v>
      </c>
      <c r="CW77" s="1257"/>
      <c r="CX77" s="1257"/>
      <c r="CY77" s="1257"/>
      <c r="CZ77" s="1257"/>
      <c r="DA77" s="1257"/>
      <c r="DB77" s="1257"/>
      <c r="DC77" s="1257"/>
    </row>
    <row r="78" spans="2:107" ht="13.5" x14ac:dyDescent="0.15">
      <c r="B78" s="367"/>
      <c r="G78" s="1263"/>
      <c r="H78" s="1263"/>
      <c r="I78" s="1263"/>
      <c r="J78" s="1263"/>
      <c r="K78" s="1258"/>
      <c r="L78" s="1258"/>
      <c r="M78" s="1258"/>
      <c r="N78" s="1258"/>
      <c r="AN78" s="1259"/>
      <c r="AO78" s="1259"/>
      <c r="AP78" s="1259"/>
      <c r="AQ78" s="1259"/>
      <c r="AR78" s="1259"/>
      <c r="AS78" s="1259"/>
      <c r="AT78" s="1259"/>
      <c r="AU78" s="1259"/>
      <c r="AV78" s="1259"/>
      <c r="AW78" s="1259"/>
      <c r="AX78" s="1259"/>
      <c r="AY78" s="1259"/>
      <c r="AZ78" s="1259"/>
      <c r="BA78" s="1259"/>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5" x14ac:dyDescent="0.15">
      <c r="B79" s="367"/>
      <c r="G79" s="1263"/>
      <c r="H79" s="1263"/>
      <c r="I79" s="1261"/>
      <c r="J79" s="1261"/>
      <c r="K79" s="1262"/>
      <c r="L79" s="1262"/>
      <c r="M79" s="1262"/>
      <c r="N79" s="1262"/>
      <c r="AN79" s="1259"/>
      <c r="AO79" s="1259"/>
      <c r="AP79" s="1259"/>
      <c r="AQ79" s="1259"/>
      <c r="AR79" s="1259"/>
      <c r="AS79" s="1259"/>
      <c r="AT79" s="1259"/>
      <c r="AU79" s="1259"/>
      <c r="AV79" s="1259"/>
      <c r="AW79" s="1259"/>
      <c r="AX79" s="1259"/>
      <c r="AY79" s="1259"/>
      <c r="AZ79" s="1259"/>
      <c r="BA79" s="1259"/>
      <c r="BB79" s="1260" t="s">
        <v>568</v>
      </c>
      <c r="BC79" s="1260"/>
      <c r="BD79" s="1260"/>
      <c r="BE79" s="1260"/>
      <c r="BF79" s="1260"/>
      <c r="BG79" s="1260"/>
      <c r="BH79" s="1260"/>
      <c r="BI79" s="1260"/>
      <c r="BJ79" s="1260"/>
      <c r="BK79" s="1260"/>
      <c r="BL79" s="1260"/>
      <c r="BM79" s="1260"/>
      <c r="BN79" s="1260"/>
      <c r="BO79" s="1260"/>
      <c r="BP79" s="1257">
        <v>8.5</v>
      </c>
      <c r="BQ79" s="1257"/>
      <c r="BR79" s="1257"/>
      <c r="BS79" s="1257"/>
      <c r="BT79" s="1257"/>
      <c r="BU79" s="1257"/>
      <c r="BV79" s="1257"/>
      <c r="BW79" s="1257"/>
      <c r="BX79" s="1257">
        <v>8.4</v>
      </c>
      <c r="BY79" s="1257"/>
      <c r="BZ79" s="1257"/>
      <c r="CA79" s="1257"/>
      <c r="CB79" s="1257"/>
      <c r="CC79" s="1257"/>
      <c r="CD79" s="1257"/>
      <c r="CE79" s="1257"/>
      <c r="CF79" s="1257">
        <v>8.9</v>
      </c>
      <c r="CG79" s="1257"/>
      <c r="CH79" s="1257"/>
      <c r="CI79" s="1257"/>
      <c r="CJ79" s="1257"/>
      <c r="CK79" s="1257"/>
      <c r="CL79" s="1257"/>
      <c r="CM79" s="1257"/>
      <c r="CN79" s="1257">
        <v>8.9</v>
      </c>
      <c r="CO79" s="1257"/>
      <c r="CP79" s="1257"/>
      <c r="CQ79" s="1257"/>
      <c r="CR79" s="1257"/>
      <c r="CS79" s="1257"/>
      <c r="CT79" s="1257"/>
      <c r="CU79" s="1257"/>
      <c r="CV79" s="1257">
        <v>9</v>
      </c>
      <c r="CW79" s="1257"/>
      <c r="CX79" s="1257"/>
      <c r="CY79" s="1257"/>
      <c r="CZ79" s="1257"/>
      <c r="DA79" s="1257"/>
      <c r="DB79" s="1257"/>
      <c r="DC79" s="1257"/>
    </row>
    <row r="80" spans="2:107" ht="13.5" x14ac:dyDescent="0.15">
      <c r="B80" s="367"/>
      <c r="G80" s="1263"/>
      <c r="H80" s="1263"/>
      <c r="I80" s="1261"/>
      <c r="J80" s="1261"/>
      <c r="K80" s="1262"/>
      <c r="L80" s="1262"/>
      <c r="M80" s="1262"/>
      <c r="N80" s="1262"/>
      <c r="AN80" s="1259"/>
      <c r="AO80" s="1259"/>
      <c r="AP80" s="1259"/>
      <c r="AQ80" s="1259"/>
      <c r="AR80" s="1259"/>
      <c r="AS80" s="1259"/>
      <c r="AT80" s="1259"/>
      <c r="AU80" s="1259"/>
      <c r="AV80" s="1259"/>
      <c r="AW80" s="1259"/>
      <c r="AX80" s="1259"/>
      <c r="AY80" s="1259"/>
      <c r="AZ80" s="1259"/>
      <c r="BA80" s="1259"/>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5" x14ac:dyDescent="0.15">
      <c r="B81" s="367"/>
    </row>
    <row r="82" spans="2:109" ht="17.25" x14ac:dyDescent="0.15">
      <c r="B82" s="367"/>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6"/>
      <c r="DE84" s="366"/>
    </row>
    <row r="85" spans="2:109" ht="13.5" x14ac:dyDescent="0.15">
      <c r="DD85" s="366"/>
      <c r="DE85" s="366"/>
    </row>
  </sheetData>
  <sheetProtection algorithmName="SHA-512" hashValue="OllfxQ+AtV3mxPIepee4mgu3iOmgANPqBk1WC5uRB2TznNJT5qnfHw7Qcig0NUCR+mT+G4KcOTQiTBsljzzNIQ==" saltValue="cnxEwalcWdFU2DOrcmzPG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AB8FD-8333-434C-89AC-D5FDF4A06B0C}">
  <sheetPr>
    <pageSetUpPr fitToPage="1"/>
  </sheetPr>
  <dimension ref="A1:DR125"/>
  <sheetViews>
    <sheetView showGridLines="0" topLeftCell="I1"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iMlQ4bvHPMCX4KOWvnxMXVFPeOXi7iVA3BKblYgt+DlcKBL5eOFPJ86MACN3/U08HRT/OCGc6IbYQutx3qPtkA==" saltValue="RnwtqJTw27B2pW/r5WZ3n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ADE10-3F67-45DB-B5BA-D7C6CA908B06}">
  <sheetPr>
    <pageSetUpPr fitToPage="1"/>
  </sheetPr>
  <dimension ref="A1:DR125"/>
  <sheetViews>
    <sheetView showGridLines="0" topLeftCell="I1"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Bbbe+COH+QYrtCsSRfzxMTmbtq+lhJMeh4/bPZJ7D+4tykuyA9TFnXXj1OwtI2eJPVBAsGUuHw0TFbv62nQqww==" saltValue="w7ZUxkrA8kDHb+TfvGLiK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144119</v>
      </c>
      <c r="E3" s="156"/>
      <c r="F3" s="157">
        <v>132981</v>
      </c>
      <c r="G3" s="158"/>
      <c r="H3" s="159"/>
    </row>
    <row r="4" spans="1:8" x14ac:dyDescent="0.15">
      <c r="A4" s="160"/>
      <c r="B4" s="161"/>
      <c r="C4" s="162"/>
      <c r="D4" s="163">
        <v>60185</v>
      </c>
      <c r="E4" s="164"/>
      <c r="F4" s="165">
        <v>56973</v>
      </c>
      <c r="G4" s="166"/>
      <c r="H4" s="167"/>
    </row>
    <row r="5" spans="1:8" x14ac:dyDescent="0.15">
      <c r="A5" s="148" t="s">
        <v>521</v>
      </c>
      <c r="B5" s="153"/>
      <c r="C5" s="154"/>
      <c r="D5" s="155">
        <v>127651</v>
      </c>
      <c r="E5" s="156"/>
      <c r="F5" s="157">
        <v>128523</v>
      </c>
      <c r="G5" s="158"/>
      <c r="H5" s="159"/>
    </row>
    <row r="6" spans="1:8" x14ac:dyDescent="0.15">
      <c r="A6" s="160"/>
      <c r="B6" s="161"/>
      <c r="C6" s="162"/>
      <c r="D6" s="163">
        <v>90288</v>
      </c>
      <c r="E6" s="164"/>
      <c r="F6" s="165">
        <v>56792</v>
      </c>
      <c r="G6" s="166"/>
      <c r="H6" s="167"/>
    </row>
    <row r="7" spans="1:8" x14ac:dyDescent="0.15">
      <c r="A7" s="148" t="s">
        <v>522</v>
      </c>
      <c r="B7" s="153"/>
      <c r="C7" s="154"/>
      <c r="D7" s="155">
        <v>160410</v>
      </c>
      <c r="E7" s="156"/>
      <c r="F7" s="157">
        <v>96469</v>
      </c>
      <c r="G7" s="158"/>
      <c r="H7" s="159"/>
    </row>
    <row r="8" spans="1:8" x14ac:dyDescent="0.15">
      <c r="A8" s="160"/>
      <c r="B8" s="161"/>
      <c r="C8" s="162"/>
      <c r="D8" s="163">
        <v>120700</v>
      </c>
      <c r="E8" s="164"/>
      <c r="F8" s="165">
        <v>49775</v>
      </c>
      <c r="G8" s="166"/>
      <c r="H8" s="167"/>
    </row>
    <row r="9" spans="1:8" x14ac:dyDescent="0.15">
      <c r="A9" s="148" t="s">
        <v>523</v>
      </c>
      <c r="B9" s="153"/>
      <c r="C9" s="154"/>
      <c r="D9" s="155">
        <v>116257</v>
      </c>
      <c r="E9" s="156"/>
      <c r="F9" s="157">
        <v>85743</v>
      </c>
      <c r="G9" s="158"/>
      <c r="H9" s="159"/>
    </row>
    <row r="10" spans="1:8" x14ac:dyDescent="0.15">
      <c r="A10" s="160"/>
      <c r="B10" s="161"/>
      <c r="C10" s="162"/>
      <c r="D10" s="163">
        <v>51643</v>
      </c>
      <c r="E10" s="164"/>
      <c r="F10" s="165">
        <v>45231</v>
      </c>
      <c r="G10" s="166"/>
      <c r="H10" s="167"/>
    </row>
    <row r="11" spans="1:8" x14ac:dyDescent="0.15">
      <c r="A11" s="148" t="s">
        <v>524</v>
      </c>
      <c r="B11" s="153"/>
      <c r="C11" s="154"/>
      <c r="D11" s="155">
        <v>101897</v>
      </c>
      <c r="E11" s="156"/>
      <c r="F11" s="157">
        <v>92509</v>
      </c>
      <c r="G11" s="158"/>
      <c r="H11" s="159"/>
    </row>
    <row r="12" spans="1:8" x14ac:dyDescent="0.15">
      <c r="A12" s="160"/>
      <c r="B12" s="161"/>
      <c r="C12" s="168"/>
      <c r="D12" s="163">
        <v>62069</v>
      </c>
      <c r="E12" s="164"/>
      <c r="F12" s="165">
        <v>52274</v>
      </c>
      <c r="G12" s="166"/>
      <c r="H12" s="167"/>
    </row>
    <row r="13" spans="1:8" x14ac:dyDescent="0.15">
      <c r="A13" s="148"/>
      <c r="B13" s="153"/>
      <c r="C13" s="169"/>
      <c r="D13" s="170">
        <v>130067</v>
      </c>
      <c r="E13" s="171"/>
      <c r="F13" s="172">
        <v>107245</v>
      </c>
      <c r="G13" s="173"/>
      <c r="H13" s="159"/>
    </row>
    <row r="14" spans="1:8" x14ac:dyDescent="0.15">
      <c r="A14" s="160"/>
      <c r="B14" s="161"/>
      <c r="C14" s="162"/>
      <c r="D14" s="163">
        <v>76977</v>
      </c>
      <c r="E14" s="164"/>
      <c r="F14" s="165">
        <v>52209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8.65</v>
      </c>
      <c r="C19" s="174">
        <f>ROUND(VALUE(SUBSTITUTE(実質収支比率等に係る経年分析!G$48,"▲","-")),2)</f>
        <v>9.14</v>
      </c>
      <c r="D19" s="174">
        <f>ROUND(VALUE(SUBSTITUTE(実質収支比率等に係る経年分析!H$48,"▲","-")),2)</f>
        <v>6.71</v>
      </c>
      <c r="E19" s="174">
        <f>ROUND(VALUE(SUBSTITUTE(実質収支比率等に係る経年分析!I$48,"▲","-")),2)</f>
        <v>7.9</v>
      </c>
      <c r="F19" s="174">
        <f>ROUND(VALUE(SUBSTITUTE(実質収支比率等に係る経年分析!J$48,"▲","-")),2)</f>
        <v>5.03</v>
      </c>
    </row>
    <row r="20" spans="1:11" x14ac:dyDescent="0.15">
      <c r="A20" s="174" t="s">
        <v>53</v>
      </c>
      <c r="B20" s="174">
        <f>ROUND(VALUE(SUBSTITUTE(実質収支比率等に係る経年分析!F$47,"▲","-")),2)</f>
        <v>7.85</v>
      </c>
      <c r="C20" s="174">
        <f>ROUND(VALUE(SUBSTITUTE(実質収支比率等に係る経年分析!G$47,"▲","-")),2)</f>
        <v>12.26</v>
      </c>
      <c r="D20" s="174">
        <f>ROUND(VALUE(SUBSTITUTE(実質収支比率等に係る経年分析!H$47,"▲","-")),2)</f>
        <v>11.95</v>
      </c>
      <c r="E20" s="174">
        <f>ROUND(VALUE(SUBSTITUTE(実質収支比率等に係る経年分析!I$47,"▲","-")),2)</f>
        <v>12.28</v>
      </c>
      <c r="F20" s="174">
        <f>ROUND(VALUE(SUBSTITUTE(実質収支比率等に係る経年分析!J$47,"▲","-")),2)</f>
        <v>12.17</v>
      </c>
    </row>
    <row r="21" spans="1:11" x14ac:dyDescent="0.15">
      <c r="A21" s="174" t="s">
        <v>54</v>
      </c>
      <c r="B21" s="174">
        <f>IF(ISNUMBER(VALUE(SUBSTITUTE(実質収支比率等に係る経年分析!F$49,"▲","-"))),ROUND(VALUE(SUBSTITUTE(実質収支比率等に係る経年分析!F$49,"▲","-")),2),NA())</f>
        <v>6.62</v>
      </c>
      <c r="C21" s="174">
        <f>IF(ISNUMBER(VALUE(SUBSTITUTE(実質収支比率等に係る経年分析!G$49,"▲","-"))),ROUND(VALUE(SUBSTITUTE(実質収支比率等に係る経年分析!G$49,"▲","-")),2),NA())</f>
        <v>4.83</v>
      </c>
      <c r="D21" s="174">
        <f>IF(ISNUMBER(VALUE(SUBSTITUTE(実質収支比率等に係る経年分析!H$49,"▲","-"))),ROUND(VALUE(SUBSTITUTE(実質収支比率等に係る経年分析!H$49,"▲","-")),2),NA())</f>
        <v>3.56</v>
      </c>
      <c r="E21" s="174">
        <f>IF(ISNUMBER(VALUE(SUBSTITUTE(実質収支比率等に係る経年分析!I$49,"▲","-"))),ROUND(VALUE(SUBSTITUTE(実質収支比率等に係る経年分析!I$49,"▲","-")),2),NA())</f>
        <v>4.51</v>
      </c>
      <c r="F21" s="174">
        <f>IF(ISNUMBER(VALUE(SUBSTITUTE(実質収支比率等に係る経年分析!J$49,"▲","-"))),ROUND(VALUE(SUBSTITUTE(実質収支比率等に係る経年分析!J$49,"▲","-")),2),NA())</f>
        <v>1.1299999999999999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温泉浴場事業特別会計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国民宿舎事業特別会計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2.97</v>
      </c>
    </row>
    <row r="34" spans="1:16" x14ac:dyDescent="0.15">
      <c r="A34" s="175" t="str">
        <f>IF(連結実質赤字比率に係る赤字・黒字の構成分析!C$36="",NA(),連結実質赤字比率に係る赤字・黒字の構成分析!C$36)</f>
        <v>企業誘致用地整備事業特別会計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8.64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9.1300000000000008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5.0199999999999996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7.63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7.12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3474</v>
      </c>
      <c r="E42" s="176"/>
      <c r="F42" s="176"/>
      <c r="G42" s="176">
        <f>'実質公債費比率（分子）の構造'!L$52</f>
        <v>3341</v>
      </c>
      <c r="H42" s="176"/>
      <c r="I42" s="176"/>
      <c r="J42" s="176">
        <f>'実質公債費比率（分子）の構造'!M$52</f>
        <v>3372</v>
      </c>
      <c r="K42" s="176"/>
      <c r="L42" s="176"/>
      <c r="M42" s="176">
        <f>'実質公債費比率（分子）の構造'!N$52</f>
        <v>3358</v>
      </c>
      <c r="N42" s="176"/>
      <c r="O42" s="176"/>
      <c r="P42" s="176">
        <f>'実質公債費比率（分子）の構造'!O$52</f>
        <v>3427</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62</v>
      </c>
      <c r="B44" s="176">
        <f>'実質公債費比率（分子）の構造'!K$50</f>
        <v>6</v>
      </c>
      <c r="C44" s="176"/>
      <c r="D44" s="176"/>
      <c r="E44" s="176">
        <f>'実質公債費比率（分子）の構造'!L$50</f>
        <v>6</v>
      </c>
      <c r="F44" s="176"/>
      <c r="G44" s="176"/>
      <c r="H44" s="176">
        <f>'実質公債費比率（分子）の構造'!M$50</f>
        <v>3</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262</v>
      </c>
      <c r="C45" s="176"/>
      <c r="D45" s="176"/>
      <c r="E45" s="176">
        <f>'実質公債費比率（分子）の構造'!L$49</f>
        <v>225</v>
      </c>
      <c r="F45" s="176"/>
      <c r="G45" s="176"/>
      <c r="H45" s="176">
        <f>'実質公債費比率（分子）の構造'!M$49</f>
        <v>234</v>
      </c>
      <c r="I45" s="176"/>
      <c r="J45" s="176"/>
      <c r="K45" s="176">
        <f>'実質公債費比率（分子）の構造'!N$49</f>
        <v>293</v>
      </c>
      <c r="L45" s="176"/>
      <c r="M45" s="176"/>
      <c r="N45" s="176">
        <f>'実質公債費比率（分子）の構造'!O$49</f>
        <v>231</v>
      </c>
      <c r="O45" s="176"/>
      <c r="P45" s="176"/>
    </row>
    <row r="46" spans="1:16" x14ac:dyDescent="0.15">
      <c r="A46" s="176" t="s">
        <v>64</v>
      </c>
      <c r="B46" s="176">
        <f>'実質公債費比率（分子）の構造'!K$48</f>
        <v>745</v>
      </c>
      <c r="C46" s="176"/>
      <c r="D46" s="176"/>
      <c r="E46" s="176">
        <f>'実質公債費比率（分子）の構造'!L$48</f>
        <v>652</v>
      </c>
      <c r="F46" s="176"/>
      <c r="G46" s="176"/>
      <c r="H46" s="176">
        <f>'実質公債費比率（分子）の構造'!M$48</f>
        <v>608</v>
      </c>
      <c r="I46" s="176"/>
      <c r="J46" s="176"/>
      <c r="K46" s="176">
        <f>'実質公債費比率（分子）の構造'!N$48</f>
        <v>622</v>
      </c>
      <c r="L46" s="176"/>
      <c r="M46" s="176"/>
      <c r="N46" s="176">
        <f>'実質公債費比率（分子）の構造'!O$48</f>
        <v>567</v>
      </c>
      <c r="O46" s="176"/>
      <c r="P46" s="176"/>
    </row>
    <row r="47" spans="1:16" x14ac:dyDescent="0.15">
      <c r="A47" s="176" t="s">
        <v>12</v>
      </c>
      <c r="B47" s="176">
        <f>'実質公債費比率（分子）の構造'!K$47</f>
        <v>7</v>
      </c>
      <c r="C47" s="176"/>
      <c r="D47" s="176"/>
      <c r="E47" s="176">
        <f>'実質公債費比率（分子）の構造'!L$47</f>
        <v>3</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2907</v>
      </c>
      <c r="C49" s="176"/>
      <c r="D49" s="176"/>
      <c r="E49" s="176">
        <f>'実質公債費比率（分子）の構造'!L$45</f>
        <v>2905</v>
      </c>
      <c r="F49" s="176"/>
      <c r="G49" s="176"/>
      <c r="H49" s="176">
        <f>'実質公債費比率（分子）の構造'!M$45</f>
        <v>3136</v>
      </c>
      <c r="I49" s="176"/>
      <c r="J49" s="176"/>
      <c r="K49" s="176">
        <f>'実質公債費比率（分子）の構造'!N$45</f>
        <v>3069</v>
      </c>
      <c r="L49" s="176"/>
      <c r="M49" s="176"/>
      <c r="N49" s="176">
        <f>'実質公債費比率（分子）の構造'!O$45</f>
        <v>3125</v>
      </c>
      <c r="O49" s="176"/>
      <c r="P49" s="176"/>
    </row>
    <row r="50" spans="1:16" x14ac:dyDescent="0.15">
      <c r="A50" s="176" t="s">
        <v>67</v>
      </c>
      <c r="B50" s="176" t="e">
        <f>NA()</f>
        <v>#N/A</v>
      </c>
      <c r="C50" s="176">
        <f>IF(ISNUMBER('実質公債費比率（分子）の構造'!K$53),'実質公債費比率（分子）の構造'!K$53,NA())</f>
        <v>453</v>
      </c>
      <c r="D50" s="176" t="e">
        <f>NA()</f>
        <v>#N/A</v>
      </c>
      <c r="E50" s="176" t="e">
        <f>NA()</f>
        <v>#N/A</v>
      </c>
      <c r="F50" s="176">
        <f>IF(ISNUMBER('実質公債費比率（分子）の構造'!L$53),'実質公債費比率（分子）の構造'!L$53,NA())</f>
        <v>450</v>
      </c>
      <c r="G50" s="176" t="e">
        <f>NA()</f>
        <v>#N/A</v>
      </c>
      <c r="H50" s="176" t="e">
        <f>NA()</f>
        <v>#N/A</v>
      </c>
      <c r="I50" s="176">
        <f>IF(ISNUMBER('実質公債費比率（分子）の構造'!M$53),'実質公債費比率（分子）の構造'!M$53,NA())</f>
        <v>609</v>
      </c>
      <c r="J50" s="176" t="e">
        <f>NA()</f>
        <v>#N/A</v>
      </c>
      <c r="K50" s="176" t="e">
        <f>NA()</f>
        <v>#N/A</v>
      </c>
      <c r="L50" s="176">
        <f>IF(ISNUMBER('実質公債費比率（分子）の構造'!N$53),'実質公債費比率（分子）の構造'!N$53,NA())</f>
        <v>627</v>
      </c>
      <c r="M50" s="176" t="e">
        <f>NA()</f>
        <v>#N/A</v>
      </c>
      <c r="N50" s="176" t="e">
        <f>NA()</f>
        <v>#N/A</v>
      </c>
      <c r="O50" s="176">
        <f>IF(ISNUMBER('実質公債費比率（分子）の構造'!O$53),'実質公債費比率（分子）の構造'!O$53,NA())</f>
        <v>498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25894</v>
      </c>
      <c r="E56" s="175"/>
      <c r="F56" s="175"/>
      <c r="G56" s="175">
        <f>'将来負担比率（分子）の構造'!J$52</f>
        <v>26239</v>
      </c>
      <c r="H56" s="175"/>
      <c r="I56" s="175"/>
      <c r="J56" s="175">
        <f>'将来負担比率（分子）の構造'!K$52</f>
        <v>26573</v>
      </c>
      <c r="K56" s="175"/>
      <c r="L56" s="175"/>
      <c r="M56" s="175">
        <f>'将来負担比率（分子）の構造'!L$52</f>
        <v>25174</v>
      </c>
      <c r="N56" s="175"/>
      <c r="O56" s="175"/>
      <c r="P56" s="175">
        <f>'将来負担比率（分子）の構造'!M$52</f>
        <v>23719</v>
      </c>
    </row>
    <row r="57" spans="1:16" x14ac:dyDescent="0.15">
      <c r="A57" s="175" t="s">
        <v>42</v>
      </c>
      <c r="B57" s="175"/>
      <c r="C57" s="175"/>
      <c r="D57" s="175">
        <f>'将来負担比率（分子）の構造'!I$51</f>
        <v>1464</v>
      </c>
      <c r="E57" s="175"/>
      <c r="F57" s="175"/>
      <c r="G57" s="175">
        <f>'将来負担比率（分子）の構造'!J$51</f>
        <v>1262</v>
      </c>
      <c r="H57" s="175"/>
      <c r="I57" s="175"/>
      <c r="J57" s="175">
        <f>'将来負担比率（分子）の構造'!K$51</f>
        <v>901</v>
      </c>
      <c r="K57" s="175"/>
      <c r="L57" s="175"/>
      <c r="M57" s="175">
        <f>'将来負担比率（分子）の構造'!L$51</f>
        <v>725</v>
      </c>
      <c r="N57" s="175"/>
      <c r="O57" s="175"/>
      <c r="P57" s="175">
        <f>'将来負担比率（分子）の構造'!M$51</f>
        <v>557</v>
      </c>
    </row>
    <row r="58" spans="1:16" x14ac:dyDescent="0.15">
      <c r="A58" s="175" t="s">
        <v>41</v>
      </c>
      <c r="B58" s="175"/>
      <c r="C58" s="175"/>
      <c r="D58" s="175">
        <f>'将来負担比率（分子）の構造'!I$50</f>
        <v>18932</v>
      </c>
      <c r="E58" s="175"/>
      <c r="F58" s="175"/>
      <c r="G58" s="175">
        <f>'将来負担比率（分子）の構造'!J$50</f>
        <v>18735</v>
      </c>
      <c r="H58" s="175"/>
      <c r="I58" s="175"/>
      <c r="J58" s="175">
        <f>'将来負担比率（分子）の構造'!K$50</f>
        <v>18370</v>
      </c>
      <c r="K58" s="175"/>
      <c r="L58" s="175"/>
      <c r="M58" s="175">
        <f>'将来負担比率（分子）の構造'!L$50</f>
        <v>18031</v>
      </c>
      <c r="N58" s="175"/>
      <c r="O58" s="175"/>
      <c r="P58" s="175">
        <f>'将来負担比率（分子）の構造'!M$50</f>
        <v>17350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3665</v>
      </c>
      <c r="C62" s="175"/>
      <c r="D62" s="175"/>
      <c r="E62" s="175">
        <f>'将来負担比率（分子）の構造'!J$45</f>
        <v>3797</v>
      </c>
      <c r="F62" s="175"/>
      <c r="G62" s="175"/>
      <c r="H62" s="175">
        <f>'将来負担比率（分子）の構造'!K$45</f>
        <v>3743</v>
      </c>
      <c r="I62" s="175"/>
      <c r="J62" s="175"/>
      <c r="K62" s="175">
        <f>'将来負担比率（分子）の構造'!L$45</f>
        <v>3693</v>
      </c>
      <c r="L62" s="175"/>
      <c r="M62" s="175"/>
      <c r="N62" s="175">
        <f>'将来負担比率（分子）の構造'!M$45</f>
        <v>3719</v>
      </c>
      <c r="O62" s="175"/>
      <c r="P62" s="175"/>
    </row>
    <row r="63" spans="1:16" x14ac:dyDescent="0.15">
      <c r="A63" s="175" t="s">
        <v>34</v>
      </c>
      <c r="B63" s="175">
        <f>'将来負担比率（分子）の構造'!I$44</f>
        <v>629</v>
      </c>
      <c r="C63" s="175"/>
      <c r="D63" s="175"/>
      <c r="E63" s="175">
        <f>'将来負担比率（分子）の構造'!J$44</f>
        <v>544</v>
      </c>
      <c r="F63" s="175"/>
      <c r="G63" s="175"/>
      <c r="H63" s="175">
        <f>'将来負担比率（分子）の構造'!K$44</f>
        <v>719</v>
      </c>
      <c r="I63" s="175"/>
      <c r="J63" s="175"/>
      <c r="K63" s="175">
        <f>'将来負担比率（分子）の構造'!L$44</f>
        <v>633</v>
      </c>
      <c r="L63" s="175"/>
      <c r="M63" s="175"/>
      <c r="N63" s="175">
        <f>'将来負担比率（分子）の構造'!M$44</f>
        <v>690</v>
      </c>
      <c r="O63" s="175"/>
      <c r="P63" s="175"/>
    </row>
    <row r="64" spans="1:16" x14ac:dyDescent="0.15">
      <c r="A64" s="175" t="s">
        <v>33</v>
      </c>
      <c r="B64" s="175">
        <f>'将来負担比率（分子）の構造'!I$43</f>
        <v>6440</v>
      </c>
      <c r="C64" s="175"/>
      <c r="D64" s="175"/>
      <c r="E64" s="175">
        <f>'将来負担比率（分子）の構造'!J$43</f>
        <v>5940</v>
      </c>
      <c r="F64" s="175"/>
      <c r="G64" s="175"/>
      <c r="H64" s="175">
        <f>'将来負担比率（分子）の構造'!K$43</f>
        <v>5321</v>
      </c>
      <c r="I64" s="175"/>
      <c r="J64" s="175"/>
      <c r="K64" s="175">
        <f>'将来負担比率（分子）の構造'!L$43</f>
        <v>4642</v>
      </c>
      <c r="L64" s="175"/>
      <c r="M64" s="175"/>
      <c r="N64" s="175">
        <f>'将来負担比率（分子）の構造'!M$43</f>
        <v>4239</v>
      </c>
      <c r="O64" s="175"/>
      <c r="P64" s="175"/>
    </row>
    <row r="65" spans="1:16" x14ac:dyDescent="0.15">
      <c r="A65" s="175" t="s">
        <v>32</v>
      </c>
      <c r="B65" s="175">
        <f>'将来負担比率（分子）の構造'!I$42</f>
        <v>15</v>
      </c>
      <c r="C65" s="175"/>
      <c r="D65" s="175"/>
      <c r="E65" s="175">
        <f>'将来負担比率（分子）の構造'!J$42</f>
        <v>9</v>
      </c>
      <c r="F65" s="175"/>
      <c r="G65" s="175"/>
      <c r="H65" s="175">
        <f>'将来負担比率（分子）の構造'!K$42</f>
        <v>5</v>
      </c>
      <c r="I65" s="175"/>
      <c r="J65" s="175"/>
      <c r="K65" s="175">
        <f>'将来負担比率（分子）の構造'!L$42</f>
        <v>1</v>
      </c>
      <c r="L65" s="175"/>
      <c r="M65" s="175"/>
      <c r="N65" s="175">
        <f>'将来負担比率（分子）の構造'!M$42</f>
        <v>86</v>
      </c>
      <c r="O65" s="175"/>
      <c r="P65" s="175"/>
    </row>
    <row r="66" spans="1:16" x14ac:dyDescent="0.15">
      <c r="A66" s="175" t="s">
        <v>31</v>
      </c>
      <c r="B66" s="175">
        <f>'将来負担比率（分子）の構造'!I$41</f>
        <v>21618</v>
      </c>
      <c r="C66" s="175"/>
      <c r="D66" s="175"/>
      <c r="E66" s="175">
        <f>'将来負担比率（分子）の構造'!J$41</f>
        <v>22539</v>
      </c>
      <c r="F66" s="175"/>
      <c r="G66" s="175"/>
      <c r="H66" s="175">
        <f>'将来負担比率（分子）の構造'!K$41</f>
        <v>23666</v>
      </c>
      <c r="I66" s="175"/>
      <c r="J66" s="175"/>
      <c r="K66" s="175">
        <f>'将来負担比率（分子）の構造'!L$41</f>
        <v>22593</v>
      </c>
      <c r="L66" s="175"/>
      <c r="M66" s="175"/>
      <c r="N66" s="175">
        <f>'将来負担比率（分子）の構造'!M$41</f>
        <v>21175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1992</v>
      </c>
      <c r="C72" s="179">
        <f>基金残高に係る経年分析!G55</f>
        <v>1992</v>
      </c>
      <c r="D72" s="179">
        <f>基金残高に係る経年分析!H55</f>
        <v>1993</v>
      </c>
    </row>
    <row r="73" spans="1:16" x14ac:dyDescent="0.15">
      <c r="A73" s="178" t="s">
        <v>74</v>
      </c>
      <c r="B73" s="179">
        <f>基金残高に係る経年分析!F56</f>
        <v>12051</v>
      </c>
      <c r="C73" s="179">
        <f>基金残高に係る経年分析!G56</f>
        <v>11558</v>
      </c>
      <c r="D73" s="179">
        <f>基金残高に係る経年分析!H56</f>
        <v>10636</v>
      </c>
    </row>
    <row r="74" spans="1:16" x14ac:dyDescent="0.15">
      <c r="A74" s="178" t="s">
        <v>75</v>
      </c>
      <c r="B74" s="179">
        <f>基金残高に係る経年分析!F57</f>
        <v>8307</v>
      </c>
      <c r="C74" s="179">
        <f>基金残高に係る経年分析!G57</f>
        <v>8520</v>
      </c>
      <c r="D74" s="179">
        <f>基金残高に係る経年分析!H57</f>
        <v>8698</v>
      </c>
    </row>
  </sheetData>
  <sheetProtection algorithmName="SHA-512" hashValue="cWDnmvZZ4LQx4BAgLyTGx53zQWwf5XDkBj1Dlep9niOPRoT9SjA0krdVjW0lIGlXHgUC3TYcR9ZY7tCsJJQZLg==" saltValue="Mar29y4XYNftLLtVHy2N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5" t="s">
        <v>202</v>
      </c>
      <c r="DI1" s="756"/>
      <c r="DJ1" s="756"/>
      <c r="DK1" s="756"/>
      <c r="DL1" s="756"/>
      <c r="DM1" s="756"/>
      <c r="DN1" s="757"/>
      <c r="DO1" s="214"/>
      <c r="DP1" s="755" t="s">
        <v>203</v>
      </c>
      <c r="DQ1" s="756"/>
      <c r="DR1" s="756"/>
      <c r="DS1" s="756"/>
      <c r="DT1" s="756"/>
      <c r="DU1" s="756"/>
      <c r="DV1" s="756"/>
      <c r="DW1" s="756"/>
      <c r="DX1" s="756"/>
      <c r="DY1" s="756"/>
      <c r="DZ1" s="756"/>
      <c r="EA1" s="756"/>
      <c r="EB1" s="756"/>
      <c r="EC1" s="757"/>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1" t="s">
        <v>205</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206</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207</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15">
      <c r="B4" s="711" t="s">
        <v>1</v>
      </c>
      <c r="C4" s="712"/>
      <c r="D4" s="712"/>
      <c r="E4" s="712"/>
      <c r="F4" s="712"/>
      <c r="G4" s="712"/>
      <c r="H4" s="712"/>
      <c r="I4" s="712"/>
      <c r="J4" s="712"/>
      <c r="K4" s="712"/>
      <c r="L4" s="712"/>
      <c r="M4" s="712"/>
      <c r="N4" s="712"/>
      <c r="O4" s="712"/>
      <c r="P4" s="712"/>
      <c r="Q4" s="713"/>
      <c r="R4" s="711" t="s">
        <v>208</v>
      </c>
      <c r="S4" s="712"/>
      <c r="T4" s="712"/>
      <c r="U4" s="712"/>
      <c r="V4" s="712"/>
      <c r="W4" s="712"/>
      <c r="X4" s="712"/>
      <c r="Y4" s="713"/>
      <c r="Z4" s="711" t="s">
        <v>209</v>
      </c>
      <c r="AA4" s="712"/>
      <c r="AB4" s="712"/>
      <c r="AC4" s="713"/>
      <c r="AD4" s="711" t="s">
        <v>210</v>
      </c>
      <c r="AE4" s="712"/>
      <c r="AF4" s="712"/>
      <c r="AG4" s="712"/>
      <c r="AH4" s="712"/>
      <c r="AI4" s="712"/>
      <c r="AJ4" s="712"/>
      <c r="AK4" s="713"/>
      <c r="AL4" s="711" t="s">
        <v>209</v>
      </c>
      <c r="AM4" s="712"/>
      <c r="AN4" s="712"/>
      <c r="AO4" s="713"/>
      <c r="AP4" s="758" t="s">
        <v>211</v>
      </c>
      <c r="AQ4" s="758"/>
      <c r="AR4" s="758"/>
      <c r="AS4" s="758"/>
      <c r="AT4" s="758"/>
      <c r="AU4" s="758"/>
      <c r="AV4" s="758"/>
      <c r="AW4" s="758"/>
      <c r="AX4" s="758"/>
      <c r="AY4" s="758"/>
      <c r="AZ4" s="758"/>
      <c r="BA4" s="758"/>
      <c r="BB4" s="758"/>
      <c r="BC4" s="758"/>
      <c r="BD4" s="758"/>
      <c r="BE4" s="758"/>
      <c r="BF4" s="758"/>
      <c r="BG4" s="758" t="s">
        <v>212</v>
      </c>
      <c r="BH4" s="758"/>
      <c r="BI4" s="758"/>
      <c r="BJ4" s="758"/>
      <c r="BK4" s="758"/>
      <c r="BL4" s="758"/>
      <c r="BM4" s="758"/>
      <c r="BN4" s="758"/>
      <c r="BO4" s="758" t="s">
        <v>209</v>
      </c>
      <c r="BP4" s="758"/>
      <c r="BQ4" s="758"/>
      <c r="BR4" s="758"/>
      <c r="BS4" s="758" t="s">
        <v>213</v>
      </c>
      <c r="BT4" s="758"/>
      <c r="BU4" s="758"/>
      <c r="BV4" s="758"/>
      <c r="BW4" s="758"/>
      <c r="BX4" s="758"/>
      <c r="BY4" s="758"/>
      <c r="BZ4" s="758"/>
      <c r="CA4" s="758"/>
      <c r="CB4" s="758"/>
      <c r="CD4" s="711" t="s">
        <v>214</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15">
      <c r="B5" s="717" t="s">
        <v>215</v>
      </c>
      <c r="C5" s="718"/>
      <c r="D5" s="718"/>
      <c r="E5" s="718"/>
      <c r="F5" s="718"/>
      <c r="G5" s="718"/>
      <c r="H5" s="718"/>
      <c r="I5" s="718"/>
      <c r="J5" s="718"/>
      <c r="K5" s="718"/>
      <c r="L5" s="718"/>
      <c r="M5" s="718"/>
      <c r="N5" s="718"/>
      <c r="O5" s="718"/>
      <c r="P5" s="718"/>
      <c r="Q5" s="719"/>
      <c r="R5" s="714">
        <v>4048751</v>
      </c>
      <c r="S5" s="715"/>
      <c r="T5" s="715"/>
      <c r="U5" s="715"/>
      <c r="V5" s="715"/>
      <c r="W5" s="715"/>
      <c r="X5" s="715"/>
      <c r="Y5" s="740"/>
      <c r="Z5" s="753">
        <v>12.3</v>
      </c>
      <c r="AA5" s="753"/>
      <c r="AB5" s="753"/>
      <c r="AC5" s="753"/>
      <c r="AD5" s="754">
        <v>4048751</v>
      </c>
      <c r="AE5" s="754"/>
      <c r="AF5" s="754"/>
      <c r="AG5" s="754"/>
      <c r="AH5" s="754"/>
      <c r="AI5" s="754"/>
      <c r="AJ5" s="754"/>
      <c r="AK5" s="754"/>
      <c r="AL5" s="741">
        <v>24.8</v>
      </c>
      <c r="AM5" s="723"/>
      <c r="AN5" s="723"/>
      <c r="AO5" s="742"/>
      <c r="AP5" s="717" t="s">
        <v>216</v>
      </c>
      <c r="AQ5" s="718"/>
      <c r="AR5" s="718"/>
      <c r="AS5" s="718"/>
      <c r="AT5" s="718"/>
      <c r="AU5" s="718"/>
      <c r="AV5" s="718"/>
      <c r="AW5" s="718"/>
      <c r="AX5" s="718"/>
      <c r="AY5" s="718"/>
      <c r="AZ5" s="718"/>
      <c r="BA5" s="718"/>
      <c r="BB5" s="718"/>
      <c r="BC5" s="718"/>
      <c r="BD5" s="718"/>
      <c r="BE5" s="718"/>
      <c r="BF5" s="719"/>
      <c r="BG5" s="659">
        <v>4001712</v>
      </c>
      <c r="BH5" s="660"/>
      <c r="BI5" s="660"/>
      <c r="BJ5" s="660"/>
      <c r="BK5" s="660"/>
      <c r="BL5" s="660"/>
      <c r="BM5" s="660"/>
      <c r="BN5" s="661"/>
      <c r="BO5" s="697">
        <v>98.8</v>
      </c>
      <c r="BP5" s="697"/>
      <c r="BQ5" s="697"/>
      <c r="BR5" s="697"/>
      <c r="BS5" s="698">
        <v>30376</v>
      </c>
      <c r="BT5" s="698"/>
      <c r="BU5" s="698"/>
      <c r="BV5" s="698"/>
      <c r="BW5" s="698"/>
      <c r="BX5" s="698"/>
      <c r="BY5" s="698"/>
      <c r="BZ5" s="698"/>
      <c r="CA5" s="698"/>
      <c r="CB5" s="738"/>
      <c r="CD5" s="711" t="s">
        <v>211</v>
      </c>
      <c r="CE5" s="712"/>
      <c r="CF5" s="712"/>
      <c r="CG5" s="712"/>
      <c r="CH5" s="712"/>
      <c r="CI5" s="712"/>
      <c r="CJ5" s="712"/>
      <c r="CK5" s="712"/>
      <c r="CL5" s="712"/>
      <c r="CM5" s="712"/>
      <c r="CN5" s="712"/>
      <c r="CO5" s="712"/>
      <c r="CP5" s="712"/>
      <c r="CQ5" s="713"/>
      <c r="CR5" s="711" t="s">
        <v>217</v>
      </c>
      <c r="CS5" s="712"/>
      <c r="CT5" s="712"/>
      <c r="CU5" s="712"/>
      <c r="CV5" s="712"/>
      <c r="CW5" s="712"/>
      <c r="CX5" s="712"/>
      <c r="CY5" s="713"/>
      <c r="CZ5" s="711" t="s">
        <v>209</v>
      </c>
      <c r="DA5" s="712"/>
      <c r="DB5" s="712"/>
      <c r="DC5" s="713"/>
      <c r="DD5" s="711" t="s">
        <v>218</v>
      </c>
      <c r="DE5" s="712"/>
      <c r="DF5" s="712"/>
      <c r="DG5" s="712"/>
      <c r="DH5" s="712"/>
      <c r="DI5" s="712"/>
      <c r="DJ5" s="712"/>
      <c r="DK5" s="712"/>
      <c r="DL5" s="712"/>
      <c r="DM5" s="712"/>
      <c r="DN5" s="712"/>
      <c r="DO5" s="712"/>
      <c r="DP5" s="713"/>
      <c r="DQ5" s="711" t="s">
        <v>219</v>
      </c>
      <c r="DR5" s="712"/>
      <c r="DS5" s="712"/>
      <c r="DT5" s="712"/>
      <c r="DU5" s="712"/>
      <c r="DV5" s="712"/>
      <c r="DW5" s="712"/>
      <c r="DX5" s="712"/>
      <c r="DY5" s="712"/>
      <c r="DZ5" s="712"/>
      <c r="EA5" s="712"/>
      <c r="EB5" s="712"/>
      <c r="EC5" s="713"/>
    </row>
    <row r="6" spans="2:143" ht="11.25" customHeight="1" x14ac:dyDescent="0.15">
      <c r="B6" s="656" t="s">
        <v>220</v>
      </c>
      <c r="C6" s="657"/>
      <c r="D6" s="657"/>
      <c r="E6" s="657"/>
      <c r="F6" s="657"/>
      <c r="G6" s="657"/>
      <c r="H6" s="657"/>
      <c r="I6" s="657"/>
      <c r="J6" s="657"/>
      <c r="K6" s="657"/>
      <c r="L6" s="657"/>
      <c r="M6" s="657"/>
      <c r="N6" s="657"/>
      <c r="O6" s="657"/>
      <c r="P6" s="657"/>
      <c r="Q6" s="658"/>
      <c r="R6" s="659">
        <v>248587</v>
      </c>
      <c r="S6" s="660"/>
      <c r="T6" s="660"/>
      <c r="U6" s="660"/>
      <c r="V6" s="660"/>
      <c r="W6" s="660"/>
      <c r="X6" s="660"/>
      <c r="Y6" s="661"/>
      <c r="Z6" s="697">
        <v>0.8</v>
      </c>
      <c r="AA6" s="697"/>
      <c r="AB6" s="697"/>
      <c r="AC6" s="697"/>
      <c r="AD6" s="698">
        <v>248587</v>
      </c>
      <c r="AE6" s="698"/>
      <c r="AF6" s="698"/>
      <c r="AG6" s="698"/>
      <c r="AH6" s="698"/>
      <c r="AI6" s="698"/>
      <c r="AJ6" s="698"/>
      <c r="AK6" s="698"/>
      <c r="AL6" s="662">
        <v>1.5</v>
      </c>
      <c r="AM6" s="663"/>
      <c r="AN6" s="663"/>
      <c r="AO6" s="699"/>
      <c r="AP6" s="656" t="s">
        <v>221</v>
      </c>
      <c r="AQ6" s="657"/>
      <c r="AR6" s="657"/>
      <c r="AS6" s="657"/>
      <c r="AT6" s="657"/>
      <c r="AU6" s="657"/>
      <c r="AV6" s="657"/>
      <c r="AW6" s="657"/>
      <c r="AX6" s="657"/>
      <c r="AY6" s="657"/>
      <c r="AZ6" s="657"/>
      <c r="BA6" s="657"/>
      <c r="BB6" s="657"/>
      <c r="BC6" s="657"/>
      <c r="BD6" s="657"/>
      <c r="BE6" s="657"/>
      <c r="BF6" s="658"/>
      <c r="BG6" s="659">
        <v>4001712</v>
      </c>
      <c r="BH6" s="660"/>
      <c r="BI6" s="660"/>
      <c r="BJ6" s="660"/>
      <c r="BK6" s="660"/>
      <c r="BL6" s="660"/>
      <c r="BM6" s="660"/>
      <c r="BN6" s="661"/>
      <c r="BO6" s="697">
        <v>98.8</v>
      </c>
      <c r="BP6" s="697"/>
      <c r="BQ6" s="697"/>
      <c r="BR6" s="697"/>
      <c r="BS6" s="698">
        <v>30376</v>
      </c>
      <c r="BT6" s="698"/>
      <c r="BU6" s="698"/>
      <c r="BV6" s="698"/>
      <c r="BW6" s="698"/>
      <c r="BX6" s="698"/>
      <c r="BY6" s="698"/>
      <c r="BZ6" s="698"/>
      <c r="CA6" s="698"/>
      <c r="CB6" s="738"/>
      <c r="CD6" s="717" t="s">
        <v>222</v>
      </c>
      <c r="CE6" s="718"/>
      <c r="CF6" s="718"/>
      <c r="CG6" s="718"/>
      <c r="CH6" s="718"/>
      <c r="CI6" s="718"/>
      <c r="CJ6" s="718"/>
      <c r="CK6" s="718"/>
      <c r="CL6" s="718"/>
      <c r="CM6" s="718"/>
      <c r="CN6" s="718"/>
      <c r="CO6" s="718"/>
      <c r="CP6" s="718"/>
      <c r="CQ6" s="719"/>
      <c r="CR6" s="659">
        <v>200955</v>
      </c>
      <c r="CS6" s="660"/>
      <c r="CT6" s="660"/>
      <c r="CU6" s="660"/>
      <c r="CV6" s="660"/>
      <c r="CW6" s="660"/>
      <c r="CX6" s="660"/>
      <c r="CY6" s="661"/>
      <c r="CZ6" s="741">
        <v>0.6</v>
      </c>
      <c r="DA6" s="723"/>
      <c r="DB6" s="723"/>
      <c r="DC6" s="743"/>
      <c r="DD6" s="665" t="s">
        <v>122</v>
      </c>
      <c r="DE6" s="660"/>
      <c r="DF6" s="660"/>
      <c r="DG6" s="660"/>
      <c r="DH6" s="660"/>
      <c r="DI6" s="660"/>
      <c r="DJ6" s="660"/>
      <c r="DK6" s="660"/>
      <c r="DL6" s="660"/>
      <c r="DM6" s="660"/>
      <c r="DN6" s="660"/>
      <c r="DO6" s="660"/>
      <c r="DP6" s="661"/>
      <c r="DQ6" s="665">
        <v>200939</v>
      </c>
      <c r="DR6" s="660"/>
      <c r="DS6" s="660"/>
      <c r="DT6" s="660"/>
      <c r="DU6" s="660"/>
      <c r="DV6" s="660"/>
      <c r="DW6" s="660"/>
      <c r="DX6" s="660"/>
      <c r="DY6" s="660"/>
      <c r="DZ6" s="660"/>
      <c r="EA6" s="660"/>
      <c r="EB6" s="660"/>
      <c r="EC6" s="696"/>
    </row>
    <row r="7" spans="2:143" ht="11.25" customHeight="1" x14ac:dyDescent="0.15">
      <c r="B7" s="656" t="s">
        <v>223</v>
      </c>
      <c r="C7" s="657"/>
      <c r="D7" s="657"/>
      <c r="E7" s="657"/>
      <c r="F7" s="657"/>
      <c r="G7" s="657"/>
      <c r="H7" s="657"/>
      <c r="I7" s="657"/>
      <c r="J7" s="657"/>
      <c r="K7" s="657"/>
      <c r="L7" s="657"/>
      <c r="M7" s="657"/>
      <c r="N7" s="657"/>
      <c r="O7" s="657"/>
      <c r="P7" s="657"/>
      <c r="Q7" s="658"/>
      <c r="R7" s="659">
        <v>1060</v>
      </c>
      <c r="S7" s="660"/>
      <c r="T7" s="660"/>
      <c r="U7" s="660"/>
      <c r="V7" s="660"/>
      <c r="W7" s="660"/>
      <c r="X7" s="660"/>
      <c r="Y7" s="661"/>
      <c r="Z7" s="697">
        <v>0</v>
      </c>
      <c r="AA7" s="697"/>
      <c r="AB7" s="697"/>
      <c r="AC7" s="697"/>
      <c r="AD7" s="698">
        <v>1060</v>
      </c>
      <c r="AE7" s="698"/>
      <c r="AF7" s="698"/>
      <c r="AG7" s="698"/>
      <c r="AH7" s="698"/>
      <c r="AI7" s="698"/>
      <c r="AJ7" s="698"/>
      <c r="AK7" s="698"/>
      <c r="AL7" s="662">
        <v>0</v>
      </c>
      <c r="AM7" s="663"/>
      <c r="AN7" s="663"/>
      <c r="AO7" s="699"/>
      <c r="AP7" s="656" t="s">
        <v>224</v>
      </c>
      <c r="AQ7" s="657"/>
      <c r="AR7" s="657"/>
      <c r="AS7" s="657"/>
      <c r="AT7" s="657"/>
      <c r="AU7" s="657"/>
      <c r="AV7" s="657"/>
      <c r="AW7" s="657"/>
      <c r="AX7" s="657"/>
      <c r="AY7" s="657"/>
      <c r="AZ7" s="657"/>
      <c r="BA7" s="657"/>
      <c r="BB7" s="657"/>
      <c r="BC7" s="657"/>
      <c r="BD7" s="657"/>
      <c r="BE7" s="657"/>
      <c r="BF7" s="658"/>
      <c r="BG7" s="659">
        <v>1530979</v>
      </c>
      <c r="BH7" s="660"/>
      <c r="BI7" s="660"/>
      <c r="BJ7" s="660"/>
      <c r="BK7" s="660"/>
      <c r="BL7" s="660"/>
      <c r="BM7" s="660"/>
      <c r="BN7" s="661"/>
      <c r="BO7" s="697">
        <v>37.799999999999997</v>
      </c>
      <c r="BP7" s="697"/>
      <c r="BQ7" s="697"/>
      <c r="BR7" s="697"/>
      <c r="BS7" s="698">
        <v>30376</v>
      </c>
      <c r="BT7" s="698"/>
      <c r="BU7" s="698"/>
      <c r="BV7" s="698"/>
      <c r="BW7" s="698"/>
      <c r="BX7" s="698"/>
      <c r="BY7" s="698"/>
      <c r="BZ7" s="698"/>
      <c r="CA7" s="698"/>
      <c r="CB7" s="738"/>
      <c r="CD7" s="656" t="s">
        <v>225</v>
      </c>
      <c r="CE7" s="657"/>
      <c r="CF7" s="657"/>
      <c r="CG7" s="657"/>
      <c r="CH7" s="657"/>
      <c r="CI7" s="657"/>
      <c r="CJ7" s="657"/>
      <c r="CK7" s="657"/>
      <c r="CL7" s="657"/>
      <c r="CM7" s="657"/>
      <c r="CN7" s="657"/>
      <c r="CO7" s="657"/>
      <c r="CP7" s="657"/>
      <c r="CQ7" s="658"/>
      <c r="CR7" s="659">
        <v>4731791</v>
      </c>
      <c r="CS7" s="660"/>
      <c r="CT7" s="660"/>
      <c r="CU7" s="660"/>
      <c r="CV7" s="660"/>
      <c r="CW7" s="660"/>
      <c r="CX7" s="660"/>
      <c r="CY7" s="661"/>
      <c r="CZ7" s="697">
        <v>14.8</v>
      </c>
      <c r="DA7" s="697"/>
      <c r="DB7" s="697"/>
      <c r="DC7" s="697"/>
      <c r="DD7" s="665">
        <v>182003</v>
      </c>
      <c r="DE7" s="660"/>
      <c r="DF7" s="660"/>
      <c r="DG7" s="660"/>
      <c r="DH7" s="660"/>
      <c r="DI7" s="660"/>
      <c r="DJ7" s="660"/>
      <c r="DK7" s="660"/>
      <c r="DL7" s="660"/>
      <c r="DM7" s="660"/>
      <c r="DN7" s="660"/>
      <c r="DO7" s="660"/>
      <c r="DP7" s="661"/>
      <c r="DQ7" s="665">
        <v>3107511</v>
      </c>
      <c r="DR7" s="660"/>
      <c r="DS7" s="660"/>
      <c r="DT7" s="660"/>
      <c r="DU7" s="660"/>
      <c r="DV7" s="660"/>
      <c r="DW7" s="660"/>
      <c r="DX7" s="660"/>
      <c r="DY7" s="660"/>
      <c r="DZ7" s="660"/>
      <c r="EA7" s="660"/>
      <c r="EB7" s="660"/>
      <c r="EC7" s="696"/>
    </row>
    <row r="8" spans="2:143" ht="11.25" customHeight="1" x14ac:dyDescent="0.15">
      <c r="B8" s="656" t="s">
        <v>226</v>
      </c>
      <c r="C8" s="657"/>
      <c r="D8" s="657"/>
      <c r="E8" s="657"/>
      <c r="F8" s="657"/>
      <c r="G8" s="657"/>
      <c r="H8" s="657"/>
      <c r="I8" s="657"/>
      <c r="J8" s="657"/>
      <c r="K8" s="657"/>
      <c r="L8" s="657"/>
      <c r="M8" s="657"/>
      <c r="N8" s="657"/>
      <c r="O8" s="657"/>
      <c r="P8" s="657"/>
      <c r="Q8" s="658"/>
      <c r="R8" s="659">
        <v>13358</v>
      </c>
      <c r="S8" s="660"/>
      <c r="T8" s="660"/>
      <c r="U8" s="660"/>
      <c r="V8" s="660"/>
      <c r="W8" s="660"/>
      <c r="X8" s="660"/>
      <c r="Y8" s="661"/>
      <c r="Z8" s="697">
        <v>0</v>
      </c>
      <c r="AA8" s="697"/>
      <c r="AB8" s="697"/>
      <c r="AC8" s="697"/>
      <c r="AD8" s="698">
        <v>13358</v>
      </c>
      <c r="AE8" s="698"/>
      <c r="AF8" s="698"/>
      <c r="AG8" s="698"/>
      <c r="AH8" s="698"/>
      <c r="AI8" s="698"/>
      <c r="AJ8" s="698"/>
      <c r="AK8" s="698"/>
      <c r="AL8" s="662">
        <v>0.1</v>
      </c>
      <c r="AM8" s="663"/>
      <c r="AN8" s="663"/>
      <c r="AO8" s="699"/>
      <c r="AP8" s="656" t="s">
        <v>227</v>
      </c>
      <c r="AQ8" s="657"/>
      <c r="AR8" s="657"/>
      <c r="AS8" s="657"/>
      <c r="AT8" s="657"/>
      <c r="AU8" s="657"/>
      <c r="AV8" s="657"/>
      <c r="AW8" s="657"/>
      <c r="AX8" s="657"/>
      <c r="AY8" s="657"/>
      <c r="AZ8" s="657"/>
      <c r="BA8" s="657"/>
      <c r="BB8" s="657"/>
      <c r="BC8" s="657"/>
      <c r="BD8" s="657"/>
      <c r="BE8" s="657"/>
      <c r="BF8" s="658"/>
      <c r="BG8" s="659">
        <v>67139</v>
      </c>
      <c r="BH8" s="660"/>
      <c r="BI8" s="660"/>
      <c r="BJ8" s="660"/>
      <c r="BK8" s="660"/>
      <c r="BL8" s="660"/>
      <c r="BM8" s="660"/>
      <c r="BN8" s="661"/>
      <c r="BO8" s="697">
        <v>1.7</v>
      </c>
      <c r="BP8" s="697"/>
      <c r="BQ8" s="697"/>
      <c r="BR8" s="697"/>
      <c r="BS8" s="698" t="s">
        <v>122</v>
      </c>
      <c r="BT8" s="698"/>
      <c r="BU8" s="698"/>
      <c r="BV8" s="698"/>
      <c r="BW8" s="698"/>
      <c r="BX8" s="698"/>
      <c r="BY8" s="698"/>
      <c r="BZ8" s="698"/>
      <c r="CA8" s="698"/>
      <c r="CB8" s="738"/>
      <c r="CD8" s="656" t="s">
        <v>228</v>
      </c>
      <c r="CE8" s="657"/>
      <c r="CF8" s="657"/>
      <c r="CG8" s="657"/>
      <c r="CH8" s="657"/>
      <c r="CI8" s="657"/>
      <c r="CJ8" s="657"/>
      <c r="CK8" s="657"/>
      <c r="CL8" s="657"/>
      <c r="CM8" s="657"/>
      <c r="CN8" s="657"/>
      <c r="CO8" s="657"/>
      <c r="CP8" s="657"/>
      <c r="CQ8" s="658"/>
      <c r="CR8" s="659">
        <v>11188302</v>
      </c>
      <c r="CS8" s="660"/>
      <c r="CT8" s="660"/>
      <c r="CU8" s="660"/>
      <c r="CV8" s="660"/>
      <c r="CW8" s="660"/>
      <c r="CX8" s="660"/>
      <c r="CY8" s="661"/>
      <c r="CZ8" s="697">
        <v>35</v>
      </c>
      <c r="DA8" s="697"/>
      <c r="DB8" s="697"/>
      <c r="DC8" s="697"/>
      <c r="DD8" s="665">
        <v>22394</v>
      </c>
      <c r="DE8" s="660"/>
      <c r="DF8" s="660"/>
      <c r="DG8" s="660"/>
      <c r="DH8" s="660"/>
      <c r="DI8" s="660"/>
      <c r="DJ8" s="660"/>
      <c r="DK8" s="660"/>
      <c r="DL8" s="660"/>
      <c r="DM8" s="660"/>
      <c r="DN8" s="660"/>
      <c r="DO8" s="660"/>
      <c r="DP8" s="661"/>
      <c r="DQ8" s="665">
        <v>5272528</v>
      </c>
      <c r="DR8" s="660"/>
      <c r="DS8" s="660"/>
      <c r="DT8" s="660"/>
      <c r="DU8" s="660"/>
      <c r="DV8" s="660"/>
      <c r="DW8" s="660"/>
      <c r="DX8" s="660"/>
      <c r="DY8" s="660"/>
      <c r="DZ8" s="660"/>
      <c r="EA8" s="660"/>
      <c r="EB8" s="660"/>
      <c r="EC8" s="696"/>
    </row>
    <row r="9" spans="2:143" ht="11.25" customHeight="1" x14ac:dyDescent="0.15">
      <c r="B9" s="656" t="s">
        <v>229</v>
      </c>
      <c r="C9" s="657"/>
      <c r="D9" s="657"/>
      <c r="E9" s="657"/>
      <c r="F9" s="657"/>
      <c r="G9" s="657"/>
      <c r="H9" s="657"/>
      <c r="I9" s="657"/>
      <c r="J9" s="657"/>
      <c r="K9" s="657"/>
      <c r="L9" s="657"/>
      <c r="M9" s="657"/>
      <c r="N9" s="657"/>
      <c r="O9" s="657"/>
      <c r="P9" s="657"/>
      <c r="Q9" s="658"/>
      <c r="R9" s="659">
        <v>16747</v>
      </c>
      <c r="S9" s="660"/>
      <c r="T9" s="660"/>
      <c r="U9" s="660"/>
      <c r="V9" s="660"/>
      <c r="W9" s="660"/>
      <c r="X9" s="660"/>
      <c r="Y9" s="661"/>
      <c r="Z9" s="697">
        <v>0.1</v>
      </c>
      <c r="AA9" s="697"/>
      <c r="AB9" s="697"/>
      <c r="AC9" s="697"/>
      <c r="AD9" s="698">
        <v>16747</v>
      </c>
      <c r="AE9" s="698"/>
      <c r="AF9" s="698"/>
      <c r="AG9" s="698"/>
      <c r="AH9" s="698"/>
      <c r="AI9" s="698"/>
      <c r="AJ9" s="698"/>
      <c r="AK9" s="698"/>
      <c r="AL9" s="662">
        <v>0.1</v>
      </c>
      <c r="AM9" s="663"/>
      <c r="AN9" s="663"/>
      <c r="AO9" s="699"/>
      <c r="AP9" s="656" t="s">
        <v>230</v>
      </c>
      <c r="AQ9" s="657"/>
      <c r="AR9" s="657"/>
      <c r="AS9" s="657"/>
      <c r="AT9" s="657"/>
      <c r="AU9" s="657"/>
      <c r="AV9" s="657"/>
      <c r="AW9" s="657"/>
      <c r="AX9" s="657"/>
      <c r="AY9" s="657"/>
      <c r="AZ9" s="657"/>
      <c r="BA9" s="657"/>
      <c r="BB9" s="657"/>
      <c r="BC9" s="657"/>
      <c r="BD9" s="657"/>
      <c r="BE9" s="657"/>
      <c r="BF9" s="658"/>
      <c r="BG9" s="659">
        <v>1285288</v>
      </c>
      <c r="BH9" s="660"/>
      <c r="BI9" s="660"/>
      <c r="BJ9" s="660"/>
      <c r="BK9" s="660"/>
      <c r="BL9" s="660"/>
      <c r="BM9" s="660"/>
      <c r="BN9" s="661"/>
      <c r="BO9" s="697">
        <v>31.7</v>
      </c>
      <c r="BP9" s="697"/>
      <c r="BQ9" s="697"/>
      <c r="BR9" s="697"/>
      <c r="BS9" s="698" t="s">
        <v>122</v>
      </c>
      <c r="BT9" s="698"/>
      <c r="BU9" s="698"/>
      <c r="BV9" s="698"/>
      <c r="BW9" s="698"/>
      <c r="BX9" s="698"/>
      <c r="BY9" s="698"/>
      <c r="BZ9" s="698"/>
      <c r="CA9" s="698"/>
      <c r="CB9" s="738"/>
      <c r="CD9" s="656" t="s">
        <v>231</v>
      </c>
      <c r="CE9" s="657"/>
      <c r="CF9" s="657"/>
      <c r="CG9" s="657"/>
      <c r="CH9" s="657"/>
      <c r="CI9" s="657"/>
      <c r="CJ9" s="657"/>
      <c r="CK9" s="657"/>
      <c r="CL9" s="657"/>
      <c r="CM9" s="657"/>
      <c r="CN9" s="657"/>
      <c r="CO9" s="657"/>
      <c r="CP9" s="657"/>
      <c r="CQ9" s="658"/>
      <c r="CR9" s="659">
        <v>2333884</v>
      </c>
      <c r="CS9" s="660"/>
      <c r="CT9" s="660"/>
      <c r="CU9" s="660"/>
      <c r="CV9" s="660"/>
      <c r="CW9" s="660"/>
      <c r="CX9" s="660"/>
      <c r="CY9" s="661"/>
      <c r="CZ9" s="697">
        <v>7.3</v>
      </c>
      <c r="DA9" s="697"/>
      <c r="DB9" s="697"/>
      <c r="DC9" s="697"/>
      <c r="DD9" s="665">
        <v>133585</v>
      </c>
      <c r="DE9" s="660"/>
      <c r="DF9" s="660"/>
      <c r="DG9" s="660"/>
      <c r="DH9" s="660"/>
      <c r="DI9" s="660"/>
      <c r="DJ9" s="660"/>
      <c r="DK9" s="660"/>
      <c r="DL9" s="660"/>
      <c r="DM9" s="660"/>
      <c r="DN9" s="660"/>
      <c r="DO9" s="660"/>
      <c r="DP9" s="661"/>
      <c r="DQ9" s="665">
        <v>1764015</v>
      </c>
      <c r="DR9" s="660"/>
      <c r="DS9" s="660"/>
      <c r="DT9" s="660"/>
      <c r="DU9" s="660"/>
      <c r="DV9" s="660"/>
      <c r="DW9" s="660"/>
      <c r="DX9" s="660"/>
      <c r="DY9" s="660"/>
      <c r="DZ9" s="660"/>
      <c r="EA9" s="660"/>
      <c r="EB9" s="660"/>
      <c r="EC9" s="696"/>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97" t="s">
        <v>122</v>
      </c>
      <c r="AA10" s="697"/>
      <c r="AB10" s="697"/>
      <c r="AC10" s="697"/>
      <c r="AD10" s="698" t="s">
        <v>122</v>
      </c>
      <c r="AE10" s="698"/>
      <c r="AF10" s="698"/>
      <c r="AG10" s="698"/>
      <c r="AH10" s="698"/>
      <c r="AI10" s="698"/>
      <c r="AJ10" s="698"/>
      <c r="AK10" s="698"/>
      <c r="AL10" s="662" t="s">
        <v>122</v>
      </c>
      <c r="AM10" s="663"/>
      <c r="AN10" s="663"/>
      <c r="AO10" s="699"/>
      <c r="AP10" s="656" t="s">
        <v>233</v>
      </c>
      <c r="AQ10" s="657"/>
      <c r="AR10" s="657"/>
      <c r="AS10" s="657"/>
      <c r="AT10" s="657"/>
      <c r="AU10" s="657"/>
      <c r="AV10" s="657"/>
      <c r="AW10" s="657"/>
      <c r="AX10" s="657"/>
      <c r="AY10" s="657"/>
      <c r="AZ10" s="657"/>
      <c r="BA10" s="657"/>
      <c r="BB10" s="657"/>
      <c r="BC10" s="657"/>
      <c r="BD10" s="657"/>
      <c r="BE10" s="657"/>
      <c r="BF10" s="658"/>
      <c r="BG10" s="659">
        <v>72236</v>
      </c>
      <c r="BH10" s="660"/>
      <c r="BI10" s="660"/>
      <c r="BJ10" s="660"/>
      <c r="BK10" s="660"/>
      <c r="BL10" s="660"/>
      <c r="BM10" s="660"/>
      <c r="BN10" s="661"/>
      <c r="BO10" s="697">
        <v>1.8</v>
      </c>
      <c r="BP10" s="697"/>
      <c r="BQ10" s="697"/>
      <c r="BR10" s="697"/>
      <c r="BS10" s="698" t="s">
        <v>122</v>
      </c>
      <c r="BT10" s="698"/>
      <c r="BU10" s="698"/>
      <c r="BV10" s="698"/>
      <c r="BW10" s="698"/>
      <c r="BX10" s="698"/>
      <c r="BY10" s="698"/>
      <c r="BZ10" s="698"/>
      <c r="CA10" s="698"/>
      <c r="CB10" s="738"/>
      <c r="CD10" s="656" t="s">
        <v>234</v>
      </c>
      <c r="CE10" s="657"/>
      <c r="CF10" s="657"/>
      <c r="CG10" s="657"/>
      <c r="CH10" s="657"/>
      <c r="CI10" s="657"/>
      <c r="CJ10" s="657"/>
      <c r="CK10" s="657"/>
      <c r="CL10" s="657"/>
      <c r="CM10" s="657"/>
      <c r="CN10" s="657"/>
      <c r="CO10" s="657"/>
      <c r="CP10" s="657"/>
      <c r="CQ10" s="658"/>
      <c r="CR10" s="659">
        <v>5353</v>
      </c>
      <c r="CS10" s="660"/>
      <c r="CT10" s="660"/>
      <c r="CU10" s="660"/>
      <c r="CV10" s="660"/>
      <c r="CW10" s="660"/>
      <c r="CX10" s="660"/>
      <c r="CY10" s="661"/>
      <c r="CZ10" s="697">
        <v>0</v>
      </c>
      <c r="DA10" s="697"/>
      <c r="DB10" s="697"/>
      <c r="DC10" s="697"/>
      <c r="DD10" s="665" t="s">
        <v>122</v>
      </c>
      <c r="DE10" s="660"/>
      <c r="DF10" s="660"/>
      <c r="DG10" s="660"/>
      <c r="DH10" s="660"/>
      <c r="DI10" s="660"/>
      <c r="DJ10" s="660"/>
      <c r="DK10" s="660"/>
      <c r="DL10" s="660"/>
      <c r="DM10" s="660"/>
      <c r="DN10" s="660"/>
      <c r="DO10" s="660"/>
      <c r="DP10" s="661"/>
      <c r="DQ10" s="665">
        <v>5353</v>
      </c>
      <c r="DR10" s="660"/>
      <c r="DS10" s="660"/>
      <c r="DT10" s="660"/>
      <c r="DU10" s="660"/>
      <c r="DV10" s="660"/>
      <c r="DW10" s="660"/>
      <c r="DX10" s="660"/>
      <c r="DY10" s="660"/>
      <c r="DZ10" s="660"/>
      <c r="EA10" s="660"/>
      <c r="EB10" s="660"/>
      <c r="EC10" s="696"/>
    </row>
    <row r="11" spans="2:143" ht="11.25" customHeight="1" x14ac:dyDescent="0.15">
      <c r="B11" s="656" t="s">
        <v>235</v>
      </c>
      <c r="C11" s="657"/>
      <c r="D11" s="657"/>
      <c r="E11" s="657"/>
      <c r="F11" s="657"/>
      <c r="G11" s="657"/>
      <c r="H11" s="657"/>
      <c r="I11" s="657"/>
      <c r="J11" s="657"/>
      <c r="K11" s="657"/>
      <c r="L11" s="657"/>
      <c r="M11" s="657"/>
      <c r="N11" s="657"/>
      <c r="O11" s="657"/>
      <c r="P11" s="657"/>
      <c r="Q11" s="658"/>
      <c r="R11" s="659">
        <v>1000853</v>
      </c>
      <c r="S11" s="660"/>
      <c r="T11" s="660"/>
      <c r="U11" s="660"/>
      <c r="V11" s="660"/>
      <c r="W11" s="660"/>
      <c r="X11" s="660"/>
      <c r="Y11" s="661"/>
      <c r="Z11" s="662">
        <v>3</v>
      </c>
      <c r="AA11" s="663"/>
      <c r="AB11" s="663"/>
      <c r="AC11" s="664"/>
      <c r="AD11" s="665">
        <v>1000853</v>
      </c>
      <c r="AE11" s="660"/>
      <c r="AF11" s="660"/>
      <c r="AG11" s="660"/>
      <c r="AH11" s="660"/>
      <c r="AI11" s="660"/>
      <c r="AJ11" s="660"/>
      <c r="AK11" s="661"/>
      <c r="AL11" s="662">
        <v>6.1</v>
      </c>
      <c r="AM11" s="663"/>
      <c r="AN11" s="663"/>
      <c r="AO11" s="699"/>
      <c r="AP11" s="656" t="s">
        <v>236</v>
      </c>
      <c r="AQ11" s="657"/>
      <c r="AR11" s="657"/>
      <c r="AS11" s="657"/>
      <c r="AT11" s="657"/>
      <c r="AU11" s="657"/>
      <c r="AV11" s="657"/>
      <c r="AW11" s="657"/>
      <c r="AX11" s="657"/>
      <c r="AY11" s="657"/>
      <c r="AZ11" s="657"/>
      <c r="BA11" s="657"/>
      <c r="BB11" s="657"/>
      <c r="BC11" s="657"/>
      <c r="BD11" s="657"/>
      <c r="BE11" s="657"/>
      <c r="BF11" s="658"/>
      <c r="BG11" s="659">
        <v>106316</v>
      </c>
      <c r="BH11" s="660"/>
      <c r="BI11" s="660"/>
      <c r="BJ11" s="660"/>
      <c r="BK11" s="660"/>
      <c r="BL11" s="660"/>
      <c r="BM11" s="660"/>
      <c r="BN11" s="661"/>
      <c r="BO11" s="697">
        <v>2.6</v>
      </c>
      <c r="BP11" s="697"/>
      <c r="BQ11" s="697"/>
      <c r="BR11" s="697"/>
      <c r="BS11" s="698">
        <v>30376</v>
      </c>
      <c r="BT11" s="698"/>
      <c r="BU11" s="698"/>
      <c r="BV11" s="698"/>
      <c r="BW11" s="698"/>
      <c r="BX11" s="698"/>
      <c r="BY11" s="698"/>
      <c r="BZ11" s="698"/>
      <c r="CA11" s="698"/>
      <c r="CB11" s="738"/>
      <c r="CD11" s="656" t="s">
        <v>237</v>
      </c>
      <c r="CE11" s="657"/>
      <c r="CF11" s="657"/>
      <c r="CG11" s="657"/>
      <c r="CH11" s="657"/>
      <c r="CI11" s="657"/>
      <c r="CJ11" s="657"/>
      <c r="CK11" s="657"/>
      <c r="CL11" s="657"/>
      <c r="CM11" s="657"/>
      <c r="CN11" s="657"/>
      <c r="CO11" s="657"/>
      <c r="CP11" s="657"/>
      <c r="CQ11" s="658"/>
      <c r="CR11" s="659">
        <v>2804419</v>
      </c>
      <c r="CS11" s="660"/>
      <c r="CT11" s="660"/>
      <c r="CU11" s="660"/>
      <c r="CV11" s="660"/>
      <c r="CW11" s="660"/>
      <c r="CX11" s="660"/>
      <c r="CY11" s="661"/>
      <c r="CZ11" s="697">
        <v>8.8000000000000007</v>
      </c>
      <c r="DA11" s="697"/>
      <c r="DB11" s="697"/>
      <c r="DC11" s="697"/>
      <c r="DD11" s="665">
        <v>1743982</v>
      </c>
      <c r="DE11" s="660"/>
      <c r="DF11" s="660"/>
      <c r="DG11" s="660"/>
      <c r="DH11" s="660"/>
      <c r="DI11" s="660"/>
      <c r="DJ11" s="660"/>
      <c r="DK11" s="660"/>
      <c r="DL11" s="660"/>
      <c r="DM11" s="660"/>
      <c r="DN11" s="660"/>
      <c r="DO11" s="660"/>
      <c r="DP11" s="661"/>
      <c r="DQ11" s="665">
        <v>1053304</v>
      </c>
      <c r="DR11" s="660"/>
      <c r="DS11" s="660"/>
      <c r="DT11" s="660"/>
      <c r="DU11" s="660"/>
      <c r="DV11" s="660"/>
      <c r="DW11" s="660"/>
      <c r="DX11" s="660"/>
      <c r="DY11" s="660"/>
      <c r="DZ11" s="660"/>
      <c r="EA11" s="660"/>
      <c r="EB11" s="660"/>
      <c r="EC11" s="696"/>
    </row>
    <row r="12" spans="2:143" ht="11.25" customHeight="1" x14ac:dyDescent="0.15">
      <c r="B12" s="656" t="s">
        <v>238</v>
      </c>
      <c r="C12" s="657"/>
      <c r="D12" s="657"/>
      <c r="E12" s="657"/>
      <c r="F12" s="657"/>
      <c r="G12" s="657"/>
      <c r="H12" s="657"/>
      <c r="I12" s="657"/>
      <c r="J12" s="657"/>
      <c r="K12" s="657"/>
      <c r="L12" s="657"/>
      <c r="M12" s="657"/>
      <c r="N12" s="657"/>
      <c r="O12" s="657"/>
      <c r="P12" s="657"/>
      <c r="Q12" s="658"/>
      <c r="R12" s="659">
        <v>10276</v>
      </c>
      <c r="S12" s="660"/>
      <c r="T12" s="660"/>
      <c r="U12" s="660"/>
      <c r="V12" s="660"/>
      <c r="W12" s="660"/>
      <c r="X12" s="660"/>
      <c r="Y12" s="661"/>
      <c r="Z12" s="697">
        <v>0</v>
      </c>
      <c r="AA12" s="697"/>
      <c r="AB12" s="697"/>
      <c r="AC12" s="697"/>
      <c r="AD12" s="698">
        <v>10276</v>
      </c>
      <c r="AE12" s="698"/>
      <c r="AF12" s="698"/>
      <c r="AG12" s="698"/>
      <c r="AH12" s="698"/>
      <c r="AI12" s="698"/>
      <c r="AJ12" s="698"/>
      <c r="AK12" s="698"/>
      <c r="AL12" s="662">
        <v>0.1</v>
      </c>
      <c r="AM12" s="663"/>
      <c r="AN12" s="663"/>
      <c r="AO12" s="699"/>
      <c r="AP12" s="656" t="s">
        <v>239</v>
      </c>
      <c r="AQ12" s="657"/>
      <c r="AR12" s="657"/>
      <c r="AS12" s="657"/>
      <c r="AT12" s="657"/>
      <c r="AU12" s="657"/>
      <c r="AV12" s="657"/>
      <c r="AW12" s="657"/>
      <c r="AX12" s="657"/>
      <c r="AY12" s="657"/>
      <c r="AZ12" s="657"/>
      <c r="BA12" s="657"/>
      <c r="BB12" s="657"/>
      <c r="BC12" s="657"/>
      <c r="BD12" s="657"/>
      <c r="BE12" s="657"/>
      <c r="BF12" s="658"/>
      <c r="BG12" s="659">
        <v>1967703</v>
      </c>
      <c r="BH12" s="660"/>
      <c r="BI12" s="660"/>
      <c r="BJ12" s="660"/>
      <c r="BK12" s="660"/>
      <c r="BL12" s="660"/>
      <c r="BM12" s="660"/>
      <c r="BN12" s="661"/>
      <c r="BO12" s="697">
        <v>48.6</v>
      </c>
      <c r="BP12" s="697"/>
      <c r="BQ12" s="697"/>
      <c r="BR12" s="697"/>
      <c r="BS12" s="698" t="s">
        <v>122</v>
      </c>
      <c r="BT12" s="698"/>
      <c r="BU12" s="698"/>
      <c r="BV12" s="698"/>
      <c r="BW12" s="698"/>
      <c r="BX12" s="698"/>
      <c r="BY12" s="698"/>
      <c r="BZ12" s="698"/>
      <c r="CA12" s="698"/>
      <c r="CB12" s="738"/>
      <c r="CD12" s="656" t="s">
        <v>240</v>
      </c>
      <c r="CE12" s="657"/>
      <c r="CF12" s="657"/>
      <c r="CG12" s="657"/>
      <c r="CH12" s="657"/>
      <c r="CI12" s="657"/>
      <c r="CJ12" s="657"/>
      <c r="CK12" s="657"/>
      <c r="CL12" s="657"/>
      <c r="CM12" s="657"/>
      <c r="CN12" s="657"/>
      <c r="CO12" s="657"/>
      <c r="CP12" s="657"/>
      <c r="CQ12" s="658"/>
      <c r="CR12" s="659">
        <v>1342591</v>
      </c>
      <c r="CS12" s="660"/>
      <c r="CT12" s="660"/>
      <c r="CU12" s="660"/>
      <c r="CV12" s="660"/>
      <c r="CW12" s="660"/>
      <c r="CX12" s="660"/>
      <c r="CY12" s="661"/>
      <c r="CZ12" s="697">
        <v>4.2</v>
      </c>
      <c r="DA12" s="697"/>
      <c r="DB12" s="697"/>
      <c r="DC12" s="697"/>
      <c r="DD12" s="665">
        <v>179571</v>
      </c>
      <c r="DE12" s="660"/>
      <c r="DF12" s="660"/>
      <c r="DG12" s="660"/>
      <c r="DH12" s="660"/>
      <c r="DI12" s="660"/>
      <c r="DJ12" s="660"/>
      <c r="DK12" s="660"/>
      <c r="DL12" s="660"/>
      <c r="DM12" s="660"/>
      <c r="DN12" s="660"/>
      <c r="DO12" s="660"/>
      <c r="DP12" s="661"/>
      <c r="DQ12" s="665">
        <v>1021272</v>
      </c>
      <c r="DR12" s="660"/>
      <c r="DS12" s="660"/>
      <c r="DT12" s="660"/>
      <c r="DU12" s="660"/>
      <c r="DV12" s="660"/>
      <c r="DW12" s="660"/>
      <c r="DX12" s="660"/>
      <c r="DY12" s="660"/>
      <c r="DZ12" s="660"/>
      <c r="EA12" s="660"/>
      <c r="EB12" s="660"/>
      <c r="EC12" s="696"/>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97" t="s">
        <v>122</v>
      </c>
      <c r="AA13" s="697"/>
      <c r="AB13" s="697"/>
      <c r="AC13" s="697"/>
      <c r="AD13" s="698" t="s">
        <v>122</v>
      </c>
      <c r="AE13" s="698"/>
      <c r="AF13" s="698"/>
      <c r="AG13" s="698"/>
      <c r="AH13" s="698"/>
      <c r="AI13" s="698"/>
      <c r="AJ13" s="698"/>
      <c r="AK13" s="698"/>
      <c r="AL13" s="662" t="s">
        <v>122</v>
      </c>
      <c r="AM13" s="663"/>
      <c r="AN13" s="663"/>
      <c r="AO13" s="699"/>
      <c r="AP13" s="656" t="s">
        <v>242</v>
      </c>
      <c r="AQ13" s="657"/>
      <c r="AR13" s="657"/>
      <c r="AS13" s="657"/>
      <c r="AT13" s="657"/>
      <c r="AU13" s="657"/>
      <c r="AV13" s="657"/>
      <c r="AW13" s="657"/>
      <c r="AX13" s="657"/>
      <c r="AY13" s="657"/>
      <c r="AZ13" s="657"/>
      <c r="BA13" s="657"/>
      <c r="BB13" s="657"/>
      <c r="BC13" s="657"/>
      <c r="BD13" s="657"/>
      <c r="BE13" s="657"/>
      <c r="BF13" s="658"/>
      <c r="BG13" s="659">
        <v>1949859</v>
      </c>
      <c r="BH13" s="660"/>
      <c r="BI13" s="660"/>
      <c r="BJ13" s="660"/>
      <c r="BK13" s="660"/>
      <c r="BL13" s="660"/>
      <c r="BM13" s="660"/>
      <c r="BN13" s="661"/>
      <c r="BO13" s="697">
        <v>48.2</v>
      </c>
      <c r="BP13" s="697"/>
      <c r="BQ13" s="697"/>
      <c r="BR13" s="697"/>
      <c r="BS13" s="698" t="s">
        <v>122</v>
      </c>
      <c r="BT13" s="698"/>
      <c r="BU13" s="698"/>
      <c r="BV13" s="698"/>
      <c r="BW13" s="698"/>
      <c r="BX13" s="698"/>
      <c r="BY13" s="698"/>
      <c r="BZ13" s="698"/>
      <c r="CA13" s="698"/>
      <c r="CB13" s="738"/>
      <c r="CD13" s="656" t="s">
        <v>243</v>
      </c>
      <c r="CE13" s="657"/>
      <c r="CF13" s="657"/>
      <c r="CG13" s="657"/>
      <c r="CH13" s="657"/>
      <c r="CI13" s="657"/>
      <c r="CJ13" s="657"/>
      <c r="CK13" s="657"/>
      <c r="CL13" s="657"/>
      <c r="CM13" s="657"/>
      <c r="CN13" s="657"/>
      <c r="CO13" s="657"/>
      <c r="CP13" s="657"/>
      <c r="CQ13" s="658"/>
      <c r="CR13" s="659">
        <v>2366670</v>
      </c>
      <c r="CS13" s="660"/>
      <c r="CT13" s="660"/>
      <c r="CU13" s="660"/>
      <c r="CV13" s="660"/>
      <c r="CW13" s="660"/>
      <c r="CX13" s="660"/>
      <c r="CY13" s="661"/>
      <c r="CZ13" s="697">
        <v>7.4</v>
      </c>
      <c r="DA13" s="697"/>
      <c r="DB13" s="697"/>
      <c r="DC13" s="697"/>
      <c r="DD13" s="665">
        <v>1259389</v>
      </c>
      <c r="DE13" s="660"/>
      <c r="DF13" s="660"/>
      <c r="DG13" s="660"/>
      <c r="DH13" s="660"/>
      <c r="DI13" s="660"/>
      <c r="DJ13" s="660"/>
      <c r="DK13" s="660"/>
      <c r="DL13" s="660"/>
      <c r="DM13" s="660"/>
      <c r="DN13" s="660"/>
      <c r="DO13" s="660"/>
      <c r="DP13" s="661"/>
      <c r="DQ13" s="665">
        <v>1384709</v>
      </c>
      <c r="DR13" s="660"/>
      <c r="DS13" s="660"/>
      <c r="DT13" s="660"/>
      <c r="DU13" s="660"/>
      <c r="DV13" s="660"/>
      <c r="DW13" s="660"/>
      <c r="DX13" s="660"/>
      <c r="DY13" s="660"/>
      <c r="DZ13" s="660"/>
      <c r="EA13" s="660"/>
      <c r="EB13" s="660"/>
      <c r="EC13" s="696"/>
    </row>
    <row r="14" spans="2:143" ht="11.25" customHeight="1" x14ac:dyDescent="0.15">
      <c r="B14" s="656" t="s">
        <v>244</v>
      </c>
      <c r="C14" s="657"/>
      <c r="D14" s="657"/>
      <c r="E14" s="657"/>
      <c r="F14" s="657"/>
      <c r="G14" s="657"/>
      <c r="H14" s="657"/>
      <c r="I14" s="657"/>
      <c r="J14" s="657"/>
      <c r="K14" s="657"/>
      <c r="L14" s="657"/>
      <c r="M14" s="657"/>
      <c r="N14" s="657"/>
      <c r="O14" s="657"/>
      <c r="P14" s="657"/>
      <c r="Q14" s="658"/>
      <c r="R14" s="659">
        <v>735</v>
      </c>
      <c r="S14" s="660"/>
      <c r="T14" s="660"/>
      <c r="U14" s="660"/>
      <c r="V14" s="660"/>
      <c r="W14" s="660"/>
      <c r="X14" s="660"/>
      <c r="Y14" s="661"/>
      <c r="Z14" s="697">
        <v>0</v>
      </c>
      <c r="AA14" s="697"/>
      <c r="AB14" s="697"/>
      <c r="AC14" s="697"/>
      <c r="AD14" s="698">
        <v>735</v>
      </c>
      <c r="AE14" s="698"/>
      <c r="AF14" s="698"/>
      <c r="AG14" s="698"/>
      <c r="AH14" s="698"/>
      <c r="AI14" s="698"/>
      <c r="AJ14" s="698"/>
      <c r="AK14" s="698"/>
      <c r="AL14" s="662">
        <v>0</v>
      </c>
      <c r="AM14" s="663"/>
      <c r="AN14" s="663"/>
      <c r="AO14" s="699"/>
      <c r="AP14" s="656" t="s">
        <v>245</v>
      </c>
      <c r="AQ14" s="657"/>
      <c r="AR14" s="657"/>
      <c r="AS14" s="657"/>
      <c r="AT14" s="657"/>
      <c r="AU14" s="657"/>
      <c r="AV14" s="657"/>
      <c r="AW14" s="657"/>
      <c r="AX14" s="657"/>
      <c r="AY14" s="657"/>
      <c r="AZ14" s="657"/>
      <c r="BA14" s="657"/>
      <c r="BB14" s="657"/>
      <c r="BC14" s="657"/>
      <c r="BD14" s="657"/>
      <c r="BE14" s="657"/>
      <c r="BF14" s="658"/>
      <c r="BG14" s="659">
        <v>204153</v>
      </c>
      <c r="BH14" s="660"/>
      <c r="BI14" s="660"/>
      <c r="BJ14" s="660"/>
      <c r="BK14" s="660"/>
      <c r="BL14" s="660"/>
      <c r="BM14" s="660"/>
      <c r="BN14" s="661"/>
      <c r="BO14" s="697">
        <v>5</v>
      </c>
      <c r="BP14" s="697"/>
      <c r="BQ14" s="697"/>
      <c r="BR14" s="697"/>
      <c r="BS14" s="698" t="s">
        <v>122</v>
      </c>
      <c r="BT14" s="698"/>
      <c r="BU14" s="698"/>
      <c r="BV14" s="698"/>
      <c r="BW14" s="698"/>
      <c r="BX14" s="698"/>
      <c r="BY14" s="698"/>
      <c r="BZ14" s="698"/>
      <c r="CA14" s="698"/>
      <c r="CB14" s="738"/>
      <c r="CD14" s="656" t="s">
        <v>246</v>
      </c>
      <c r="CE14" s="657"/>
      <c r="CF14" s="657"/>
      <c r="CG14" s="657"/>
      <c r="CH14" s="657"/>
      <c r="CI14" s="657"/>
      <c r="CJ14" s="657"/>
      <c r="CK14" s="657"/>
      <c r="CL14" s="657"/>
      <c r="CM14" s="657"/>
      <c r="CN14" s="657"/>
      <c r="CO14" s="657"/>
      <c r="CP14" s="657"/>
      <c r="CQ14" s="658"/>
      <c r="CR14" s="659">
        <v>1197243</v>
      </c>
      <c r="CS14" s="660"/>
      <c r="CT14" s="660"/>
      <c r="CU14" s="660"/>
      <c r="CV14" s="660"/>
      <c r="CW14" s="660"/>
      <c r="CX14" s="660"/>
      <c r="CY14" s="661"/>
      <c r="CZ14" s="697">
        <v>3.7</v>
      </c>
      <c r="DA14" s="697"/>
      <c r="DB14" s="697"/>
      <c r="DC14" s="697"/>
      <c r="DD14" s="665">
        <v>184240</v>
      </c>
      <c r="DE14" s="660"/>
      <c r="DF14" s="660"/>
      <c r="DG14" s="660"/>
      <c r="DH14" s="660"/>
      <c r="DI14" s="660"/>
      <c r="DJ14" s="660"/>
      <c r="DK14" s="660"/>
      <c r="DL14" s="660"/>
      <c r="DM14" s="660"/>
      <c r="DN14" s="660"/>
      <c r="DO14" s="660"/>
      <c r="DP14" s="661"/>
      <c r="DQ14" s="665">
        <v>999629</v>
      </c>
      <c r="DR14" s="660"/>
      <c r="DS14" s="660"/>
      <c r="DT14" s="660"/>
      <c r="DU14" s="660"/>
      <c r="DV14" s="660"/>
      <c r="DW14" s="660"/>
      <c r="DX14" s="660"/>
      <c r="DY14" s="660"/>
      <c r="DZ14" s="660"/>
      <c r="EA14" s="660"/>
      <c r="EB14" s="660"/>
      <c r="EC14" s="696"/>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97" t="s">
        <v>122</v>
      </c>
      <c r="AA15" s="697"/>
      <c r="AB15" s="697"/>
      <c r="AC15" s="697"/>
      <c r="AD15" s="698" t="s">
        <v>122</v>
      </c>
      <c r="AE15" s="698"/>
      <c r="AF15" s="698"/>
      <c r="AG15" s="698"/>
      <c r="AH15" s="698"/>
      <c r="AI15" s="698"/>
      <c r="AJ15" s="698"/>
      <c r="AK15" s="698"/>
      <c r="AL15" s="662" t="s">
        <v>122</v>
      </c>
      <c r="AM15" s="663"/>
      <c r="AN15" s="663"/>
      <c r="AO15" s="699"/>
      <c r="AP15" s="656" t="s">
        <v>248</v>
      </c>
      <c r="AQ15" s="657"/>
      <c r="AR15" s="657"/>
      <c r="AS15" s="657"/>
      <c r="AT15" s="657"/>
      <c r="AU15" s="657"/>
      <c r="AV15" s="657"/>
      <c r="AW15" s="657"/>
      <c r="AX15" s="657"/>
      <c r="AY15" s="657"/>
      <c r="AZ15" s="657"/>
      <c r="BA15" s="657"/>
      <c r="BB15" s="657"/>
      <c r="BC15" s="657"/>
      <c r="BD15" s="657"/>
      <c r="BE15" s="657"/>
      <c r="BF15" s="658"/>
      <c r="BG15" s="659">
        <v>298877</v>
      </c>
      <c r="BH15" s="660"/>
      <c r="BI15" s="660"/>
      <c r="BJ15" s="660"/>
      <c r="BK15" s="660"/>
      <c r="BL15" s="660"/>
      <c r="BM15" s="660"/>
      <c r="BN15" s="661"/>
      <c r="BO15" s="697">
        <v>7.4</v>
      </c>
      <c r="BP15" s="697"/>
      <c r="BQ15" s="697"/>
      <c r="BR15" s="697"/>
      <c r="BS15" s="698" t="s">
        <v>122</v>
      </c>
      <c r="BT15" s="698"/>
      <c r="BU15" s="698"/>
      <c r="BV15" s="698"/>
      <c r="BW15" s="698"/>
      <c r="BX15" s="698"/>
      <c r="BY15" s="698"/>
      <c r="BZ15" s="698"/>
      <c r="CA15" s="698"/>
      <c r="CB15" s="738"/>
      <c r="CD15" s="656" t="s">
        <v>249</v>
      </c>
      <c r="CE15" s="657"/>
      <c r="CF15" s="657"/>
      <c r="CG15" s="657"/>
      <c r="CH15" s="657"/>
      <c r="CI15" s="657"/>
      <c r="CJ15" s="657"/>
      <c r="CK15" s="657"/>
      <c r="CL15" s="657"/>
      <c r="CM15" s="657"/>
      <c r="CN15" s="657"/>
      <c r="CO15" s="657"/>
      <c r="CP15" s="657"/>
      <c r="CQ15" s="658"/>
      <c r="CR15" s="659">
        <v>1975030</v>
      </c>
      <c r="CS15" s="660"/>
      <c r="CT15" s="660"/>
      <c r="CU15" s="660"/>
      <c r="CV15" s="660"/>
      <c r="CW15" s="660"/>
      <c r="CX15" s="660"/>
      <c r="CY15" s="661"/>
      <c r="CZ15" s="697">
        <v>6.2</v>
      </c>
      <c r="DA15" s="697"/>
      <c r="DB15" s="697"/>
      <c r="DC15" s="697"/>
      <c r="DD15" s="665">
        <v>500313</v>
      </c>
      <c r="DE15" s="660"/>
      <c r="DF15" s="660"/>
      <c r="DG15" s="660"/>
      <c r="DH15" s="660"/>
      <c r="DI15" s="660"/>
      <c r="DJ15" s="660"/>
      <c r="DK15" s="660"/>
      <c r="DL15" s="660"/>
      <c r="DM15" s="660"/>
      <c r="DN15" s="660"/>
      <c r="DO15" s="660"/>
      <c r="DP15" s="661"/>
      <c r="DQ15" s="665">
        <v>1454599</v>
      </c>
      <c r="DR15" s="660"/>
      <c r="DS15" s="660"/>
      <c r="DT15" s="660"/>
      <c r="DU15" s="660"/>
      <c r="DV15" s="660"/>
      <c r="DW15" s="660"/>
      <c r="DX15" s="660"/>
      <c r="DY15" s="660"/>
      <c r="DZ15" s="660"/>
      <c r="EA15" s="660"/>
      <c r="EB15" s="660"/>
      <c r="EC15" s="696"/>
    </row>
    <row r="16" spans="2:143" ht="11.25" customHeight="1" x14ac:dyDescent="0.15">
      <c r="B16" s="656" t="s">
        <v>250</v>
      </c>
      <c r="C16" s="657"/>
      <c r="D16" s="657"/>
      <c r="E16" s="657"/>
      <c r="F16" s="657"/>
      <c r="G16" s="657"/>
      <c r="H16" s="657"/>
      <c r="I16" s="657"/>
      <c r="J16" s="657"/>
      <c r="K16" s="657"/>
      <c r="L16" s="657"/>
      <c r="M16" s="657"/>
      <c r="N16" s="657"/>
      <c r="O16" s="657"/>
      <c r="P16" s="657"/>
      <c r="Q16" s="658"/>
      <c r="R16" s="659">
        <v>17593</v>
      </c>
      <c r="S16" s="660"/>
      <c r="T16" s="660"/>
      <c r="U16" s="660"/>
      <c r="V16" s="660"/>
      <c r="W16" s="660"/>
      <c r="X16" s="660"/>
      <c r="Y16" s="661"/>
      <c r="Z16" s="697">
        <v>0.1</v>
      </c>
      <c r="AA16" s="697"/>
      <c r="AB16" s="697"/>
      <c r="AC16" s="697"/>
      <c r="AD16" s="698">
        <v>17593</v>
      </c>
      <c r="AE16" s="698"/>
      <c r="AF16" s="698"/>
      <c r="AG16" s="698"/>
      <c r="AH16" s="698"/>
      <c r="AI16" s="698"/>
      <c r="AJ16" s="698"/>
      <c r="AK16" s="698"/>
      <c r="AL16" s="662">
        <v>0.1</v>
      </c>
      <c r="AM16" s="663"/>
      <c r="AN16" s="663"/>
      <c r="AO16" s="699"/>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97" t="s">
        <v>122</v>
      </c>
      <c r="BP16" s="697"/>
      <c r="BQ16" s="697"/>
      <c r="BR16" s="697"/>
      <c r="BS16" s="698" t="s">
        <v>122</v>
      </c>
      <c r="BT16" s="698"/>
      <c r="BU16" s="698"/>
      <c r="BV16" s="698"/>
      <c r="BW16" s="698"/>
      <c r="BX16" s="698"/>
      <c r="BY16" s="698"/>
      <c r="BZ16" s="698"/>
      <c r="CA16" s="698"/>
      <c r="CB16" s="738"/>
      <c r="CD16" s="656" t="s">
        <v>252</v>
      </c>
      <c r="CE16" s="657"/>
      <c r="CF16" s="657"/>
      <c r="CG16" s="657"/>
      <c r="CH16" s="657"/>
      <c r="CI16" s="657"/>
      <c r="CJ16" s="657"/>
      <c r="CK16" s="657"/>
      <c r="CL16" s="657"/>
      <c r="CM16" s="657"/>
      <c r="CN16" s="657"/>
      <c r="CO16" s="657"/>
      <c r="CP16" s="657"/>
      <c r="CQ16" s="658"/>
      <c r="CR16" s="659">
        <v>93394</v>
      </c>
      <c r="CS16" s="660"/>
      <c r="CT16" s="660"/>
      <c r="CU16" s="660"/>
      <c r="CV16" s="660"/>
      <c r="CW16" s="660"/>
      <c r="CX16" s="660"/>
      <c r="CY16" s="661"/>
      <c r="CZ16" s="697">
        <v>0.3</v>
      </c>
      <c r="DA16" s="697"/>
      <c r="DB16" s="697"/>
      <c r="DC16" s="697"/>
      <c r="DD16" s="665" t="s">
        <v>122</v>
      </c>
      <c r="DE16" s="660"/>
      <c r="DF16" s="660"/>
      <c r="DG16" s="660"/>
      <c r="DH16" s="660"/>
      <c r="DI16" s="660"/>
      <c r="DJ16" s="660"/>
      <c r="DK16" s="660"/>
      <c r="DL16" s="660"/>
      <c r="DM16" s="660"/>
      <c r="DN16" s="660"/>
      <c r="DO16" s="660"/>
      <c r="DP16" s="661"/>
      <c r="DQ16" s="665">
        <v>51288</v>
      </c>
      <c r="DR16" s="660"/>
      <c r="DS16" s="660"/>
      <c r="DT16" s="660"/>
      <c r="DU16" s="660"/>
      <c r="DV16" s="660"/>
      <c r="DW16" s="660"/>
      <c r="DX16" s="660"/>
      <c r="DY16" s="660"/>
      <c r="DZ16" s="660"/>
      <c r="EA16" s="660"/>
      <c r="EB16" s="660"/>
      <c r="EC16" s="696"/>
    </row>
    <row r="17" spans="2:133" ht="11.25" customHeight="1" x14ac:dyDescent="0.15">
      <c r="B17" s="656" t="s">
        <v>253</v>
      </c>
      <c r="C17" s="657"/>
      <c r="D17" s="657"/>
      <c r="E17" s="657"/>
      <c r="F17" s="657"/>
      <c r="G17" s="657"/>
      <c r="H17" s="657"/>
      <c r="I17" s="657"/>
      <c r="J17" s="657"/>
      <c r="K17" s="657"/>
      <c r="L17" s="657"/>
      <c r="M17" s="657"/>
      <c r="N17" s="657"/>
      <c r="O17" s="657"/>
      <c r="P17" s="657"/>
      <c r="Q17" s="658"/>
      <c r="R17" s="659">
        <v>56550</v>
      </c>
      <c r="S17" s="660"/>
      <c r="T17" s="660"/>
      <c r="U17" s="660"/>
      <c r="V17" s="660"/>
      <c r="W17" s="660"/>
      <c r="X17" s="660"/>
      <c r="Y17" s="661"/>
      <c r="Z17" s="697">
        <v>0.2</v>
      </c>
      <c r="AA17" s="697"/>
      <c r="AB17" s="697"/>
      <c r="AC17" s="697"/>
      <c r="AD17" s="698">
        <v>56550</v>
      </c>
      <c r="AE17" s="698"/>
      <c r="AF17" s="698"/>
      <c r="AG17" s="698"/>
      <c r="AH17" s="698"/>
      <c r="AI17" s="698"/>
      <c r="AJ17" s="698"/>
      <c r="AK17" s="698"/>
      <c r="AL17" s="662">
        <v>0.3</v>
      </c>
      <c r="AM17" s="663"/>
      <c r="AN17" s="663"/>
      <c r="AO17" s="699"/>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97" t="s">
        <v>122</v>
      </c>
      <c r="BP17" s="697"/>
      <c r="BQ17" s="697"/>
      <c r="BR17" s="697"/>
      <c r="BS17" s="698" t="s">
        <v>122</v>
      </c>
      <c r="BT17" s="698"/>
      <c r="BU17" s="698"/>
      <c r="BV17" s="698"/>
      <c r="BW17" s="698"/>
      <c r="BX17" s="698"/>
      <c r="BY17" s="698"/>
      <c r="BZ17" s="698"/>
      <c r="CA17" s="698"/>
      <c r="CB17" s="738"/>
      <c r="CD17" s="656" t="s">
        <v>255</v>
      </c>
      <c r="CE17" s="657"/>
      <c r="CF17" s="657"/>
      <c r="CG17" s="657"/>
      <c r="CH17" s="657"/>
      <c r="CI17" s="657"/>
      <c r="CJ17" s="657"/>
      <c r="CK17" s="657"/>
      <c r="CL17" s="657"/>
      <c r="CM17" s="657"/>
      <c r="CN17" s="657"/>
      <c r="CO17" s="657"/>
      <c r="CP17" s="657"/>
      <c r="CQ17" s="658"/>
      <c r="CR17" s="659">
        <v>3767799</v>
      </c>
      <c r="CS17" s="660"/>
      <c r="CT17" s="660"/>
      <c r="CU17" s="660"/>
      <c r="CV17" s="660"/>
      <c r="CW17" s="660"/>
      <c r="CX17" s="660"/>
      <c r="CY17" s="661"/>
      <c r="CZ17" s="697">
        <v>11.8</v>
      </c>
      <c r="DA17" s="697"/>
      <c r="DB17" s="697"/>
      <c r="DC17" s="697"/>
      <c r="DD17" s="665" t="s">
        <v>122</v>
      </c>
      <c r="DE17" s="660"/>
      <c r="DF17" s="660"/>
      <c r="DG17" s="660"/>
      <c r="DH17" s="660"/>
      <c r="DI17" s="660"/>
      <c r="DJ17" s="660"/>
      <c r="DK17" s="660"/>
      <c r="DL17" s="660"/>
      <c r="DM17" s="660"/>
      <c r="DN17" s="660"/>
      <c r="DO17" s="660"/>
      <c r="DP17" s="661"/>
      <c r="DQ17" s="665">
        <v>3540525</v>
      </c>
      <c r="DR17" s="660"/>
      <c r="DS17" s="660"/>
      <c r="DT17" s="660"/>
      <c r="DU17" s="660"/>
      <c r="DV17" s="660"/>
      <c r="DW17" s="660"/>
      <c r="DX17" s="660"/>
      <c r="DY17" s="660"/>
      <c r="DZ17" s="660"/>
      <c r="EA17" s="660"/>
      <c r="EB17" s="660"/>
      <c r="EC17" s="696"/>
    </row>
    <row r="18" spans="2:133" ht="11.25" customHeight="1" x14ac:dyDescent="0.15">
      <c r="B18" s="656" t="s">
        <v>256</v>
      </c>
      <c r="C18" s="657"/>
      <c r="D18" s="657"/>
      <c r="E18" s="657"/>
      <c r="F18" s="657"/>
      <c r="G18" s="657"/>
      <c r="H18" s="657"/>
      <c r="I18" s="657"/>
      <c r="J18" s="657"/>
      <c r="K18" s="657"/>
      <c r="L18" s="657"/>
      <c r="M18" s="657"/>
      <c r="N18" s="657"/>
      <c r="O18" s="657"/>
      <c r="P18" s="657"/>
      <c r="Q18" s="658"/>
      <c r="R18" s="659">
        <v>23473</v>
      </c>
      <c r="S18" s="660"/>
      <c r="T18" s="660"/>
      <c r="U18" s="660"/>
      <c r="V18" s="660"/>
      <c r="W18" s="660"/>
      <c r="X18" s="660"/>
      <c r="Y18" s="661"/>
      <c r="Z18" s="697">
        <v>0.1</v>
      </c>
      <c r="AA18" s="697"/>
      <c r="AB18" s="697"/>
      <c r="AC18" s="697"/>
      <c r="AD18" s="698">
        <v>23473</v>
      </c>
      <c r="AE18" s="698"/>
      <c r="AF18" s="698"/>
      <c r="AG18" s="698"/>
      <c r="AH18" s="698"/>
      <c r="AI18" s="698"/>
      <c r="AJ18" s="698"/>
      <c r="AK18" s="698"/>
      <c r="AL18" s="662">
        <v>0.1</v>
      </c>
      <c r="AM18" s="663"/>
      <c r="AN18" s="663"/>
      <c r="AO18" s="699"/>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97" t="s">
        <v>122</v>
      </c>
      <c r="BP18" s="697"/>
      <c r="BQ18" s="697"/>
      <c r="BR18" s="697"/>
      <c r="BS18" s="698" t="s">
        <v>122</v>
      </c>
      <c r="BT18" s="698"/>
      <c r="BU18" s="698"/>
      <c r="BV18" s="698"/>
      <c r="BW18" s="698"/>
      <c r="BX18" s="698"/>
      <c r="BY18" s="698"/>
      <c r="BZ18" s="698"/>
      <c r="CA18" s="698"/>
      <c r="CB18" s="738"/>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97" t="s">
        <v>122</v>
      </c>
      <c r="DA18" s="697"/>
      <c r="DB18" s="697"/>
      <c r="DC18" s="697"/>
      <c r="DD18" s="665" t="s">
        <v>122</v>
      </c>
      <c r="DE18" s="660"/>
      <c r="DF18" s="660"/>
      <c r="DG18" s="660"/>
      <c r="DH18" s="660"/>
      <c r="DI18" s="660"/>
      <c r="DJ18" s="660"/>
      <c r="DK18" s="660"/>
      <c r="DL18" s="660"/>
      <c r="DM18" s="660"/>
      <c r="DN18" s="660"/>
      <c r="DO18" s="660"/>
      <c r="DP18" s="661"/>
      <c r="DQ18" s="665" t="s">
        <v>122</v>
      </c>
      <c r="DR18" s="660"/>
      <c r="DS18" s="660"/>
      <c r="DT18" s="660"/>
      <c r="DU18" s="660"/>
      <c r="DV18" s="660"/>
      <c r="DW18" s="660"/>
      <c r="DX18" s="660"/>
      <c r="DY18" s="660"/>
      <c r="DZ18" s="660"/>
      <c r="EA18" s="660"/>
      <c r="EB18" s="660"/>
      <c r="EC18" s="696"/>
    </row>
    <row r="19" spans="2:133" ht="11.25" customHeight="1" x14ac:dyDescent="0.15">
      <c r="B19" s="656" t="s">
        <v>259</v>
      </c>
      <c r="C19" s="657"/>
      <c r="D19" s="657"/>
      <c r="E19" s="657"/>
      <c r="F19" s="657"/>
      <c r="G19" s="657"/>
      <c r="H19" s="657"/>
      <c r="I19" s="657"/>
      <c r="J19" s="657"/>
      <c r="K19" s="657"/>
      <c r="L19" s="657"/>
      <c r="M19" s="657"/>
      <c r="N19" s="657"/>
      <c r="O19" s="657"/>
      <c r="P19" s="657"/>
      <c r="Q19" s="658"/>
      <c r="R19" s="659">
        <v>22497</v>
      </c>
      <c r="S19" s="660"/>
      <c r="T19" s="660"/>
      <c r="U19" s="660"/>
      <c r="V19" s="660"/>
      <c r="W19" s="660"/>
      <c r="X19" s="660"/>
      <c r="Y19" s="661"/>
      <c r="Z19" s="697">
        <v>0.1</v>
      </c>
      <c r="AA19" s="697"/>
      <c r="AB19" s="697"/>
      <c r="AC19" s="697"/>
      <c r="AD19" s="698">
        <v>22497</v>
      </c>
      <c r="AE19" s="698"/>
      <c r="AF19" s="698"/>
      <c r="AG19" s="698"/>
      <c r="AH19" s="698"/>
      <c r="AI19" s="698"/>
      <c r="AJ19" s="698"/>
      <c r="AK19" s="698"/>
      <c r="AL19" s="662">
        <v>0.1</v>
      </c>
      <c r="AM19" s="663"/>
      <c r="AN19" s="663"/>
      <c r="AO19" s="699"/>
      <c r="AP19" s="656" t="s">
        <v>260</v>
      </c>
      <c r="AQ19" s="657"/>
      <c r="AR19" s="657"/>
      <c r="AS19" s="657"/>
      <c r="AT19" s="657"/>
      <c r="AU19" s="657"/>
      <c r="AV19" s="657"/>
      <c r="AW19" s="657"/>
      <c r="AX19" s="657"/>
      <c r="AY19" s="657"/>
      <c r="AZ19" s="657"/>
      <c r="BA19" s="657"/>
      <c r="BB19" s="657"/>
      <c r="BC19" s="657"/>
      <c r="BD19" s="657"/>
      <c r="BE19" s="657"/>
      <c r="BF19" s="658"/>
      <c r="BG19" s="659">
        <v>47039</v>
      </c>
      <c r="BH19" s="660"/>
      <c r="BI19" s="660"/>
      <c r="BJ19" s="660"/>
      <c r="BK19" s="660"/>
      <c r="BL19" s="660"/>
      <c r="BM19" s="660"/>
      <c r="BN19" s="661"/>
      <c r="BO19" s="697">
        <v>1.2</v>
      </c>
      <c r="BP19" s="697"/>
      <c r="BQ19" s="697"/>
      <c r="BR19" s="697"/>
      <c r="BS19" s="698" t="s">
        <v>122</v>
      </c>
      <c r="BT19" s="698"/>
      <c r="BU19" s="698"/>
      <c r="BV19" s="698"/>
      <c r="BW19" s="698"/>
      <c r="BX19" s="698"/>
      <c r="BY19" s="698"/>
      <c r="BZ19" s="698"/>
      <c r="CA19" s="698"/>
      <c r="CB19" s="738"/>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97" t="s">
        <v>122</v>
      </c>
      <c r="DA19" s="697"/>
      <c r="DB19" s="697"/>
      <c r="DC19" s="697"/>
      <c r="DD19" s="665" t="s">
        <v>122</v>
      </c>
      <c r="DE19" s="660"/>
      <c r="DF19" s="660"/>
      <c r="DG19" s="660"/>
      <c r="DH19" s="660"/>
      <c r="DI19" s="660"/>
      <c r="DJ19" s="660"/>
      <c r="DK19" s="660"/>
      <c r="DL19" s="660"/>
      <c r="DM19" s="660"/>
      <c r="DN19" s="660"/>
      <c r="DO19" s="660"/>
      <c r="DP19" s="661"/>
      <c r="DQ19" s="665" t="s">
        <v>122</v>
      </c>
      <c r="DR19" s="660"/>
      <c r="DS19" s="660"/>
      <c r="DT19" s="660"/>
      <c r="DU19" s="660"/>
      <c r="DV19" s="660"/>
      <c r="DW19" s="660"/>
      <c r="DX19" s="660"/>
      <c r="DY19" s="660"/>
      <c r="DZ19" s="660"/>
      <c r="EA19" s="660"/>
      <c r="EB19" s="660"/>
      <c r="EC19" s="696"/>
    </row>
    <row r="20" spans="2:133" ht="11.25" customHeight="1" x14ac:dyDescent="0.15">
      <c r="B20" s="726" t="s">
        <v>262</v>
      </c>
      <c r="C20" s="727"/>
      <c r="D20" s="727"/>
      <c r="E20" s="727"/>
      <c r="F20" s="727"/>
      <c r="G20" s="727"/>
      <c r="H20" s="727"/>
      <c r="I20" s="727"/>
      <c r="J20" s="727"/>
      <c r="K20" s="727"/>
      <c r="L20" s="727"/>
      <c r="M20" s="727"/>
      <c r="N20" s="727"/>
      <c r="O20" s="727"/>
      <c r="P20" s="727"/>
      <c r="Q20" s="728"/>
      <c r="R20" s="659">
        <v>976</v>
      </c>
      <c r="S20" s="660"/>
      <c r="T20" s="660"/>
      <c r="U20" s="660"/>
      <c r="V20" s="660"/>
      <c r="W20" s="660"/>
      <c r="X20" s="660"/>
      <c r="Y20" s="661"/>
      <c r="Z20" s="697">
        <v>0</v>
      </c>
      <c r="AA20" s="697"/>
      <c r="AB20" s="697"/>
      <c r="AC20" s="697"/>
      <c r="AD20" s="698">
        <v>976</v>
      </c>
      <c r="AE20" s="698"/>
      <c r="AF20" s="698"/>
      <c r="AG20" s="698"/>
      <c r="AH20" s="698"/>
      <c r="AI20" s="698"/>
      <c r="AJ20" s="698"/>
      <c r="AK20" s="698"/>
      <c r="AL20" s="662">
        <v>0</v>
      </c>
      <c r="AM20" s="663"/>
      <c r="AN20" s="663"/>
      <c r="AO20" s="699"/>
      <c r="AP20" s="656" t="s">
        <v>263</v>
      </c>
      <c r="AQ20" s="657"/>
      <c r="AR20" s="657"/>
      <c r="AS20" s="657"/>
      <c r="AT20" s="657"/>
      <c r="AU20" s="657"/>
      <c r="AV20" s="657"/>
      <c r="AW20" s="657"/>
      <c r="AX20" s="657"/>
      <c r="AY20" s="657"/>
      <c r="AZ20" s="657"/>
      <c r="BA20" s="657"/>
      <c r="BB20" s="657"/>
      <c r="BC20" s="657"/>
      <c r="BD20" s="657"/>
      <c r="BE20" s="657"/>
      <c r="BF20" s="658"/>
      <c r="BG20" s="659">
        <v>47039</v>
      </c>
      <c r="BH20" s="660"/>
      <c r="BI20" s="660"/>
      <c r="BJ20" s="660"/>
      <c r="BK20" s="660"/>
      <c r="BL20" s="660"/>
      <c r="BM20" s="660"/>
      <c r="BN20" s="661"/>
      <c r="BO20" s="697">
        <v>1.2</v>
      </c>
      <c r="BP20" s="697"/>
      <c r="BQ20" s="697"/>
      <c r="BR20" s="697"/>
      <c r="BS20" s="698" t="s">
        <v>122</v>
      </c>
      <c r="BT20" s="698"/>
      <c r="BU20" s="698"/>
      <c r="BV20" s="698"/>
      <c r="BW20" s="698"/>
      <c r="BX20" s="698"/>
      <c r="BY20" s="698"/>
      <c r="BZ20" s="698"/>
      <c r="CA20" s="698"/>
      <c r="CB20" s="738"/>
      <c r="CD20" s="656" t="s">
        <v>264</v>
      </c>
      <c r="CE20" s="657"/>
      <c r="CF20" s="657"/>
      <c r="CG20" s="657"/>
      <c r="CH20" s="657"/>
      <c r="CI20" s="657"/>
      <c r="CJ20" s="657"/>
      <c r="CK20" s="657"/>
      <c r="CL20" s="657"/>
      <c r="CM20" s="657"/>
      <c r="CN20" s="657"/>
      <c r="CO20" s="657"/>
      <c r="CP20" s="657"/>
      <c r="CQ20" s="658"/>
      <c r="CR20" s="659">
        <v>32007431</v>
      </c>
      <c r="CS20" s="660"/>
      <c r="CT20" s="660"/>
      <c r="CU20" s="660"/>
      <c r="CV20" s="660"/>
      <c r="CW20" s="660"/>
      <c r="CX20" s="660"/>
      <c r="CY20" s="661"/>
      <c r="CZ20" s="697">
        <v>100</v>
      </c>
      <c r="DA20" s="697"/>
      <c r="DB20" s="697"/>
      <c r="DC20" s="697"/>
      <c r="DD20" s="665">
        <v>4205477</v>
      </c>
      <c r="DE20" s="660"/>
      <c r="DF20" s="660"/>
      <c r="DG20" s="660"/>
      <c r="DH20" s="660"/>
      <c r="DI20" s="660"/>
      <c r="DJ20" s="660"/>
      <c r="DK20" s="660"/>
      <c r="DL20" s="660"/>
      <c r="DM20" s="660"/>
      <c r="DN20" s="660"/>
      <c r="DO20" s="660"/>
      <c r="DP20" s="661"/>
      <c r="DQ20" s="665">
        <v>19855672</v>
      </c>
      <c r="DR20" s="660"/>
      <c r="DS20" s="660"/>
      <c r="DT20" s="660"/>
      <c r="DU20" s="660"/>
      <c r="DV20" s="660"/>
      <c r="DW20" s="660"/>
      <c r="DX20" s="660"/>
      <c r="DY20" s="660"/>
      <c r="DZ20" s="660"/>
      <c r="EA20" s="660"/>
      <c r="EB20" s="660"/>
      <c r="EC20" s="696"/>
    </row>
    <row r="21" spans="2:133" ht="11.25" customHeight="1" x14ac:dyDescent="0.15">
      <c r="B21" s="656" t="s">
        <v>265</v>
      </c>
      <c r="C21" s="657"/>
      <c r="D21" s="657"/>
      <c r="E21" s="657"/>
      <c r="F21" s="657"/>
      <c r="G21" s="657"/>
      <c r="H21" s="657"/>
      <c r="I21" s="657"/>
      <c r="J21" s="657"/>
      <c r="K21" s="657"/>
      <c r="L21" s="657"/>
      <c r="M21" s="657"/>
      <c r="N21" s="657"/>
      <c r="O21" s="657"/>
      <c r="P21" s="657"/>
      <c r="Q21" s="658"/>
      <c r="R21" s="659">
        <v>11772428</v>
      </c>
      <c r="S21" s="660"/>
      <c r="T21" s="660"/>
      <c r="U21" s="660"/>
      <c r="V21" s="660"/>
      <c r="W21" s="660"/>
      <c r="X21" s="660"/>
      <c r="Y21" s="661"/>
      <c r="Z21" s="697">
        <v>35.700000000000003</v>
      </c>
      <c r="AA21" s="697"/>
      <c r="AB21" s="697"/>
      <c r="AC21" s="697"/>
      <c r="AD21" s="698">
        <v>10864335</v>
      </c>
      <c r="AE21" s="698"/>
      <c r="AF21" s="698"/>
      <c r="AG21" s="698"/>
      <c r="AH21" s="698"/>
      <c r="AI21" s="698"/>
      <c r="AJ21" s="698"/>
      <c r="AK21" s="698"/>
      <c r="AL21" s="662">
        <v>66.599999999999994</v>
      </c>
      <c r="AM21" s="663"/>
      <c r="AN21" s="663"/>
      <c r="AO21" s="699"/>
      <c r="AP21" s="656" t="s">
        <v>266</v>
      </c>
      <c r="AQ21" s="736"/>
      <c r="AR21" s="736"/>
      <c r="AS21" s="736"/>
      <c r="AT21" s="736"/>
      <c r="AU21" s="736"/>
      <c r="AV21" s="736"/>
      <c r="AW21" s="736"/>
      <c r="AX21" s="736"/>
      <c r="AY21" s="736"/>
      <c r="AZ21" s="736"/>
      <c r="BA21" s="736"/>
      <c r="BB21" s="736"/>
      <c r="BC21" s="736"/>
      <c r="BD21" s="736"/>
      <c r="BE21" s="736"/>
      <c r="BF21" s="737"/>
      <c r="BG21" s="659">
        <v>47039</v>
      </c>
      <c r="BH21" s="660"/>
      <c r="BI21" s="660"/>
      <c r="BJ21" s="660"/>
      <c r="BK21" s="660"/>
      <c r="BL21" s="660"/>
      <c r="BM21" s="660"/>
      <c r="BN21" s="661"/>
      <c r="BO21" s="697">
        <v>1.2</v>
      </c>
      <c r="BP21" s="697"/>
      <c r="BQ21" s="697"/>
      <c r="BR21" s="697"/>
      <c r="BS21" s="698" t="s">
        <v>122</v>
      </c>
      <c r="BT21" s="698"/>
      <c r="BU21" s="698"/>
      <c r="BV21" s="698"/>
      <c r="BW21" s="698"/>
      <c r="BX21" s="698"/>
      <c r="BY21" s="698"/>
      <c r="BZ21" s="698"/>
      <c r="CA21" s="698"/>
      <c r="CB21" s="738"/>
      <c r="CD21" s="640"/>
      <c r="CE21" s="641"/>
      <c r="CF21" s="641"/>
      <c r="CG21" s="641"/>
      <c r="CH21" s="641"/>
      <c r="CI21" s="641"/>
      <c r="CJ21" s="641"/>
      <c r="CK21" s="641"/>
      <c r="CL21" s="641"/>
      <c r="CM21" s="641"/>
      <c r="CN21" s="641"/>
      <c r="CO21" s="641"/>
      <c r="CP21" s="641"/>
      <c r="CQ21" s="642"/>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56" t="s">
        <v>267</v>
      </c>
      <c r="C22" s="657"/>
      <c r="D22" s="657"/>
      <c r="E22" s="657"/>
      <c r="F22" s="657"/>
      <c r="G22" s="657"/>
      <c r="H22" s="657"/>
      <c r="I22" s="657"/>
      <c r="J22" s="657"/>
      <c r="K22" s="657"/>
      <c r="L22" s="657"/>
      <c r="M22" s="657"/>
      <c r="N22" s="657"/>
      <c r="O22" s="657"/>
      <c r="P22" s="657"/>
      <c r="Q22" s="658"/>
      <c r="R22" s="659">
        <v>10864335</v>
      </c>
      <c r="S22" s="660"/>
      <c r="T22" s="660"/>
      <c r="U22" s="660"/>
      <c r="V22" s="660"/>
      <c r="W22" s="660"/>
      <c r="X22" s="660"/>
      <c r="Y22" s="661"/>
      <c r="Z22" s="697">
        <v>32.9</v>
      </c>
      <c r="AA22" s="697"/>
      <c r="AB22" s="697"/>
      <c r="AC22" s="697"/>
      <c r="AD22" s="698">
        <v>10864335</v>
      </c>
      <c r="AE22" s="698"/>
      <c r="AF22" s="698"/>
      <c r="AG22" s="698"/>
      <c r="AH22" s="698"/>
      <c r="AI22" s="698"/>
      <c r="AJ22" s="698"/>
      <c r="AK22" s="698"/>
      <c r="AL22" s="662">
        <v>66.599999999999994</v>
      </c>
      <c r="AM22" s="663"/>
      <c r="AN22" s="663"/>
      <c r="AO22" s="699"/>
      <c r="AP22" s="656" t="s">
        <v>268</v>
      </c>
      <c r="AQ22" s="736"/>
      <c r="AR22" s="736"/>
      <c r="AS22" s="736"/>
      <c r="AT22" s="736"/>
      <c r="AU22" s="736"/>
      <c r="AV22" s="736"/>
      <c r="AW22" s="736"/>
      <c r="AX22" s="736"/>
      <c r="AY22" s="736"/>
      <c r="AZ22" s="736"/>
      <c r="BA22" s="736"/>
      <c r="BB22" s="736"/>
      <c r="BC22" s="736"/>
      <c r="BD22" s="736"/>
      <c r="BE22" s="736"/>
      <c r="BF22" s="737"/>
      <c r="BG22" s="659" t="s">
        <v>122</v>
      </c>
      <c r="BH22" s="660"/>
      <c r="BI22" s="660"/>
      <c r="BJ22" s="660"/>
      <c r="BK22" s="660"/>
      <c r="BL22" s="660"/>
      <c r="BM22" s="660"/>
      <c r="BN22" s="661"/>
      <c r="BO22" s="697" t="s">
        <v>122</v>
      </c>
      <c r="BP22" s="697"/>
      <c r="BQ22" s="697"/>
      <c r="BR22" s="697"/>
      <c r="BS22" s="698" t="s">
        <v>122</v>
      </c>
      <c r="BT22" s="698"/>
      <c r="BU22" s="698"/>
      <c r="BV22" s="698"/>
      <c r="BW22" s="698"/>
      <c r="BX22" s="698"/>
      <c r="BY22" s="698"/>
      <c r="BZ22" s="698"/>
      <c r="CA22" s="698"/>
      <c r="CB22" s="738"/>
      <c r="CD22" s="711" t="s">
        <v>269</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15">
      <c r="B23" s="656" t="s">
        <v>270</v>
      </c>
      <c r="C23" s="657"/>
      <c r="D23" s="657"/>
      <c r="E23" s="657"/>
      <c r="F23" s="657"/>
      <c r="G23" s="657"/>
      <c r="H23" s="657"/>
      <c r="I23" s="657"/>
      <c r="J23" s="657"/>
      <c r="K23" s="657"/>
      <c r="L23" s="657"/>
      <c r="M23" s="657"/>
      <c r="N23" s="657"/>
      <c r="O23" s="657"/>
      <c r="P23" s="657"/>
      <c r="Q23" s="658"/>
      <c r="R23" s="659">
        <v>908093</v>
      </c>
      <c r="S23" s="660"/>
      <c r="T23" s="660"/>
      <c r="U23" s="660"/>
      <c r="V23" s="660"/>
      <c r="W23" s="660"/>
      <c r="X23" s="660"/>
      <c r="Y23" s="661"/>
      <c r="Z23" s="697">
        <v>2.8</v>
      </c>
      <c r="AA23" s="697"/>
      <c r="AB23" s="697"/>
      <c r="AC23" s="697"/>
      <c r="AD23" s="698" t="s">
        <v>122</v>
      </c>
      <c r="AE23" s="698"/>
      <c r="AF23" s="698"/>
      <c r="AG23" s="698"/>
      <c r="AH23" s="698"/>
      <c r="AI23" s="698"/>
      <c r="AJ23" s="698"/>
      <c r="AK23" s="698"/>
      <c r="AL23" s="662" t="s">
        <v>122</v>
      </c>
      <c r="AM23" s="663"/>
      <c r="AN23" s="663"/>
      <c r="AO23" s="699"/>
      <c r="AP23" s="656" t="s">
        <v>271</v>
      </c>
      <c r="AQ23" s="736"/>
      <c r="AR23" s="736"/>
      <c r="AS23" s="736"/>
      <c r="AT23" s="736"/>
      <c r="AU23" s="736"/>
      <c r="AV23" s="736"/>
      <c r="AW23" s="736"/>
      <c r="AX23" s="736"/>
      <c r="AY23" s="736"/>
      <c r="AZ23" s="736"/>
      <c r="BA23" s="736"/>
      <c r="BB23" s="736"/>
      <c r="BC23" s="736"/>
      <c r="BD23" s="736"/>
      <c r="BE23" s="736"/>
      <c r="BF23" s="737"/>
      <c r="BG23" s="659" t="s">
        <v>122</v>
      </c>
      <c r="BH23" s="660"/>
      <c r="BI23" s="660"/>
      <c r="BJ23" s="660"/>
      <c r="BK23" s="660"/>
      <c r="BL23" s="660"/>
      <c r="BM23" s="660"/>
      <c r="BN23" s="661"/>
      <c r="BO23" s="697" t="s">
        <v>122</v>
      </c>
      <c r="BP23" s="697"/>
      <c r="BQ23" s="697"/>
      <c r="BR23" s="697"/>
      <c r="BS23" s="698" t="s">
        <v>122</v>
      </c>
      <c r="BT23" s="698"/>
      <c r="BU23" s="698"/>
      <c r="BV23" s="698"/>
      <c r="BW23" s="698"/>
      <c r="BX23" s="698"/>
      <c r="BY23" s="698"/>
      <c r="BZ23" s="698"/>
      <c r="CA23" s="698"/>
      <c r="CB23" s="738"/>
      <c r="CD23" s="711" t="s">
        <v>211</v>
      </c>
      <c r="CE23" s="712"/>
      <c r="CF23" s="712"/>
      <c r="CG23" s="712"/>
      <c r="CH23" s="712"/>
      <c r="CI23" s="712"/>
      <c r="CJ23" s="712"/>
      <c r="CK23" s="712"/>
      <c r="CL23" s="712"/>
      <c r="CM23" s="712"/>
      <c r="CN23" s="712"/>
      <c r="CO23" s="712"/>
      <c r="CP23" s="712"/>
      <c r="CQ23" s="713"/>
      <c r="CR23" s="711" t="s">
        <v>272</v>
      </c>
      <c r="CS23" s="712"/>
      <c r="CT23" s="712"/>
      <c r="CU23" s="712"/>
      <c r="CV23" s="712"/>
      <c r="CW23" s="712"/>
      <c r="CX23" s="712"/>
      <c r="CY23" s="713"/>
      <c r="CZ23" s="711" t="s">
        <v>273</v>
      </c>
      <c r="DA23" s="712"/>
      <c r="DB23" s="712"/>
      <c r="DC23" s="713"/>
      <c r="DD23" s="711" t="s">
        <v>274</v>
      </c>
      <c r="DE23" s="712"/>
      <c r="DF23" s="712"/>
      <c r="DG23" s="712"/>
      <c r="DH23" s="712"/>
      <c r="DI23" s="712"/>
      <c r="DJ23" s="712"/>
      <c r="DK23" s="713"/>
      <c r="DL23" s="749" t="s">
        <v>275</v>
      </c>
      <c r="DM23" s="750"/>
      <c r="DN23" s="750"/>
      <c r="DO23" s="750"/>
      <c r="DP23" s="750"/>
      <c r="DQ23" s="750"/>
      <c r="DR23" s="750"/>
      <c r="DS23" s="750"/>
      <c r="DT23" s="750"/>
      <c r="DU23" s="750"/>
      <c r="DV23" s="751"/>
      <c r="DW23" s="711" t="s">
        <v>276</v>
      </c>
      <c r="DX23" s="712"/>
      <c r="DY23" s="712"/>
      <c r="DZ23" s="712"/>
      <c r="EA23" s="712"/>
      <c r="EB23" s="712"/>
      <c r="EC23" s="71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97" t="s">
        <v>122</v>
      </c>
      <c r="AA24" s="697"/>
      <c r="AB24" s="697"/>
      <c r="AC24" s="697"/>
      <c r="AD24" s="698" t="s">
        <v>122</v>
      </c>
      <c r="AE24" s="698"/>
      <c r="AF24" s="698"/>
      <c r="AG24" s="698"/>
      <c r="AH24" s="698"/>
      <c r="AI24" s="698"/>
      <c r="AJ24" s="698"/>
      <c r="AK24" s="698"/>
      <c r="AL24" s="662" t="s">
        <v>122</v>
      </c>
      <c r="AM24" s="663"/>
      <c r="AN24" s="663"/>
      <c r="AO24" s="699"/>
      <c r="AP24" s="656" t="s">
        <v>278</v>
      </c>
      <c r="AQ24" s="736"/>
      <c r="AR24" s="736"/>
      <c r="AS24" s="736"/>
      <c r="AT24" s="736"/>
      <c r="AU24" s="736"/>
      <c r="AV24" s="736"/>
      <c r="AW24" s="736"/>
      <c r="AX24" s="736"/>
      <c r="AY24" s="736"/>
      <c r="AZ24" s="736"/>
      <c r="BA24" s="736"/>
      <c r="BB24" s="736"/>
      <c r="BC24" s="736"/>
      <c r="BD24" s="736"/>
      <c r="BE24" s="736"/>
      <c r="BF24" s="737"/>
      <c r="BG24" s="659" t="s">
        <v>122</v>
      </c>
      <c r="BH24" s="660"/>
      <c r="BI24" s="660"/>
      <c r="BJ24" s="660"/>
      <c r="BK24" s="660"/>
      <c r="BL24" s="660"/>
      <c r="BM24" s="660"/>
      <c r="BN24" s="661"/>
      <c r="BO24" s="697" t="s">
        <v>122</v>
      </c>
      <c r="BP24" s="697"/>
      <c r="BQ24" s="697"/>
      <c r="BR24" s="697"/>
      <c r="BS24" s="698" t="s">
        <v>122</v>
      </c>
      <c r="BT24" s="698"/>
      <c r="BU24" s="698"/>
      <c r="BV24" s="698"/>
      <c r="BW24" s="698"/>
      <c r="BX24" s="698"/>
      <c r="BY24" s="698"/>
      <c r="BZ24" s="698"/>
      <c r="CA24" s="698"/>
      <c r="CB24" s="738"/>
      <c r="CD24" s="717" t="s">
        <v>279</v>
      </c>
      <c r="CE24" s="718"/>
      <c r="CF24" s="718"/>
      <c r="CG24" s="718"/>
      <c r="CH24" s="718"/>
      <c r="CI24" s="718"/>
      <c r="CJ24" s="718"/>
      <c r="CK24" s="718"/>
      <c r="CL24" s="718"/>
      <c r="CM24" s="718"/>
      <c r="CN24" s="718"/>
      <c r="CO24" s="718"/>
      <c r="CP24" s="718"/>
      <c r="CQ24" s="719"/>
      <c r="CR24" s="714">
        <v>15578860</v>
      </c>
      <c r="CS24" s="715"/>
      <c r="CT24" s="715"/>
      <c r="CU24" s="715"/>
      <c r="CV24" s="715"/>
      <c r="CW24" s="715"/>
      <c r="CX24" s="715"/>
      <c r="CY24" s="740"/>
      <c r="CZ24" s="741">
        <v>48.7</v>
      </c>
      <c r="DA24" s="723"/>
      <c r="DB24" s="723"/>
      <c r="DC24" s="743"/>
      <c r="DD24" s="739">
        <v>9946639</v>
      </c>
      <c r="DE24" s="715"/>
      <c r="DF24" s="715"/>
      <c r="DG24" s="715"/>
      <c r="DH24" s="715"/>
      <c r="DI24" s="715"/>
      <c r="DJ24" s="715"/>
      <c r="DK24" s="740"/>
      <c r="DL24" s="739">
        <v>8671941</v>
      </c>
      <c r="DM24" s="715"/>
      <c r="DN24" s="715"/>
      <c r="DO24" s="715"/>
      <c r="DP24" s="715"/>
      <c r="DQ24" s="715"/>
      <c r="DR24" s="715"/>
      <c r="DS24" s="715"/>
      <c r="DT24" s="715"/>
      <c r="DU24" s="715"/>
      <c r="DV24" s="740"/>
      <c r="DW24" s="741">
        <v>52.9</v>
      </c>
      <c r="DX24" s="723"/>
      <c r="DY24" s="723"/>
      <c r="DZ24" s="723"/>
      <c r="EA24" s="723"/>
      <c r="EB24" s="723"/>
      <c r="EC24" s="742"/>
    </row>
    <row r="25" spans="2:133" ht="11.25" customHeight="1" x14ac:dyDescent="0.15">
      <c r="B25" s="656" t="s">
        <v>280</v>
      </c>
      <c r="C25" s="657"/>
      <c r="D25" s="657"/>
      <c r="E25" s="657"/>
      <c r="F25" s="657"/>
      <c r="G25" s="657"/>
      <c r="H25" s="657"/>
      <c r="I25" s="657"/>
      <c r="J25" s="657"/>
      <c r="K25" s="657"/>
      <c r="L25" s="657"/>
      <c r="M25" s="657"/>
      <c r="N25" s="657"/>
      <c r="O25" s="657"/>
      <c r="P25" s="657"/>
      <c r="Q25" s="658"/>
      <c r="R25" s="659">
        <v>17210411</v>
      </c>
      <c r="S25" s="660"/>
      <c r="T25" s="660"/>
      <c r="U25" s="660"/>
      <c r="V25" s="660"/>
      <c r="W25" s="660"/>
      <c r="X25" s="660"/>
      <c r="Y25" s="661"/>
      <c r="Z25" s="697">
        <v>52.2</v>
      </c>
      <c r="AA25" s="697"/>
      <c r="AB25" s="697"/>
      <c r="AC25" s="697"/>
      <c r="AD25" s="698">
        <v>16302318</v>
      </c>
      <c r="AE25" s="698"/>
      <c r="AF25" s="698"/>
      <c r="AG25" s="698"/>
      <c r="AH25" s="698"/>
      <c r="AI25" s="698"/>
      <c r="AJ25" s="698"/>
      <c r="AK25" s="698"/>
      <c r="AL25" s="662">
        <v>100</v>
      </c>
      <c r="AM25" s="663"/>
      <c r="AN25" s="663"/>
      <c r="AO25" s="699"/>
      <c r="AP25" s="656" t="s">
        <v>281</v>
      </c>
      <c r="AQ25" s="736"/>
      <c r="AR25" s="736"/>
      <c r="AS25" s="736"/>
      <c r="AT25" s="736"/>
      <c r="AU25" s="736"/>
      <c r="AV25" s="736"/>
      <c r="AW25" s="736"/>
      <c r="AX25" s="736"/>
      <c r="AY25" s="736"/>
      <c r="AZ25" s="736"/>
      <c r="BA25" s="736"/>
      <c r="BB25" s="736"/>
      <c r="BC25" s="736"/>
      <c r="BD25" s="736"/>
      <c r="BE25" s="736"/>
      <c r="BF25" s="737"/>
      <c r="BG25" s="659" t="s">
        <v>122</v>
      </c>
      <c r="BH25" s="660"/>
      <c r="BI25" s="660"/>
      <c r="BJ25" s="660"/>
      <c r="BK25" s="660"/>
      <c r="BL25" s="660"/>
      <c r="BM25" s="660"/>
      <c r="BN25" s="661"/>
      <c r="BO25" s="697" t="s">
        <v>122</v>
      </c>
      <c r="BP25" s="697"/>
      <c r="BQ25" s="697"/>
      <c r="BR25" s="697"/>
      <c r="BS25" s="698" t="s">
        <v>122</v>
      </c>
      <c r="BT25" s="698"/>
      <c r="BU25" s="698"/>
      <c r="BV25" s="698"/>
      <c r="BW25" s="698"/>
      <c r="BX25" s="698"/>
      <c r="BY25" s="698"/>
      <c r="BZ25" s="698"/>
      <c r="CA25" s="698"/>
      <c r="CB25" s="738"/>
      <c r="CD25" s="656" t="s">
        <v>282</v>
      </c>
      <c r="CE25" s="657"/>
      <c r="CF25" s="657"/>
      <c r="CG25" s="657"/>
      <c r="CH25" s="657"/>
      <c r="CI25" s="657"/>
      <c r="CJ25" s="657"/>
      <c r="CK25" s="657"/>
      <c r="CL25" s="657"/>
      <c r="CM25" s="657"/>
      <c r="CN25" s="657"/>
      <c r="CO25" s="657"/>
      <c r="CP25" s="657"/>
      <c r="CQ25" s="658"/>
      <c r="CR25" s="659">
        <v>4090110</v>
      </c>
      <c r="CS25" s="672"/>
      <c r="CT25" s="672"/>
      <c r="CU25" s="672"/>
      <c r="CV25" s="672"/>
      <c r="CW25" s="672"/>
      <c r="CX25" s="672"/>
      <c r="CY25" s="673"/>
      <c r="CZ25" s="662">
        <v>12.8</v>
      </c>
      <c r="DA25" s="674"/>
      <c r="DB25" s="674"/>
      <c r="DC25" s="675"/>
      <c r="DD25" s="665">
        <v>3848770</v>
      </c>
      <c r="DE25" s="672"/>
      <c r="DF25" s="672"/>
      <c r="DG25" s="672"/>
      <c r="DH25" s="672"/>
      <c r="DI25" s="672"/>
      <c r="DJ25" s="672"/>
      <c r="DK25" s="673"/>
      <c r="DL25" s="665">
        <v>3824432</v>
      </c>
      <c r="DM25" s="672"/>
      <c r="DN25" s="672"/>
      <c r="DO25" s="672"/>
      <c r="DP25" s="672"/>
      <c r="DQ25" s="672"/>
      <c r="DR25" s="672"/>
      <c r="DS25" s="672"/>
      <c r="DT25" s="672"/>
      <c r="DU25" s="672"/>
      <c r="DV25" s="673"/>
      <c r="DW25" s="662">
        <v>23.3</v>
      </c>
      <c r="DX25" s="674"/>
      <c r="DY25" s="674"/>
      <c r="DZ25" s="674"/>
      <c r="EA25" s="674"/>
      <c r="EB25" s="674"/>
      <c r="EC25" s="686"/>
    </row>
    <row r="26" spans="2:133" ht="11.25" customHeight="1" x14ac:dyDescent="0.15">
      <c r="B26" s="656" t="s">
        <v>283</v>
      </c>
      <c r="C26" s="657"/>
      <c r="D26" s="657"/>
      <c r="E26" s="657"/>
      <c r="F26" s="657"/>
      <c r="G26" s="657"/>
      <c r="H26" s="657"/>
      <c r="I26" s="657"/>
      <c r="J26" s="657"/>
      <c r="K26" s="657"/>
      <c r="L26" s="657"/>
      <c r="M26" s="657"/>
      <c r="N26" s="657"/>
      <c r="O26" s="657"/>
      <c r="P26" s="657"/>
      <c r="Q26" s="658"/>
      <c r="R26" s="659">
        <v>3889</v>
      </c>
      <c r="S26" s="660"/>
      <c r="T26" s="660"/>
      <c r="U26" s="660"/>
      <c r="V26" s="660"/>
      <c r="W26" s="660"/>
      <c r="X26" s="660"/>
      <c r="Y26" s="661"/>
      <c r="Z26" s="697">
        <v>0</v>
      </c>
      <c r="AA26" s="697"/>
      <c r="AB26" s="697"/>
      <c r="AC26" s="697"/>
      <c r="AD26" s="698">
        <v>3889</v>
      </c>
      <c r="AE26" s="698"/>
      <c r="AF26" s="698"/>
      <c r="AG26" s="698"/>
      <c r="AH26" s="698"/>
      <c r="AI26" s="698"/>
      <c r="AJ26" s="698"/>
      <c r="AK26" s="698"/>
      <c r="AL26" s="662">
        <v>0</v>
      </c>
      <c r="AM26" s="663"/>
      <c r="AN26" s="663"/>
      <c r="AO26" s="699"/>
      <c r="AP26" s="656" t="s">
        <v>284</v>
      </c>
      <c r="AQ26" s="736"/>
      <c r="AR26" s="736"/>
      <c r="AS26" s="736"/>
      <c r="AT26" s="736"/>
      <c r="AU26" s="736"/>
      <c r="AV26" s="736"/>
      <c r="AW26" s="736"/>
      <c r="AX26" s="736"/>
      <c r="AY26" s="736"/>
      <c r="AZ26" s="736"/>
      <c r="BA26" s="736"/>
      <c r="BB26" s="736"/>
      <c r="BC26" s="736"/>
      <c r="BD26" s="736"/>
      <c r="BE26" s="736"/>
      <c r="BF26" s="737"/>
      <c r="BG26" s="659" t="s">
        <v>122</v>
      </c>
      <c r="BH26" s="660"/>
      <c r="BI26" s="660"/>
      <c r="BJ26" s="660"/>
      <c r="BK26" s="660"/>
      <c r="BL26" s="660"/>
      <c r="BM26" s="660"/>
      <c r="BN26" s="661"/>
      <c r="BO26" s="697" t="s">
        <v>122</v>
      </c>
      <c r="BP26" s="697"/>
      <c r="BQ26" s="697"/>
      <c r="BR26" s="697"/>
      <c r="BS26" s="698" t="s">
        <v>122</v>
      </c>
      <c r="BT26" s="698"/>
      <c r="BU26" s="698"/>
      <c r="BV26" s="698"/>
      <c r="BW26" s="698"/>
      <c r="BX26" s="698"/>
      <c r="BY26" s="698"/>
      <c r="BZ26" s="698"/>
      <c r="CA26" s="698"/>
      <c r="CB26" s="738"/>
      <c r="CD26" s="656" t="s">
        <v>285</v>
      </c>
      <c r="CE26" s="657"/>
      <c r="CF26" s="657"/>
      <c r="CG26" s="657"/>
      <c r="CH26" s="657"/>
      <c r="CI26" s="657"/>
      <c r="CJ26" s="657"/>
      <c r="CK26" s="657"/>
      <c r="CL26" s="657"/>
      <c r="CM26" s="657"/>
      <c r="CN26" s="657"/>
      <c r="CO26" s="657"/>
      <c r="CP26" s="657"/>
      <c r="CQ26" s="658"/>
      <c r="CR26" s="659">
        <v>2244613</v>
      </c>
      <c r="CS26" s="660"/>
      <c r="CT26" s="660"/>
      <c r="CU26" s="660"/>
      <c r="CV26" s="660"/>
      <c r="CW26" s="660"/>
      <c r="CX26" s="660"/>
      <c r="CY26" s="661"/>
      <c r="CZ26" s="662">
        <v>7</v>
      </c>
      <c r="DA26" s="674"/>
      <c r="DB26" s="674"/>
      <c r="DC26" s="675"/>
      <c r="DD26" s="665">
        <v>2156554</v>
      </c>
      <c r="DE26" s="660"/>
      <c r="DF26" s="660"/>
      <c r="DG26" s="660"/>
      <c r="DH26" s="660"/>
      <c r="DI26" s="660"/>
      <c r="DJ26" s="660"/>
      <c r="DK26" s="661"/>
      <c r="DL26" s="665" t="s">
        <v>122</v>
      </c>
      <c r="DM26" s="660"/>
      <c r="DN26" s="660"/>
      <c r="DO26" s="660"/>
      <c r="DP26" s="660"/>
      <c r="DQ26" s="660"/>
      <c r="DR26" s="660"/>
      <c r="DS26" s="660"/>
      <c r="DT26" s="660"/>
      <c r="DU26" s="660"/>
      <c r="DV26" s="661"/>
      <c r="DW26" s="662" t="s">
        <v>122</v>
      </c>
      <c r="DX26" s="674"/>
      <c r="DY26" s="674"/>
      <c r="DZ26" s="674"/>
      <c r="EA26" s="674"/>
      <c r="EB26" s="674"/>
      <c r="EC26" s="686"/>
    </row>
    <row r="27" spans="2:133" ht="11.25" customHeight="1" x14ac:dyDescent="0.15">
      <c r="B27" s="656" t="s">
        <v>286</v>
      </c>
      <c r="C27" s="657"/>
      <c r="D27" s="657"/>
      <c r="E27" s="657"/>
      <c r="F27" s="657"/>
      <c r="G27" s="657"/>
      <c r="H27" s="657"/>
      <c r="I27" s="657"/>
      <c r="J27" s="657"/>
      <c r="K27" s="657"/>
      <c r="L27" s="657"/>
      <c r="M27" s="657"/>
      <c r="N27" s="657"/>
      <c r="O27" s="657"/>
      <c r="P27" s="657"/>
      <c r="Q27" s="658"/>
      <c r="R27" s="659">
        <v>117666</v>
      </c>
      <c r="S27" s="660"/>
      <c r="T27" s="660"/>
      <c r="U27" s="660"/>
      <c r="V27" s="660"/>
      <c r="W27" s="660"/>
      <c r="X27" s="660"/>
      <c r="Y27" s="661"/>
      <c r="Z27" s="697">
        <v>0.4</v>
      </c>
      <c r="AA27" s="697"/>
      <c r="AB27" s="697"/>
      <c r="AC27" s="697"/>
      <c r="AD27" s="698" t="s">
        <v>122</v>
      </c>
      <c r="AE27" s="698"/>
      <c r="AF27" s="698"/>
      <c r="AG27" s="698"/>
      <c r="AH27" s="698"/>
      <c r="AI27" s="698"/>
      <c r="AJ27" s="698"/>
      <c r="AK27" s="698"/>
      <c r="AL27" s="662" t="s">
        <v>122</v>
      </c>
      <c r="AM27" s="663"/>
      <c r="AN27" s="663"/>
      <c r="AO27" s="699"/>
      <c r="AP27" s="656" t="s">
        <v>287</v>
      </c>
      <c r="AQ27" s="657"/>
      <c r="AR27" s="657"/>
      <c r="AS27" s="657"/>
      <c r="AT27" s="657"/>
      <c r="AU27" s="657"/>
      <c r="AV27" s="657"/>
      <c r="AW27" s="657"/>
      <c r="AX27" s="657"/>
      <c r="AY27" s="657"/>
      <c r="AZ27" s="657"/>
      <c r="BA27" s="657"/>
      <c r="BB27" s="657"/>
      <c r="BC27" s="657"/>
      <c r="BD27" s="657"/>
      <c r="BE27" s="657"/>
      <c r="BF27" s="658"/>
      <c r="BG27" s="659">
        <v>4048751</v>
      </c>
      <c r="BH27" s="660"/>
      <c r="BI27" s="660"/>
      <c r="BJ27" s="660"/>
      <c r="BK27" s="660"/>
      <c r="BL27" s="660"/>
      <c r="BM27" s="660"/>
      <c r="BN27" s="661"/>
      <c r="BO27" s="697">
        <v>100</v>
      </c>
      <c r="BP27" s="697"/>
      <c r="BQ27" s="697"/>
      <c r="BR27" s="697"/>
      <c r="BS27" s="698">
        <v>30376</v>
      </c>
      <c r="BT27" s="698"/>
      <c r="BU27" s="698"/>
      <c r="BV27" s="698"/>
      <c r="BW27" s="698"/>
      <c r="BX27" s="698"/>
      <c r="BY27" s="698"/>
      <c r="BZ27" s="698"/>
      <c r="CA27" s="698"/>
      <c r="CB27" s="738"/>
      <c r="CD27" s="656" t="s">
        <v>288</v>
      </c>
      <c r="CE27" s="657"/>
      <c r="CF27" s="657"/>
      <c r="CG27" s="657"/>
      <c r="CH27" s="657"/>
      <c r="CI27" s="657"/>
      <c r="CJ27" s="657"/>
      <c r="CK27" s="657"/>
      <c r="CL27" s="657"/>
      <c r="CM27" s="657"/>
      <c r="CN27" s="657"/>
      <c r="CO27" s="657"/>
      <c r="CP27" s="657"/>
      <c r="CQ27" s="658"/>
      <c r="CR27" s="659">
        <v>7720951</v>
      </c>
      <c r="CS27" s="672"/>
      <c r="CT27" s="672"/>
      <c r="CU27" s="672"/>
      <c r="CV27" s="672"/>
      <c r="CW27" s="672"/>
      <c r="CX27" s="672"/>
      <c r="CY27" s="673"/>
      <c r="CZ27" s="662">
        <v>24.1</v>
      </c>
      <c r="DA27" s="674"/>
      <c r="DB27" s="674"/>
      <c r="DC27" s="675"/>
      <c r="DD27" s="665">
        <v>2557344</v>
      </c>
      <c r="DE27" s="672"/>
      <c r="DF27" s="672"/>
      <c r="DG27" s="672"/>
      <c r="DH27" s="672"/>
      <c r="DI27" s="672"/>
      <c r="DJ27" s="672"/>
      <c r="DK27" s="673"/>
      <c r="DL27" s="665">
        <v>1949684</v>
      </c>
      <c r="DM27" s="672"/>
      <c r="DN27" s="672"/>
      <c r="DO27" s="672"/>
      <c r="DP27" s="672"/>
      <c r="DQ27" s="672"/>
      <c r="DR27" s="672"/>
      <c r="DS27" s="672"/>
      <c r="DT27" s="672"/>
      <c r="DU27" s="672"/>
      <c r="DV27" s="673"/>
      <c r="DW27" s="662">
        <v>11.9</v>
      </c>
      <c r="DX27" s="674"/>
      <c r="DY27" s="674"/>
      <c r="DZ27" s="674"/>
      <c r="EA27" s="674"/>
      <c r="EB27" s="674"/>
      <c r="EC27" s="686"/>
    </row>
    <row r="28" spans="2:133" ht="11.25" customHeight="1" x14ac:dyDescent="0.15">
      <c r="B28" s="656" t="s">
        <v>289</v>
      </c>
      <c r="C28" s="657"/>
      <c r="D28" s="657"/>
      <c r="E28" s="657"/>
      <c r="F28" s="657"/>
      <c r="G28" s="657"/>
      <c r="H28" s="657"/>
      <c r="I28" s="657"/>
      <c r="J28" s="657"/>
      <c r="K28" s="657"/>
      <c r="L28" s="657"/>
      <c r="M28" s="657"/>
      <c r="N28" s="657"/>
      <c r="O28" s="657"/>
      <c r="P28" s="657"/>
      <c r="Q28" s="658"/>
      <c r="R28" s="659">
        <v>185983</v>
      </c>
      <c r="S28" s="660"/>
      <c r="T28" s="660"/>
      <c r="U28" s="660"/>
      <c r="V28" s="660"/>
      <c r="W28" s="660"/>
      <c r="X28" s="660"/>
      <c r="Y28" s="661"/>
      <c r="Z28" s="697">
        <v>0.6</v>
      </c>
      <c r="AA28" s="697"/>
      <c r="AB28" s="697"/>
      <c r="AC28" s="697"/>
      <c r="AD28" s="698" t="s">
        <v>122</v>
      </c>
      <c r="AE28" s="698"/>
      <c r="AF28" s="698"/>
      <c r="AG28" s="698"/>
      <c r="AH28" s="698"/>
      <c r="AI28" s="698"/>
      <c r="AJ28" s="698"/>
      <c r="AK28" s="698"/>
      <c r="AL28" s="662" t="s">
        <v>122</v>
      </c>
      <c r="AM28" s="663"/>
      <c r="AN28" s="663"/>
      <c r="AO28" s="699"/>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97"/>
      <c r="BP28" s="697"/>
      <c r="BQ28" s="697"/>
      <c r="BR28" s="697"/>
      <c r="BS28" s="665"/>
      <c r="BT28" s="660"/>
      <c r="BU28" s="660"/>
      <c r="BV28" s="660"/>
      <c r="BW28" s="660"/>
      <c r="BX28" s="660"/>
      <c r="BY28" s="660"/>
      <c r="BZ28" s="660"/>
      <c r="CA28" s="660"/>
      <c r="CB28" s="696"/>
      <c r="CD28" s="656" t="s">
        <v>290</v>
      </c>
      <c r="CE28" s="657"/>
      <c r="CF28" s="657"/>
      <c r="CG28" s="657"/>
      <c r="CH28" s="657"/>
      <c r="CI28" s="657"/>
      <c r="CJ28" s="657"/>
      <c r="CK28" s="657"/>
      <c r="CL28" s="657"/>
      <c r="CM28" s="657"/>
      <c r="CN28" s="657"/>
      <c r="CO28" s="657"/>
      <c r="CP28" s="657"/>
      <c r="CQ28" s="658"/>
      <c r="CR28" s="659">
        <v>3767799</v>
      </c>
      <c r="CS28" s="660"/>
      <c r="CT28" s="660"/>
      <c r="CU28" s="660"/>
      <c r="CV28" s="660"/>
      <c r="CW28" s="660"/>
      <c r="CX28" s="660"/>
      <c r="CY28" s="661"/>
      <c r="CZ28" s="662">
        <v>11.8</v>
      </c>
      <c r="DA28" s="674"/>
      <c r="DB28" s="674"/>
      <c r="DC28" s="675"/>
      <c r="DD28" s="665">
        <v>3540525</v>
      </c>
      <c r="DE28" s="660"/>
      <c r="DF28" s="660"/>
      <c r="DG28" s="660"/>
      <c r="DH28" s="660"/>
      <c r="DI28" s="660"/>
      <c r="DJ28" s="660"/>
      <c r="DK28" s="661"/>
      <c r="DL28" s="665">
        <v>2897825</v>
      </c>
      <c r="DM28" s="660"/>
      <c r="DN28" s="660"/>
      <c r="DO28" s="660"/>
      <c r="DP28" s="660"/>
      <c r="DQ28" s="660"/>
      <c r="DR28" s="660"/>
      <c r="DS28" s="660"/>
      <c r="DT28" s="660"/>
      <c r="DU28" s="660"/>
      <c r="DV28" s="661"/>
      <c r="DW28" s="662">
        <v>17.7</v>
      </c>
      <c r="DX28" s="674"/>
      <c r="DY28" s="674"/>
      <c r="DZ28" s="674"/>
      <c r="EA28" s="674"/>
      <c r="EB28" s="674"/>
      <c r="EC28" s="686"/>
    </row>
    <row r="29" spans="2:133" ht="11.25" customHeight="1" x14ac:dyDescent="0.15">
      <c r="B29" s="656" t="s">
        <v>291</v>
      </c>
      <c r="C29" s="657"/>
      <c r="D29" s="657"/>
      <c r="E29" s="657"/>
      <c r="F29" s="657"/>
      <c r="G29" s="657"/>
      <c r="H29" s="657"/>
      <c r="I29" s="657"/>
      <c r="J29" s="657"/>
      <c r="K29" s="657"/>
      <c r="L29" s="657"/>
      <c r="M29" s="657"/>
      <c r="N29" s="657"/>
      <c r="O29" s="657"/>
      <c r="P29" s="657"/>
      <c r="Q29" s="658"/>
      <c r="R29" s="659">
        <v>126686</v>
      </c>
      <c r="S29" s="660"/>
      <c r="T29" s="660"/>
      <c r="U29" s="660"/>
      <c r="V29" s="660"/>
      <c r="W29" s="660"/>
      <c r="X29" s="660"/>
      <c r="Y29" s="661"/>
      <c r="Z29" s="697">
        <v>0.4</v>
      </c>
      <c r="AA29" s="697"/>
      <c r="AB29" s="697"/>
      <c r="AC29" s="697"/>
      <c r="AD29" s="698" t="s">
        <v>122</v>
      </c>
      <c r="AE29" s="698"/>
      <c r="AF29" s="698"/>
      <c r="AG29" s="698"/>
      <c r="AH29" s="698"/>
      <c r="AI29" s="698"/>
      <c r="AJ29" s="698"/>
      <c r="AK29" s="698"/>
      <c r="AL29" s="662" t="s">
        <v>122</v>
      </c>
      <c r="AM29" s="663"/>
      <c r="AN29" s="663"/>
      <c r="AO29" s="699"/>
      <c r="AP29" s="640"/>
      <c r="AQ29" s="641"/>
      <c r="AR29" s="641"/>
      <c r="AS29" s="641"/>
      <c r="AT29" s="641"/>
      <c r="AU29" s="641"/>
      <c r="AV29" s="641"/>
      <c r="AW29" s="641"/>
      <c r="AX29" s="641"/>
      <c r="AY29" s="641"/>
      <c r="AZ29" s="641"/>
      <c r="BA29" s="641"/>
      <c r="BB29" s="641"/>
      <c r="BC29" s="641"/>
      <c r="BD29" s="641"/>
      <c r="BE29" s="641"/>
      <c r="BF29" s="642"/>
      <c r="BG29" s="659"/>
      <c r="BH29" s="660"/>
      <c r="BI29" s="660"/>
      <c r="BJ29" s="660"/>
      <c r="BK29" s="660"/>
      <c r="BL29" s="660"/>
      <c r="BM29" s="660"/>
      <c r="BN29" s="661"/>
      <c r="BO29" s="697"/>
      <c r="BP29" s="697"/>
      <c r="BQ29" s="697"/>
      <c r="BR29" s="697"/>
      <c r="BS29" s="698"/>
      <c r="BT29" s="698"/>
      <c r="BU29" s="698"/>
      <c r="BV29" s="698"/>
      <c r="BW29" s="698"/>
      <c r="BX29" s="698"/>
      <c r="BY29" s="698"/>
      <c r="BZ29" s="698"/>
      <c r="CA29" s="698"/>
      <c r="CB29" s="738"/>
      <c r="CD29" s="678" t="s">
        <v>292</v>
      </c>
      <c r="CE29" s="679"/>
      <c r="CF29" s="656" t="s">
        <v>66</v>
      </c>
      <c r="CG29" s="657"/>
      <c r="CH29" s="657"/>
      <c r="CI29" s="657"/>
      <c r="CJ29" s="657"/>
      <c r="CK29" s="657"/>
      <c r="CL29" s="657"/>
      <c r="CM29" s="657"/>
      <c r="CN29" s="657"/>
      <c r="CO29" s="657"/>
      <c r="CP29" s="657"/>
      <c r="CQ29" s="658"/>
      <c r="CR29" s="659">
        <v>3767799</v>
      </c>
      <c r="CS29" s="672"/>
      <c r="CT29" s="672"/>
      <c r="CU29" s="672"/>
      <c r="CV29" s="672"/>
      <c r="CW29" s="672"/>
      <c r="CX29" s="672"/>
      <c r="CY29" s="673"/>
      <c r="CZ29" s="662">
        <v>11.8</v>
      </c>
      <c r="DA29" s="674"/>
      <c r="DB29" s="674"/>
      <c r="DC29" s="675"/>
      <c r="DD29" s="665">
        <v>3540525</v>
      </c>
      <c r="DE29" s="672"/>
      <c r="DF29" s="672"/>
      <c r="DG29" s="672"/>
      <c r="DH29" s="672"/>
      <c r="DI29" s="672"/>
      <c r="DJ29" s="672"/>
      <c r="DK29" s="673"/>
      <c r="DL29" s="665">
        <v>2897825</v>
      </c>
      <c r="DM29" s="672"/>
      <c r="DN29" s="672"/>
      <c r="DO29" s="672"/>
      <c r="DP29" s="672"/>
      <c r="DQ29" s="672"/>
      <c r="DR29" s="672"/>
      <c r="DS29" s="672"/>
      <c r="DT29" s="672"/>
      <c r="DU29" s="672"/>
      <c r="DV29" s="673"/>
      <c r="DW29" s="662">
        <v>17.7</v>
      </c>
      <c r="DX29" s="674"/>
      <c r="DY29" s="674"/>
      <c r="DZ29" s="674"/>
      <c r="EA29" s="674"/>
      <c r="EB29" s="674"/>
      <c r="EC29" s="686"/>
    </row>
    <row r="30" spans="2:133" ht="11.25" customHeight="1" x14ac:dyDescent="0.15">
      <c r="B30" s="656" t="s">
        <v>293</v>
      </c>
      <c r="C30" s="657"/>
      <c r="D30" s="657"/>
      <c r="E30" s="657"/>
      <c r="F30" s="657"/>
      <c r="G30" s="657"/>
      <c r="H30" s="657"/>
      <c r="I30" s="657"/>
      <c r="J30" s="657"/>
      <c r="K30" s="657"/>
      <c r="L30" s="657"/>
      <c r="M30" s="657"/>
      <c r="N30" s="657"/>
      <c r="O30" s="657"/>
      <c r="P30" s="657"/>
      <c r="Q30" s="658"/>
      <c r="R30" s="659">
        <v>5173868</v>
      </c>
      <c r="S30" s="660"/>
      <c r="T30" s="660"/>
      <c r="U30" s="660"/>
      <c r="V30" s="660"/>
      <c r="W30" s="660"/>
      <c r="X30" s="660"/>
      <c r="Y30" s="661"/>
      <c r="Z30" s="697">
        <v>15.7</v>
      </c>
      <c r="AA30" s="697"/>
      <c r="AB30" s="697"/>
      <c r="AC30" s="697"/>
      <c r="AD30" s="698" t="s">
        <v>122</v>
      </c>
      <c r="AE30" s="698"/>
      <c r="AF30" s="698"/>
      <c r="AG30" s="698"/>
      <c r="AH30" s="698"/>
      <c r="AI30" s="698"/>
      <c r="AJ30" s="698"/>
      <c r="AK30" s="698"/>
      <c r="AL30" s="662" t="s">
        <v>122</v>
      </c>
      <c r="AM30" s="663"/>
      <c r="AN30" s="663"/>
      <c r="AO30" s="699"/>
      <c r="AP30" s="711" t="s">
        <v>211</v>
      </c>
      <c r="AQ30" s="712"/>
      <c r="AR30" s="712"/>
      <c r="AS30" s="712"/>
      <c r="AT30" s="712"/>
      <c r="AU30" s="712"/>
      <c r="AV30" s="712"/>
      <c r="AW30" s="712"/>
      <c r="AX30" s="712"/>
      <c r="AY30" s="712"/>
      <c r="AZ30" s="712"/>
      <c r="BA30" s="712"/>
      <c r="BB30" s="712"/>
      <c r="BC30" s="712"/>
      <c r="BD30" s="712"/>
      <c r="BE30" s="712"/>
      <c r="BF30" s="713"/>
      <c r="BG30" s="711" t="s">
        <v>294</v>
      </c>
      <c r="BH30" s="729"/>
      <c r="BI30" s="729"/>
      <c r="BJ30" s="729"/>
      <c r="BK30" s="729"/>
      <c r="BL30" s="729"/>
      <c r="BM30" s="729"/>
      <c r="BN30" s="729"/>
      <c r="BO30" s="729"/>
      <c r="BP30" s="729"/>
      <c r="BQ30" s="730"/>
      <c r="BR30" s="711" t="s">
        <v>295</v>
      </c>
      <c r="BS30" s="729"/>
      <c r="BT30" s="729"/>
      <c r="BU30" s="729"/>
      <c r="BV30" s="729"/>
      <c r="BW30" s="729"/>
      <c r="BX30" s="729"/>
      <c r="BY30" s="729"/>
      <c r="BZ30" s="729"/>
      <c r="CA30" s="729"/>
      <c r="CB30" s="730"/>
      <c r="CD30" s="680"/>
      <c r="CE30" s="681"/>
      <c r="CF30" s="656" t="s">
        <v>296</v>
      </c>
      <c r="CG30" s="657"/>
      <c r="CH30" s="657"/>
      <c r="CI30" s="657"/>
      <c r="CJ30" s="657"/>
      <c r="CK30" s="657"/>
      <c r="CL30" s="657"/>
      <c r="CM30" s="657"/>
      <c r="CN30" s="657"/>
      <c r="CO30" s="657"/>
      <c r="CP30" s="657"/>
      <c r="CQ30" s="658"/>
      <c r="CR30" s="659">
        <v>3722265</v>
      </c>
      <c r="CS30" s="660"/>
      <c r="CT30" s="660"/>
      <c r="CU30" s="660"/>
      <c r="CV30" s="660"/>
      <c r="CW30" s="660"/>
      <c r="CX30" s="660"/>
      <c r="CY30" s="661"/>
      <c r="CZ30" s="662">
        <v>11.6</v>
      </c>
      <c r="DA30" s="674"/>
      <c r="DB30" s="674"/>
      <c r="DC30" s="675"/>
      <c r="DD30" s="665">
        <v>3495641</v>
      </c>
      <c r="DE30" s="660"/>
      <c r="DF30" s="660"/>
      <c r="DG30" s="660"/>
      <c r="DH30" s="660"/>
      <c r="DI30" s="660"/>
      <c r="DJ30" s="660"/>
      <c r="DK30" s="661"/>
      <c r="DL30" s="665">
        <v>2852941</v>
      </c>
      <c r="DM30" s="660"/>
      <c r="DN30" s="660"/>
      <c r="DO30" s="660"/>
      <c r="DP30" s="660"/>
      <c r="DQ30" s="660"/>
      <c r="DR30" s="660"/>
      <c r="DS30" s="660"/>
      <c r="DT30" s="660"/>
      <c r="DU30" s="660"/>
      <c r="DV30" s="661"/>
      <c r="DW30" s="662">
        <v>17.399999999999999</v>
      </c>
      <c r="DX30" s="674"/>
      <c r="DY30" s="674"/>
      <c r="DZ30" s="674"/>
      <c r="EA30" s="674"/>
      <c r="EB30" s="674"/>
      <c r="EC30" s="686"/>
    </row>
    <row r="31" spans="2:133" ht="11.25" customHeight="1" x14ac:dyDescent="0.15">
      <c r="B31" s="726" t="s">
        <v>297</v>
      </c>
      <c r="C31" s="727"/>
      <c r="D31" s="727"/>
      <c r="E31" s="727"/>
      <c r="F31" s="727"/>
      <c r="G31" s="727"/>
      <c r="H31" s="727"/>
      <c r="I31" s="727"/>
      <c r="J31" s="727"/>
      <c r="K31" s="727"/>
      <c r="L31" s="727"/>
      <c r="M31" s="727"/>
      <c r="N31" s="727"/>
      <c r="O31" s="727"/>
      <c r="P31" s="727"/>
      <c r="Q31" s="728"/>
      <c r="R31" s="659" t="s">
        <v>122</v>
      </c>
      <c r="S31" s="660"/>
      <c r="T31" s="660"/>
      <c r="U31" s="660"/>
      <c r="V31" s="660"/>
      <c r="W31" s="660"/>
      <c r="X31" s="660"/>
      <c r="Y31" s="661"/>
      <c r="Z31" s="697" t="s">
        <v>122</v>
      </c>
      <c r="AA31" s="697"/>
      <c r="AB31" s="697"/>
      <c r="AC31" s="697"/>
      <c r="AD31" s="698" t="s">
        <v>122</v>
      </c>
      <c r="AE31" s="698"/>
      <c r="AF31" s="698"/>
      <c r="AG31" s="698"/>
      <c r="AH31" s="698"/>
      <c r="AI31" s="698"/>
      <c r="AJ31" s="698"/>
      <c r="AK31" s="698"/>
      <c r="AL31" s="662" t="s">
        <v>122</v>
      </c>
      <c r="AM31" s="663"/>
      <c r="AN31" s="663"/>
      <c r="AO31" s="699"/>
      <c r="AP31" s="731" t="s">
        <v>298</v>
      </c>
      <c r="AQ31" s="732"/>
      <c r="AR31" s="732"/>
      <c r="AS31" s="732"/>
      <c r="AT31" s="733" t="s">
        <v>299</v>
      </c>
      <c r="AU31" s="218"/>
      <c r="AV31" s="218"/>
      <c r="AW31" s="218"/>
      <c r="AX31" s="717" t="s">
        <v>177</v>
      </c>
      <c r="AY31" s="718"/>
      <c r="AZ31" s="718"/>
      <c r="BA31" s="718"/>
      <c r="BB31" s="718"/>
      <c r="BC31" s="718"/>
      <c r="BD31" s="718"/>
      <c r="BE31" s="718"/>
      <c r="BF31" s="719"/>
      <c r="BG31" s="721">
        <v>99.3</v>
      </c>
      <c r="BH31" s="722"/>
      <c r="BI31" s="722"/>
      <c r="BJ31" s="722"/>
      <c r="BK31" s="722"/>
      <c r="BL31" s="722"/>
      <c r="BM31" s="723">
        <v>96.6</v>
      </c>
      <c r="BN31" s="722"/>
      <c r="BO31" s="722"/>
      <c r="BP31" s="722"/>
      <c r="BQ31" s="724"/>
      <c r="BR31" s="721">
        <v>99</v>
      </c>
      <c r="BS31" s="722"/>
      <c r="BT31" s="722"/>
      <c r="BU31" s="722"/>
      <c r="BV31" s="722"/>
      <c r="BW31" s="722"/>
      <c r="BX31" s="723">
        <v>96.4</v>
      </c>
      <c r="BY31" s="722"/>
      <c r="BZ31" s="722"/>
      <c r="CA31" s="722"/>
      <c r="CB31" s="724"/>
      <c r="CD31" s="680"/>
      <c r="CE31" s="681"/>
      <c r="CF31" s="656" t="s">
        <v>300</v>
      </c>
      <c r="CG31" s="657"/>
      <c r="CH31" s="657"/>
      <c r="CI31" s="657"/>
      <c r="CJ31" s="657"/>
      <c r="CK31" s="657"/>
      <c r="CL31" s="657"/>
      <c r="CM31" s="657"/>
      <c r="CN31" s="657"/>
      <c r="CO31" s="657"/>
      <c r="CP31" s="657"/>
      <c r="CQ31" s="658"/>
      <c r="CR31" s="659">
        <v>45534</v>
      </c>
      <c r="CS31" s="672"/>
      <c r="CT31" s="672"/>
      <c r="CU31" s="672"/>
      <c r="CV31" s="672"/>
      <c r="CW31" s="672"/>
      <c r="CX31" s="672"/>
      <c r="CY31" s="673"/>
      <c r="CZ31" s="662">
        <v>0.1</v>
      </c>
      <c r="DA31" s="674"/>
      <c r="DB31" s="674"/>
      <c r="DC31" s="675"/>
      <c r="DD31" s="665">
        <v>44884</v>
      </c>
      <c r="DE31" s="672"/>
      <c r="DF31" s="672"/>
      <c r="DG31" s="672"/>
      <c r="DH31" s="672"/>
      <c r="DI31" s="672"/>
      <c r="DJ31" s="672"/>
      <c r="DK31" s="673"/>
      <c r="DL31" s="665">
        <v>44884</v>
      </c>
      <c r="DM31" s="672"/>
      <c r="DN31" s="672"/>
      <c r="DO31" s="672"/>
      <c r="DP31" s="672"/>
      <c r="DQ31" s="672"/>
      <c r="DR31" s="672"/>
      <c r="DS31" s="672"/>
      <c r="DT31" s="672"/>
      <c r="DU31" s="672"/>
      <c r="DV31" s="673"/>
      <c r="DW31" s="662">
        <v>0.3</v>
      </c>
      <c r="DX31" s="674"/>
      <c r="DY31" s="674"/>
      <c r="DZ31" s="674"/>
      <c r="EA31" s="674"/>
      <c r="EB31" s="674"/>
      <c r="EC31" s="686"/>
    </row>
    <row r="32" spans="2:133" ht="11.25" customHeight="1" x14ac:dyDescent="0.15">
      <c r="B32" s="656" t="s">
        <v>301</v>
      </c>
      <c r="C32" s="657"/>
      <c r="D32" s="657"/>
      <c r="E32" s="657"/>
      <c r="F32" s="657"/>
      <c r="G32" s="657"/>
      <c r="H32" s="657"/>
      <c r="I32" s="657"/>
      <c r="J32" s="657"/>
      <c r="K32" s="657"/>
      <c r="L32" s="657"/>
      <c r="M32" s="657"/>
      <c r="N32" s="657"/>
      <c r="O32" s="657"/>
      <c r="P32" s="657"/>
      <c r="Q32" s="658"/>
      <c r="R32" s="659">
        <v>3110609</v>
      </c>
      <c r="S32" s="660"/>
      <c r="T32" s="660"/>
      <c r="U32" s="660"/>
      <c r="V32" s="660"/>
      <c r="W32" s="660"/>
      <c r="X32" s="660"/>
      <c r="Y32" s="661"/>
      <c r="Z32" s="697">
        <v>9.4</v>
      </c>
      <c r="AA32" s="697"/>
      <c r="AB32" s="697"/>
      <c r="AC32" s="697"/>
      <c r="AD32" s="698" t="s">
        <v>122</v>
      </c>
      <c r="AE32" s="698"/>
      <c r="AF32" s="698"/>
      <c r="AG32" s="698"/>
      <c r="AH32" s="698"/>
      <c r="AI32" s="698"/>
      <c r="AJ32" s="698"/>
      <c r="AK32" s="698"/>
      <c r="AL32" s="662" t="s">
        <v>122</v>
      </c>
      <c r="AM32" s="663"/>
      <c r="AN32" s="663"/>
      <c r="AO32" s="699"/>
      <c r="AP32" s="700"/>
      <c r="AQ32" s="701"/>
      <c r="AR32" s="701"/>
      <c r="AS32" s="701"/>
      <c r="AT32" s="734"/>
      <c r="AU32" s="214" t="s">
        <v>302</v>
      </c>
      <c r="AX32" s="656" t="s">
        <v>303</v>
      </c>
      <c r="AY32" s="657"/>
      <c r="AZ32" s="657"/>
      <c r="BA32" s="657"/>
      <c r="BB32" s="657"/>
      <c r="BC32" s="657"/>
      <c r="BD32" s="657"/>
      <c r="BE32" s="657"/>
      <c r="BF32" s="658"/>
      <c r="BG32" s="725">
        <v>99.5</v>
      </c>
      <c r="BH32" s="672"/>
      <c r="BI32" s="672"/>
      <c r="BJ32" s="672"/>
      <c r="BK32" s="672"/>
      <c r="BL32" s="672"/>
      <c r="BM32" s="663">
        <v>98.5</v>
      </c>
      <c r="BN32" s="672"/>
      <c r="BO32" s="672"/>
      <c r="BP32" s="672"/>
      <c r="BQ32" s="695"/>
      <c r="BR32" s="725">
        <v>99.6</v>
      </c>
      <c r="BS32" s="672"/>
      <c r="BT32" s="672"/>
      <c r="BU32" s="672"/>
      <c r="BV32" s="672"/>
      <c r="BW32" s="672"/>
      <c r="BX32" s="663">
        <v>98.5</v>
      </c>
      <c r="BY32" s="672"/>
      <c r="BZ32" s="672"/>
      <c r="CA32" s="672"/>
      <c r="CB32" s="695"/>
      <c r="CD32" s="682"/>
      <c r="CE32" s="683"/>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2" t="s">
        <v>122</v>
      </c>
      <c r="DA32" s="674"/>
      <c r="DB32" s="674"/>
      <c r="DC32" s="675"/>
      <c r="DD32" s="665" t="s">
        <v>122</v>
      </c>
      <c r="DE32" s="660"/>
      <c r="DF32" s="660"/>
      <c r="DG32" s="660"/>
      <c r="DH32" s="660"/>
      <c r="DI32" s="660"/>
      <c r="DJ32" s="660"/>
      <c r="DK32" s="661"/>
      <c r="DL32" s="665" t="s">
        <v>122</v>
      </c>
      <c r="DM32" s="660"/>
      <c r="DN32" s="660"/>
      <c r="DO32" s="660"/>
      <c r="DP32" s="660"/>
      <c r="DQ32" s="660"/>
      <c r="DR32" s="660"/>
      <c r="DS32" s="660"/>
      <c r="DT32" s="660"/>
      <c r="DU32" s="660"/>
      <c r="DV32" s="661"/>
      <c r="DW32" s="662" t="s">
        <v>122</v>
      </c>
      <c r="DX32" s="674"/>
      <c r="DY32" s="674"/>
      <c r="DZ32" s="674"/>
      <c r="EA32" s="674"/>
      <c r="EB32" s="674"/>
      <c r="EC32" s="686"/>
    </row>
    <row r="33" spans="2:133" ht="11.25" customHeight="1" x14ac:dyDescent="0.15">
      <c r="B33" s="656" t="s">
        <v>305</v>
      </c>
      <c r="C33" s="657"/>
      <c r="D33" s="657"/>
      <c r="E33" s="657"/>
      <c r="F33" s="657"/>
      <c r="G33" s="657"/>
      <c r="H33" s="657"/>
      <c r="I33" s="657"/>
      <c r="J33" s="657"/>
      <c r="K33" s="657"/>
      <c r="L33" s="657"/>
      <c r="M33" s="657"/>
      <c r="N33" s="657"/>
      <c r="O33" s="657"/>
      <c r="P33" s="657"/>
      <c r="Q33" s="658"/>
      <c r="R33" s="659">
        <v>79730</v>
      </c>
      <c r="S33" s="660"/>
      <c r="T33" s="660"/>
      <c r="U33" s="660"/>
      <c r="V33" s="660"/>
      <c r="W33" s="660"/>
      <c r="X33" s="660"/>
      <c r="Y33" s="661"/>
      <c r="Z33" s="697">
        <v>0.2</v>
      </c>
      <c r="AA33" s="697"/>
      <c r="AB33" s="697"/>
      <c r="AC33" s="697"/>
      <c r="AD33" s="698" t="s">
        <v>122</v>
      </c>
      <c r="AE33" s="698"/>
      <c r="AF33" s="698"/>
      <c r="AG33" s="698"/>
      <c r="AH33" s="698"/>
      <c r="AI33" s="698"/>
      <c r="AJ33" s="698"/>
      <c r="AK33" s="698"/>
      <c r="AL33" s="662" t="s">
        <v>122</v>
      </c>
      <c r="AM33" s="663"/>
      <c r="AN33" s="663"/>
      <c r="AO33" s="699"/>
      <c r="AP33" s="702"/>
      <c r="AQ33" s="703"/>
      <c r="AR33" s="703"/>
      <c r="AS33" s="703"/>
      <c r="AT33" s="735"/>
      <c r="AU33" s="219"/>
      <c r="AV33" s="219"/>
      <c r="AW33" s="219"/>
      <c r="AX33" s="640" t="s">
        <v>306</v>
      </c>
      <c r="AY33" s="641"/>
      <c r="AZ33" s="641"/>
      <c r="BA33" s="641"/>
      <c r="BB33" s="641"/>
      <c r="BC33" s="641"/>
      <c r="BD33" s="641"/>
      <c r="BE33" s="641"/>
      <c r="BF33" s="642"/>
      <c r="BG33" s="720">
        <v>98.9</v>
      </c>
      <c r="BH33" s="644"/>
      <c r="BI33" s="644"/>
      <c r="BJ33" s="644"/>
      <c r="BK33" s="644"/>
      <c r="BL33" s="644"/>
      <c r="BM33" s="690">
        <v>94.4</v>
      </c>
      <c r="BN33" s="644"/>
      <c r="BO33" s="644"/>
      <c r="BP33" s="644"/>
      <c r="BQ33" s="707"/>
      <c r="BR33" s="720">
        <v>98.3</v>
      </c>
      <c r="BS33" s="644"/>
      <c r="BT33" s="644"/>
      <c r="BU33" s="644"/>
      <c r="BV33" s="644"/>
      <c r="BW33" s="644"/>
      <c r="BX33" s="690">
        <v>93.8</v>
      </c>
      <c r="BY33" s="644"/>
      <c r="BZ33" s="644"/>
      <c r="CA33" s="644"/>
      <c r="CB33" s="707"/>
      <c r="CD33" s="656" t="s">
        <v>307</v>
      </c>
      <c r="CE33" s="657"/>
      <c r="CF33" s="657"/>
      <c r="CG33" s="657"/>
      <c r="CH33" s="657"/>
      <c r="CI33" s="657"/>
      <c r="CJ33" s="657"/>
      <c r="CK33" s="657"/>
      <c r="CL33" s="657"/>
      <c r="CM33" s="657"/>
      <c r="CN33" s="657"/>
      <c r="CO33" s="657"/>
      <c r="CP33" s="657"/>
      <c r="CQ33" s="658"/>
      <c r="CR33" s="659">
        <v>12129700</v>
      </c>
      <c r="CS33" s="672"/>
      <c r="CT33" s="672"/>
      <c r="CU33" s="672"/>
      <c r="CV33" s="672"/>
      <c r="CW33" s="672"/>
      <c r="CX33" s="672"/>
      <c r="CY33" s="673"/>
      <c r="CZ33" s="662">
        <v>37.9</v>
      </c>
      <c r="DA33" s="674"/>
      <c r="DB33" s="674"/>
      <c r="DC33" s="675"/>
      <c r="DD33" s="665">
        <v>8900804</v>
      </c>
      <c r="DE33" s="672"/>
      <c r="DF33" s="672"/>
      <c r="DG33" s="672"/>
      <c r="DH33" s="672"/>
      <c r="DI33" s="672"/>
      <c r="DJ33" s="672"/>
      <c r="DK33" s="673"/>
      <c r="DL33" s="665">
        <v>5967955</v>
      </c>
      <c r="DM33" s="672"/>
      <c r="DN33" s="672"/>
      <c r="DO33" s="672"/>
      <c r="DP33" s="672"/>
      <c r="DQ33" s="672"/>
      <c r="DR33" s="672"/>
      <c r="DS33" s="672"/>
      <c r="DT33" s="672"/>
      <c r="DU33" s="672"/>
      <c r="DV33" s="673"/>
      <c r="DW33" s="662">
        <v>36.4</v>
      </c>
      <c r="DX33" s="674"/>
      <c r="DY33" s="674"/>
      <c r="DZ33" s="674"/>
      <c r="EA33" s="674"/>
      <c r="EB33" s="674"/>
      <c r="EC33" s="686"/>
    </row>
    <row r="34" spans="2:133" ht="11.25" customHeight="1" x14ac:dyDescent="0.15">
      <c r="B34" s="656" t="s">
        <v>308</v>
      </c>
      <c r="C34" s="657"/>
      <c r="D34" s="657"/>
      <c r="E34" s="657"/>
      <c r="F34" s="657"/>
      <c r="G34" s="657"/>
      <c r="H34" s="657"/>
      <c r="I34" s="657"/>
      <c r="J34" s="657"/>
      <c r="K34" s="657"/>
      <c r="L34" s="657"/>
      <c r="M34" s="657"/>
      <c r="N34" s="657"/>
      <c r="O34" s="657"/>
      <c r="P34" s="657"/>
      <c r="Q34" s="658"/>
      <c r="R34" s="659">
        <v>995937</v>
      </c>
      <c r="S34" s="660"/>
      <c r="T34" s="660"/>
      <c r="U34" s="660"/>
      <c r="V34" s="660"/>
      <c r="W34" s="660"/>
      <c r="X34" s="660"/>
      <c r="Y34" s="661"/>
      <c r="Z34" s="697">
        <v>3</v>
      </c>
      <c r="AA34" s="697"/>
      <c r="AB34" s="697"/>
      <c r="AC34" s="697"/>
      <c r="AD34" s="698" t="s">
        <v>122</v>
      </c>
      <c r="AE34" s="698"/>
      <c r="AF34" s="698"/>
      <c r="AG34" s="698"/>
      <c r="AH34" s="698"/>
      <c r="AI34" s="698"/>
      <c r="AJ34" s="698"/>
      <c r="AK34" s="698"/>
      <c r="AL34" s="662" t="s">
        <v>122</v>
      </c>
      <c r="AM34" s="663"/>
      <c r="AN34" s="663"/>
      <c r="AO34" s="69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3358675</v>
      </c>
      <c r="CS34" s="660"/>
      <c r="CT34" s="660"/>
      <c r="CU34" s="660"/>
      <c r="CV34" s="660"/>
      <c r="CW34" s="660"/>
      <c r="CX34" s="660"/>
      <c r="CY34" s="661"/>
      <c r="CZ34" s="662">
        <v>10.5</v>
      </c>
      <c r="DA34" s="674"/>
      <c r="DB34" s="674"/>
      <c r="DC34" s="675"/>
      <c r="DD34" s="665">
        <v>2509970</v>
      </c>
      <c r="DE34" s="660"/>
      <c r="DF34" s="660"/>
      <c r="DG34" s="660"/>
      <c r="DH34" s="660"/>
      <c r="DI34" s="660"/>
      <c r="DJ34" s="660"/>
      <c r="DK34" s="661"/>
      <c r="DL34" s="665">
        <v>1794022</v>
      </c>
      <c r="DM34" s="660"/>
      <c r="DN34" s="660"/>
      <c r="DO34" s="660"/>
      <c r="DP34" s="660"/>
      <c r="DQ34" s="660"/>
      <c r="DR34" s="660"/>
      <c r="DS34" s="660"/>
      <c r="DT34" s="660"/>
      <c r="DU34" s="660"/>
      <c r="DV34" s="661"/>
      <c r="DW34" s="662">
        <v>11</v>
      </c>
      <c r="DX34" s="674"/>
      <c r="DY34" s="674"/>
      <c r="DZ34" s="674"/>
      <c r="EA34" s="674"/>
      <c r="EB34" s="674"/>
      <c r="EC34" s="686"/>
    </row>
    <row r="35" spans="2:133" ht="11.25" customHeight="1" x14ac:dyDescent="0.15">
      <c r="B35" s="656" t="s">
        <v>310</v>
      </c>
      <c r="C35" s="657"/>
      <c r="D35" s="657"/>
      <c r="E35" s="657"/>
      <c r="F35" s="657"/>
      <c r="G35" s="657"/>
      <c r="H35" s="657"/>
      <c r="I35" s="657"/>
      <c r="J35" s="657"/>
      <c r="K35" s="657"/>
      <c r="L35" s="657"/>
      <c r="M35" s="657"/>
      <c r="N35" s="657"/>
      <c r="O35" s="657"/>
      <c r="P35" s="657"/>
      <c r="Q35" s="658"/>
      <c r="R35" s="659">
        <v>1838019</v>
      </c>
      <c r="S35" s="660"/>
      <c r="T35" s="660"/>
      <c r="U35" s="660"/>
      <c r="V35" s="660"/>
      <c r="W35" s="660"/>
      <c r="X35" s="660"/>
      <c r="Y35" s="661"/>
      <c r="Z35" s="697">
        <v>5.6</v>
      </c>
      <c r="AA35" s="697"/>
      <c r="AB35" s="697"/>
      <c r="AC35" s="697"/>
      <c r="AD35" s="698" t="s">
        <v>122</v>
      </c>
      <c r="AE35" s="698"/>
      <c r="AF35" s="698"/>
      <c r="AG35" s="698"/>
      <c r="AH35" s="698"/>
      <c r="AI35" s="698"/>
      <c r="AJ35" s="698"/>
      <c r="AK35" s="698"/>
      <c r="AL35" s="662" t="s">
        <v>122</v>
      </c>
      <c r="AM35" s="663"/>
      <c r="AN35" s="663"/>
      <c r="AO35" s="699"/>
      <c r="AP35" s="222"/>
      <c r="AQ35" s="711" t="s">
        <v>311</v>
      </c>
      <c r="AR35" s="712"/>
      <c r="AS35" s="712"/>
      <c r="AT35" s="712"/>
      <c r="AU35" s="712"/>
      <c r="AV35" s="712"/>
      <c r="AW35" s="712"/>
      <c r="AX35" s="712"/>
      <c r="AY35" s="712"/>
      <c r="AZ35" s="712"/>
      <c r="BA35" s="712"/>
      <c r="BB35" s="712"/>
      <c r="BC35" s="712"/>
      <c r="BD35" s="712"/>
      <c r="BE35" s="712"/>
      <c r="BF35" s="713"/>
      <c r="BG35" s="711" t="s">
        <v>312</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6" t="s">
        <v>313</v>
      </c>
      <c r="CE35" s="657"/>
      <c r="CF35" s="657"/>
      <c r="CG35" s="657"/>
      <c r="CH35" s="657"/>
      <c r="CI35" s="657"/>
      <c r="CJ35" s="657"/>
      <c r="CK35" s="657"/>
      <c r="CL35" s="657"/>
      <c r="CM35" s="657"/>
      <c r="CN35" s="657"/>
      <c r="CO35" s="657"/>
      <c r="CP35" s="657"/>
      <c r="CQ35" s="658"/>
      <c r="CR35" s="659">
        <v>113890</v>
      </c>
      <c r="CS35" s="672"/>
      <c r="CT35" s="672"/>
      <c r="CU35" s="672"/>
      <c r="CV35" s="672"/>
      <c r="CW35" s="672"/>
      <c r="CX35" s="672"/>
      <c r="CY35" s="673"/>
      <c r="CZ35" s="662">
        <v>0.4</v>
      </c>
      <c r="DA35" s="674"/>
      <c r="DB35" s="674"/>
      <c r="DC35" s="675"/>
      <c r="DD35" s="665">
        <v>74534</v>
      </c>
      <c r="DE35" s="672"/>
      <c r="DF35" s="672"/>
      <c r="DG35" s="672"/>
      <c r="DH35" s="672"/>
      <c r="DI35" s="672"/>
      <c r="DJ35" s="672"/>
      <c r="DK35" s="673"/>
      <c r="DL35" s="665">
        <v>74534</v>
      </c>
      <c r="DM35" s="672"/>
      <c r="DN35" s="672"/>
      <c r="DO35" s="672"/>
      <c r="DP35" s="672"/>
      <c r="DQ35" s="672"/>
      <c r="DR35" s="672"/>
      <c r="DS35" s="672"/>
      <c r="DT35" s="672"/>
      <c r="DU35" s="672"/>
      <c r="DV35" s="673"/>
      <c r="DW35" s="662">
        <v>0.5</v>
      </c>
      <c r="DX35" s="674"/>
      <c r="DY35" s="674"/>
      <c r="DZ35" s="674"/>
      <c r="EA35" s="674"/>
      <c r="EB35" s="674"/>
      <c r="EC35" s="686"/>
    </row>
    <row r="36" spans="2:133" ht="11.25" customHeight="1" x14ac:dyDescent="0.15">
      <c r="B36" s="656" t="s">
        <v>314</v>
      </c>
      <c r="C36" s="657"/>
      <c r="D36" s="657"/>
      <c r="E36" s="657"/>
      <c r="F36" s="657"/>
      <c r="G36" s="657"/>
      <c r="H36" s="657"/>
      <c r="I36" s="657"/>
      <c r="J36" s="657"/>
      <c r="K36" s="657"/>
      <c r="L36" s="657"/>
      <c r="M36" s="657"/>
      <c r="N36" s="657"/>
      <c r="O36" s="657"/>
      <c r="P36" s="657"/>
      <c r="Q36" s="658"/>
      <c r="R36" s="659">
        <v>1454254</v>
      </c>
      <c r="S36" s="660"/>
      <c r="T36" s="660"/>
      <c r="U36" s="660"/>
      <c r="V36" s="660"/>
      <c r="W36" s="660"/>
      <c r="X36" s="660"/>
      <c r="Y36" s="661"/>
      <c r="Z36" s="697">
        <v>4.4000000000000004</v>
      </c>
      <c r="AA36" s="697"/>
      <c r="AB36" s="697"/>
      <c r="AC36" s="697"/>
      <c r="AD36" s="698" t="s">
        <v>122</v>
      </c>
      <c r="AE36" s="698"/>
      <c r="AF36" s="698"/>
      <c r="AG36" s="698"/>
      <c r="AH36" s="698"/>
      <c r="AI36" s="698"/>
      <c r="AJ36" s="698"/>
      <c r="AK36" s="698"/>
      <c r="AL36" s="662" t="s">
        <v>122</v>
      </c>
      <c r="AM36" s="663"/>
      <c r="AN36" s="663"/>
      <c r="AO36" s="699"/>
      <c r="AP36" s="222"/>
      <c r="AQ36" s="708" t="s">
        <v>315</v>
      </c>
      <c r="AR36" s="709"/>
      <c r="AS36" s="709"/>
      <c r="AT36" s="709"/>
      <c r="AU36" s="709"/>
      <c r="AV36" s="709"/>
      <c r="AW36" s="709"/>
      <c r="AX36" s="709"/>
      <c r="AY36" s="710"/>
      <c r="AZ36" s="714">
        <v>3533995</v>
      </c>
      <c r="BA36" s="715"/>
      <c r="BB36" s="715"/>
      <c r="BC36" s="715"/>
      <c r="BD36" s="715"/>
      <c r="BE36" s="715"/>
      <c r="BF36" s="716"/>
      <c r="BG36" s="717" t="s">
        <v>316</v>
      </c>
      <c r="BH36" s="718"/>
      <c r="BI36" s="718"/>
      <c r="BJ36" s="718"/>
      <c r="BK36" s="718"/>
      <c r="BL36" s="718"/>
      <c r="BM36" s="718"/>
      <c r="BN36" s="718"/>
      <c r="BO36" s="718"/>
      <c r="BP36" s="718"/>
      <c r="BQ36" s="718"/>
      <c r="BR36" s="718"/>
      <c r="BS36" s="718"/>
      <c r="BT36" s="718"/>
      <c r="BU36" s="719"/>
      <c r="BV36" s="714">
        <v>18066</v>
      </c>
      <c r="BW36" s="715"/>
      <c r="BX36" s="715"/>
      <c r="BY36" s="715"/>
      <c r="BZ36" s="715"/>
      <c r="CA36" s="715"/>
      <c r="CB36" s="716"/>
      <c r="CD36" s="656" t="s">
        <v>317</v>
      </c>
      <c r="CE36" s="657"/>
      <c r="CF36" s="657"/>
      <c r="CG36" s="657"/>
      <c r="CH36" s="657"/>
      <c r="CI36" s="657"/>
      <c r="CJ36" s="657"/>
      <c r="CK36" s="657"/>
      <c r="CL36" s="657"/>
      <c r="CM36" s="657"/>
      <c r="CN36" s="657"/>
      <c r="CO36" s="657"/>
      <c r="CP36" s="657"/>
      <c r="CQ36" s="658"/>
      <c r="CR36" s="659">
        <v>4922746</v>
      </c>
      <c r="CS36" s="660"/>
      <c r="CT36" s="660"/>
      <c r="CU36" s="660"/>
      <c r="CV36" s="660"/>
      <c r="CW36" s="660"/>
      <c r="CX36" s="660"/>
      <c r="CY36" s="661"/>
      <c r="CZ36" s="662">
        <v>15.4</v>
      </c>
      <c r="DA36" s="674"/>
      <c r="DB36" s="674"/>
      <c r="DC36" s="675"/>
      <c r="DD36" s="665">
        <v>3991823</v>
      </c>
      <c r="DE36" s="660"/>
      <c r="DF36" s="660"/>
      <c r="DG36" s="660"/>
      <c r="DH36" s="660"/>
      <c r="DI36" s="660"/>
      <c r="DJ36" s="660"/>
      <c r="DK36" s="661"/>
      <c r="DL36" s="665">
        <v>2473430</v>
      </c>
      <c r="DM36" s="660"/>
      <c r="DN36" s="660"/>
      <c r="DO36" s="660"/>
      <c r="DP36" s="660"/>
      <c r="DQ36" s="660"/>
      <c r="DR36" s="660"/>
      <c r="DS36" s="660"/>
      <c r="DT36" s="660"/>
      <c r="DU36" s="660"/>
      <c r="DV36" s="661"/>
      <c r="DW36" s="662">
        <v>15.1</v>
      </c>
      <c r="DX36" s="674"/>
      <c r="DY36" s="674"/>
      <c r="DZ36" s="674"/>
      <c r="EA36" s="674"/>
      <c r="EB36" s="674"/>
      <c r="EC36" s="686"/>
    </row>
    <row r="37" spans="2:133" ht="11.25" customHeight="1" x14ac:dyDescent="0.15">
      <c r="B37" s="656" t="s">
        <v>318</v>
      </c>
      <c r="C37" s="657"/>
      <c r="D37" s="657"/>
      <c r="E37" s="657"/>
      <c r="F37" s="657"/>
      <c r="G37" s="657"/>
      <c r="H37" s="657"/>
      <c r="I37" s="657"/>
      <c r="J37" s="657"/>
      <c r="K37" s="657"/>
      <c r="L37" s="657"/>
      <c r="M37" s="657"/>
      <c r="N37" s="657"/>
      <c r="O37" s="657"/>
      <c r="P37" s="657"/>
      <c r="Q37" s="658"/>
      <c r="R37" s="659">
        <v>393523</v>
      </c>
      <c r="S37" s="660"/>
      <c r="T37" s="660"/>
      <c r="U37" s="660"/>
      <c r="V37" s="660"/>
      <c r="W37" s="660"/>
      <c r="X37" s="660"/>
      <c r="Y37" s="661"/>
      <c r="Z37" s="697">
        <v>1.2</v>
      </c>
      <c r="AA37" s="697"/>
      <c r="AB37" s="697"/>
      <c r="AC37" s="697"/>
      <c r="AD37" s="698">
        <v>26</v>
      </c>
      <c r="AE37" s="698"/>
      <c r="AF37" s="698"/>
      <c r="AG37" s="698"/>
      <c r="AH37" s="698"/>
      <c r="AI37" s="698"/>
      <c r="AJ37" s="698"/>
      <c r="AK37" s="698"/>
      <c r="AL37" s="662">
        <v>0</v>
      </c>
      <c r="AM37" s="663"/>
      <c r="AN37" s="663"/>
      <c r="AO37" s="699"/>
      <c r="AQ37" s="692" t="s">
        <v>319</v>
      </c>
      <c r="AR37" s="693"/>
      <c r="AS37" s="693"/>
      <c r="AT37" s="693"/>
      <c r="AU37" s="693"/>
      <c r="AV37" s="693"/>
      <c r="AW37" s="693"/>
      <c r="AX37" s="693"/>
      <c r="AY37" s="694"/>
      <c r="AZ37" s="659">
        <v>650103</v>
      </c>
      <c r="BA37" s="660"/>
      <c r="BB37" s="660"/>
      <c r="BC37" s="660"/>
      <c r="BD37" s="672"/>
      <c r="BE37" s="672"/>
      <c r="BF37" s="695"/>
      <c r="BG37" s="656" t="s">
        <v>320</v>
      </c>
      <c r="BH37" s="657"/>
      <c r="BI37" s="657"/>
      <c r="BJ37" s="657"/>
      <c r="BK37" s="657"/>
      <c r="BL37" s="657"/>
      <c r="BM37" s="657"/>
      <c r="BN37" s="657"/>
      <c r="BO37" s="657"/>
      <c r="BP37" s="657"/>
      <c r="BQ37" s="657"/>
      <c r="BR37" s="657"/>
      <c r="BS37" s="657"/>
      <c r="BT37" s="657"/>
      <c r="BU37" s="658"/>
      <c r="BV37" s="659">
        <v>-19264</v>
      </c>
      <c r="BW37" s="660"/>
      <c r="BX37" s="660"/>
      <c r="BY37" s="660"/>
      <c r="BZ37" s="660"/>
      <c r="CA37" s="660"/>
      <c r="CB37" s="696"/>
      <c r="CD37" s="656" t="s">
        <v>321</v>
      </c>
      <c r="CE37" s="657"/>
      <c r="CF37" s="657"/>
      <c r="CG37" s="657"/>
      <c r="CH37" s="657"/>
      <c r="CI37" s="657"/>
      <c r="CJ37" s="657"/>
      <c r="CK37" s="657"/>
      <c r="CL37" s="657"/>
      <c r="CM37" s="657"/>
      <c r="CN37" s="657"/>
      <c r="CO37" s="657"/>
      <c r="CP37" s="657"/>
      <c r="CQ37" s="658"/>
      <c r="CR37" s="659">
        <v>1675728</v>
      </c>
      <c r="CS37" s="672"/>
      <c r="CT37" s="672"/>
      <c r="CU37" s="672"/>
      <c r="CV37" s="672"/>
      <c r="CW37" s="672"/>
      <c r="CX37" s="672"/>
      <c r="CY37" s="673"/>
      <c r="CZ37" s="662">
        <v>5.2</v>
      </c>
      <c r="DA37" s="674"/>
      <c r="DB37" s="674"/>
      <c r="DC37" s="675"/>
      <c r="DD37" s="665">
        <v>1675728</v>
      </c>
      <c r="DE37" s="672"/>
      <c r="DF37" s="672"/>
      <c r="DG37" s="672"/>
      <c r="DH37" s="672"/>
      <c r="DI37" s="672"/>
      <c r="DJ37" s="672"/>
      <c r="DK37" s="673"/>
      <c r="DL37" s="665">
        <v>1284366</v>
      </c>
      <c r="DM37" s="672"/>
      <c r="DN37" s="672"/>
      <c r="DO37" s="672"/>
      <c r="DP37" s="672"/>
      <c r="DQ37" s="672"/>
      <c r="DR37" s="672"/>
      <c r="DS37" s="672"/>
      <c r="DT37" s="672"/>
      <c r="DU37" s="672"/>
      <c r="DV37" s="673"/>
      <c r="DW37" s="662">
        <v>7.8</v>
      </c>
      <c r="DX37" s="674"/>
      <c r="DY37" s="674"/>
      <c r="DZ37" s="674"/>
      <c r="EA37" s="674"/>
      <c r="EB37" s="674"/>
      <c r="EC37" s="686"/>
    </row>
    <row r="38" spans="2:133" ht="11.25" customHeight="1" x14ac:dyDescent="0.15">
      <c r="B38" s="656" t="s">
        <v>322</v>
      </c>
      <c r="C38" s="657"/>
      <c r="D38" s="657"/>
      <c r="E38" s="657"/>
      <c r="F38" s="657"/>
      <c r="G38" s="657"/>
      <c r="H38" s="657"/>
      <c r="I38" s="657"/>
      <c r="J38" s="657"/>
      <c r="K38" s="657"/>
      <c r="L38" s="657"/>
      <c r="M38" s="657"/>
      <c r="N38" s="657"/>
      <c r="O38" s="657"/>
      <c r="P38" s="657"/>
      <c r="Q38" s="658"/>
      <c r="R38" s="659">
        <v>2304200</v>
      </c>
      <c r="S38" s="660"/>
      <c r="T38" s="660"/>
      <c r="U38" s="660"/>
      <c r="V38" s="660"/>
      <c r="W38" s="660"/>
      <c r="X38" s="660"/>
      <c r="Y38" s="661"/>
      <c r="Z38" s="697">
        <v>7</v>
      </c>
      <c r="AA38" s="697"/>
      <c r="AB38" s="697"/>
      <c r="AC38" s="697"/>
      <c r="AD38" s="698" t="s">
        <v>122</v>
      </c>
      <c r="AE38" s="698"/>
      <c r="AF38" s="698"/>
      <c r="AG38" s="698"/>
      <c r="AH38" s="698"/>
      <c r="AI38" s="698"/>
      <c r="AJ38" s="698"/>
      <c r="AK38" s="698"/>
      <c r="AL38" s="662" t="s">
        <v>122</v>
      </c>
      <c r="AM38" s="663"/>
      <c r="AN38" s="663"/>
      <c r="AO38" s="699"/>
      <c r="AQ38" s="692" t="s">
        <v>323</v>
      </c>
      <c r="AR38" s="693"/>
      <c r="AS38" s="693"/>
      <c r="AT38" s="693"/>
      <c r="AU38" s="693"/>
      <c r="AV38" s="693"/>
      <c r="AW38" s="693"/>
      <c r="AX38" s="693"/>
      <c r="AY38" s="694"/>
      <c r="AZ38" s="659">
        <v>545410</v>
      </c>
      <c r="BA38" s="660"/>
      <c r="BB38" s="660"/>
      <c r="BC38" s="660"/>
      <c r="BD38" s="672"/>
      <c r="BE38" s="672"/>
      <c r="BF38" s="695"/>
      <c r="BG38" s="656" t="s">
        <v>324</v>
      </c>
      <c r="BH38" s="657"/>
      <c r="BI38" s="657"/>
      <c r="BJ38" s="657"/>
      <c r="BK38" s="657"/>
      <c r="BL38" s="657"/>
      <c r="BM38" s="657"/>
      <c r="BN38" s="657"/>
      <c r="BO38" s="657"/>
      <c r="BP38" s="657"/>
      <c r="BQ38" s="657"/>
      <c r="BR38" s="657"/>
      <c r="BS38" s="657"/>
      <c r="BT38" s="657"/>
      <c r="BU38" s="658"/>
      <c r="BV38" s="659">
        <v>6980</v>
      </c>
      <c r="BW38" s="660"/>
      <c r="BX38" s="660"/>
      <c r="BY38" s="660"/>
      <c r="BZ38" s="660"/>
      <c r="CA38" s="660"/>
      <c r="CB38" s="696"/>
      <c r="CD38" s="656" t="s">
        <v>325</v>
      </c>
      <c r="CE38" s="657"/>
      <c r="CF38" s="657"/>
      <c r="CG38" s="657"/>
      <c r="CH38" s="657"/>
      <c r="CI38" s="657"/>
      <c r="CJ38" s="657"/>
      <c r="CK38" s="657"/>
      <c r="CL38" s="657"/>
      <c r="CM38" s="657"/>
      <c r="CN38" s="657"/>
      <c r="CO38" s="657"/>
      <c r="CP38" s="657"/>
      <c r="CQ38" s="658"/>
      <c r="CR38" s="659">
        <v>2621629</v>
      </c>
      <c r="CS38" s="660"/>
      <c r="CT38" s="660"/>
      <c r="CU38" s="660"/>
      <c r="CV38" s="660"/>
      <c r="CW38" s="660"/>
      <c r="CX38" s="660"/>
      <c r="CY38" s="661"/>
      <c r="CZ38" s="662">
        <v>8.1999999999999993</v>
      </c>
      <c r="DA38" s="674"/>
      <c r="DB38" s="674"/>
      <c r="DC38" s="675"/>
      <c r="DD38" s="665">
        <v>2234657</v>
      </c>
      <c r="DE38" s="660"/>
      <c r="DF38" s="660"/>
      <c r="DG38" s="660"/>
      <c r="DH38" s="660"/>
      <c r="DI38" s="660"/>
      <c r="DJ38" s="660"/>
      <c r="DK38" s="661"/>
      <c r="DL38" s="665">
        <v>1625969</v>
      </c>
      <c r="DM38" s="660"/>
      <c r="DN38" s="660"/>
      <c r="DO38" s="660"/>
      <c r="DP38" s="660"/>
      <c r="DQ38" s="660"/>
      <c r="DR38" s="660"/>
      <c r="DS38" s="660"/>
      <c r="DT38" s="660"/>
      <c r="DU38" s="660"/>
      <c r="DV38" s="661"/>
      <c r="DW38" s="662">
        <v>9.9</v>
      </c>
      <c r="DX38" s="674"/>
      <c r="DY38" s="674"/>
      <c r="DZ38" s="674"/>
      <c r="EA38" s="674"/>
      <c r="EB38" s="674"/>
      <c r="EC38" s="686"/>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97" t="s">
        <v>122</v>
      </c>
      <c r="AA39" s="697"/>
      <c r="AB39" s="697"/>
      <c r="AC39" s="697"/>
      <c r="AD39" s="698" t="s">
        <v>122</v>
      </c>
      <c r="AE39" s="698"/>
      <c r="AF39" s="698"/>
      <c r="AG39" s="698"/>
      <c r="AH39" s="698"/>
      <c r="AI39" s="698"/>
      <c r="AJ39" s="698"/>
      <c r="AK39" s="698"/>
      <c r="AL39" s="662" t="s">
        <v>122</v>
      </c>
      <c r="AM39" s="663"/>
      <c r="AN39" s="663"/>
      <c r="AO39" s="699"/>
      <c r="AQ39" s="692" t="s">
        <v>327</v>
      </c>
      <c r="AR39" s="693"/>
      <c r="AS39" s="693"/>
      <c r="AT39" s="693"/>
      <c r="AU39" s="693"/>
      <c r="AV39" s="693"/>
      <c r="AW39" s="693"/>
      <c r="AX39" s="693"/>
      <c r="AY39" s="694"/>
      <c r="AZ39" s="659">
        <v>254825</v>
      </c>
      <c r="BA39" s="660"/>
      <c r="BB39" s="660"/>
      <c r="BC39" s="660"/>
      <c r="BD39" s="672"/>
      <c r="BE39" s="672"/>
      <c r="BF39" s="695"/>
      <c r="BG39" s="656" t="s">
        <v>328</v>
      </c>
      <c r="BH39" s="657"/>
      <c r="BI39" s="657"/>
      <c r="BJ39" s="657"/>
      <c r="BK39" s="657"/>
      <c r="BL39" s="657"/>
      <c r="BM39" s="657"/>
      <c r="BN39" s="657"/>
      <c r="BO39" s="657"/>
      <c r="BP39" s="657"/>
      <c r="BQ39" s="657"/>
      <c r="BR39" s="657"/>
      <c r="BS39" s="657"/>
      <c r="BT39" s="657"/>
      <c r="BU39" s="658"/>
      <c r="BV39" s="659">
        <v>12586</v>
      </c>
      <c r="BW39" s="660"/>
      <c r="BX39" s="660"/>
      <c r="BY39" s="660"/>
      <c r="BZ39" s="660"/>
      <c r="CA39" s="660"/>
      <c r="CB39" s="696"/>
      <c r="CD39" s="656" t="s">
        <v>329</v>
      </c>
      <c r="CE39" s="657"/>
      <c r="CF39" s="657"/>
      <c r="CG39" s="657"/>
      <c r="CH39" s="657"/>
      <c r="CI39" s="657"/>
      <c r="CJ39" s="657"/>
      <c r="CK39" s="657"/>
      <c r="CL39" s="657"/>
      <c r="CM39" s="657"/>
      <c r="CN39" s="657"/>
      <c r="CO39" s="657"/>
      <c r="CP39" s="657"/>
      <c r="CQ39" s="658"/>
      <c r="CR39" s="659">
        <v>1092760</v>
      </c>
      <c r="CS39" s="672"/>
      <c r="CT39" s="672"/>
      <c r="CU39" s="672"/>
      <c r="CV39" s="672"/>
      <c r="CW39" s="672"/>
      <c r="CX39" s="672"/>
      <c r="CY39" s="673"/>
      <c r="CZ39" s="662">
        <v>3.4</v>
      </c>
      <c r="DA39" s="674"/>
      <c r="DB39" s="674"/>
      <c r="DC39" s="675"/>
      <c r="DD39" s="665">
        <v>89820</v>
      </c>
      <c r="DE39" s="672"/>
      <c r="DF39" s="672"/>
      <c r="DG39" s="672"/>
      <c r="DH39" s="672"/>
      <c r="DI39" s="672"/>
      <c r="DJ39" s="672"/>
      <c r="DK39" s="673"/>
      <c r="DL39" s="665" t="s">
        <v>122</v>
      </c>
      <c r="DM39" s="672"/>
      <c r="DN39" s="672"/>
      <c r="DO39" s="672"/>
      <c r="DP39" s="672"/>
      <c r="DQ39" s="672"/>
      <c r="DR39" s="672"/>
      <c r="DS39" s="672"/>
      <c r="DT39" s="672"/>
      <c r="DU39" s="672"/>
      <c r="DV39" s="673"/>
      <c r="DW39" s="662" t="s">
        <v>122</v>
      </c>
      <c r="DX39" s="674"/>
      <c r="DY39" s="674"/>
      <c r="DZ39" s="674"/>
      <c r="EA39" s="674"/>
      <c r="EB39" s="674"/>
      <c r="EC39" s="686"/>
    </row>
    <row r="40" spans="2:133" ht="11.25" customHeight="1" x14ac:dyDescent="0.15">
      <c r="B40" s="656" t="s">
        <v>330</v>
      </c>
      <c r="C40" s="657"/>
      <c r="D40" s="657"/>
      <c r="E40" s="657"/>
      <c r="F40" s="657"/>
      <c r="G40" s="657"/>
      <c r="H40" s="657"/>
      <c r="I40" s="657"/>
      <c r="J40" s="657"/>
      <c r="K40" s="657"/>
      <c r="L40" s="657"/>
      <c r="M40" s="657"/>
      <c r="N40" s="657"/>
      <c r="O40" s="657"/>
      <c r="P40" s="657"/>
      <c r="Q40" s="658"/>
      <c r="R40" s="659">
        <v>74200</v>
      </c>
      <c r="S40" s="660"/>
      <c r="T40" s="660"/>
      <c r="U40" s="660"/>
      <c r="V40" s="660"/>
      <c r="W40" s="660"/>
      <c r="X40" s="660"/>
      <c r="Y40" s="661"/>
      <c r="Z40" s="697">
        <v>0.2</v>
      </c>
      <c r="AA40" s="697"/>
      <c r="AB40" s="697"/>
      <c r="AC40" s="697"/>
      <c r="AD40" s="698" t="s">
        <v>122</v>
      </c>
      <c r="AE40" s="698"/>
      <c r="AF40" s="698"/>
      <c r="AG40" s="698"/>
      <c r="AH40" s="698"/>
      <c r="AI40" s="698"/>
      <c r="AJ40" s="698"/>
      <c r="AK40" s="698"/>
      <c r="AL40" s="662" t="s">
        <v>122</v>
      </c>
      <c r="AM40" s="663"/>
      <c r="AN40" s="663"/>
      <c r="AO40" s="699"/>
      <c r="AQ40" s="692" t="s">
        <v>331</v>
      </c>
      <c r="AR40" s="693"/>
      <c r="AS40" s="693"/>
      <c r="AT40" s="693"/>
      <c r="AU40" s="693"/>
      <c r="AV40" s="693"/>
      <c r="AW40" s="693"/>
      <c r="AX40" s="693"/>
      <c r="AY40" s="694"/>
      <c r="AZ40" s="659">
        <v>15992</v>
      </c>
      <c r="BA40" s="660"/>
      <c r="BB40" s="660"/>
      <c r="BC40" s="660"/>
      <c r="BD40" s="672"/>
      <c r="BE40" s="672"/>
      <c r="BF40" s="695"/>
      <c r="BG40" s="700" t="s">
        <v>332</v>
      </c>
      <c r="BH40" s="701"/>
      <c r="BI40" s="701"/>
      <c r="BJ40" s="701"/>
      <c r="BK40" s="701"/>
      <c r="BL40" s="223"/>
      <c r="BM40" s="657" t="s">
        <v>333</v>
      </c>
      <c r="BN40" s="657"/>
      <c r="BO40" s="657"/>
      <c r="BP40" s="657"/>
      <c r="BQ40" s="657"/>
      <c r="BR40" s="657"/>
      <c r="BS40" s="657"/>
      <c r="BT40" s="657"/>
      <c r="BU40" s="658"/>
      <c r="BV40" s="659">
        <v>100</v>
      </c>
      <c r="BW40" s="660"/>
      <c r="BX40" s="660"/>
      <c r="BY40" s="660"/>
      <c r="BZ40" s="660"/>
      <c r="CA40" s="660"/>
      <c r="CB40" s="696"/>
      <c r="CD40" s="656" t="s">
        <v>334</v>
      </c>
      <c r="CE40" s="657"/>
      <c r="CF40" s="657"/>
      <c r="CG40" s="657"/>
      <c r="CH40" s="657"/>
      <c r="CI40" s="657"/>
      <c r="CJ40" s="657"/>
      <c r="CK40" s="657"/>
      <c r="CL40" s="657"/>
      <c r="CM40" s="657"/>
      <c r="CN40" s="657"/>
      <c r="CO40" s="657"/>
      <c r="CP40" s="657"/>
      <c r="CQ40" s="658"/>
      <c r="CR40" s="659">
        <v>20000</v>
      </c>
      <c r="CS40" s="660"/>
      <c r="CT40" s="660"/>
      <c r="CU40" s="660"/>
      <c r="CV40" s="660"/>
      <c r="CW40" s="660"/>
      <c r="CX40" s="660"/>
      <c r="CY40" s="661"/>
      <c r="CZ40" s="662">
        <v>0.1</v>
      </c>
      <c r="DA40" s="674"/>
      <c r="DB40" s="674"/>
      <c r="DC40" s="675"/>
      <c r="DD40" s="665" t="s">
        <v>122</v>
      </c>
      <c r="DE40" s="660"/>
      <c r="DF40" s="660"/>
      <c r="DG40" s="660"/>
      <c r="DH40" s="660"/>
      <c r="DI40" s="660"/>
      <c r="DJ40" s="660"/>
      <c r="DK40" s="661"/>
      <c r="DL40" s="665" t="s">
        <v>122</v>
      </c>
      <c r="DM40" s="660"/>
      <c r="DN40" s="660"/>
      <c r="DO40" s="660"/>
      <c r="DP40" s="660"/>
      <c r="DQ40" s="660"/>
      <c r="DR40" s="660"/>
      <c r="DS40" s="660"/>
      <c r="DT40" s="660"/>
      <c r="DU40" s="660"/>
      <c r="DV40" s="661"/>
      <c r="DW40" s="662" t="s">
        <v>122</v>
      </c>
      <c r="DX40" s="674"/>
      <c r="DY40" s="674"/>
      <c r="DZ40" s="674"/>
      <c r="EA40" s="674"/>
      <c r="EB40" s="674"/>
      <c r="EC40" s="686"/>
    </row>
    <row r="41" spans="2:133" ht="11.25" customHeight="1" x14ac:dyDescent="0.15">
      <c r="B41" s="640" t="s">
        <v>335</v>
      </c>
      <c r="C41" s="641"/>
      <c r="D41" s="641"/>
      <c r="E41" s="641"/>
      <c r="F41" s="641"/>
      <c r="G41" s="641"/>
      <c r="H41" s="641"/>
      <c r="I41" s="641"/>
      <c r="J41" s="641"/>
      <c r="K41" s="641"/>
      <c r="L41" s="641"/>
      <c r="M41" s="641"/>
      <c r="N41" s="641"/>
      <c r="O41" s="641"/>
      <c r="P41" s="641"/>
      <c r="Q41" s="642"/>
      <c r="R41" s="643">
        <v>32994775</v>
      </c>
      <c r="S41" s="684"/>
      <c r="T41" s="684"/>
      <c r="U41" s="684"/>
      <c r="V41" s="684"/>
      <c r="W41" s="684"/>
      <c r="X41" s="684"/>
      <c r="Y41" s="687"/>
      <c r="Z41" s="688">
        <v>100</v>
      </c>
      <c r="AA41" s="688"/>
      <c r="AB41" s="688"/>
      <c r="AC41" s="688"/>
      <c r="AD41" s="689">
        <v>16306233</v>
      </c>
      <c r="AE41" s="689"/>
      <c r="AF41" s="689"/>
      <c r="AG41" s="689"/>
      <c r="AH41" s="689"/>
      <c r="AI41" s="689"/>
      <c r="AJ41" s="689"/>
      <c r="AK41" s="689"/>
      <c r="AL41" s="646">
        <v>100</v>
      </c>
      <c r="AM41" s="690"/>
      <c r="AN41" s="690"/>
      <c r="AO41" s="691"/>
      <c r="AQ41" s="692" t="s">
        <v>336</v>
      </c>
      <c r="AR41" s="693"/>
      <c r="AS41" s="693"/>
      <c r="AT41" s="693"/>
      <c r="AU41" s="693"/>
      <c r="AV41" s="693"/>
      <c r="AW41" s="693"/>
      <c r="AX41" s="693"/>
      <c r="AY41" s="694"/>
      <c r="AZ41" s="659">
        <v>441958</v>
      </c>
      <c r="BA41" s="660"/>
      <c r="BB41" s="660"/>
      <c r="BC41" s="660"/>
      <c r="BD41" s="672"/>
      <c r="BE41" s="672"/>
      <c r="BF41" s="695"/>
      <c r="BG41" s="700"/>
      <c r="BH41" s="701"/>
      <c r="BI41" s="701"/>
      <c r="BJ41" s="701"/>
      <c r="BK41" s="701"/>
      <c r="BL41" s="223"/>
      <c r="BM41" s="657" t="s">
        <v>337</v>
      </c>
      <c r="BN41" s="657"/>
      <c r="BO41" s="657"/>
      <c r="BP41" s="657"/>
      <c r="BQ41" s="657"/>
      <c r="BR41" s="657"/>
      <c r="BS41" s="657"/>
      <c r="BT41" s="657"/>
      <c r="BU41" s="658"/>
      <c r="BV41" s="659" t="s">
        <v>122</v>
      </c>
      <c r="BW41" s="660"/>
      <c r="BX41" s="660"/>
      <c r="BY41" s="660"/>
      <c r="BZ41" s="660"/>
      <c r="CA41" s="660"/>
      <c r="CB41" s="696"/>
      <c r="CD41" s="656" t="s">
        <v>338</v>
      </c>
      <c r="CE41" s="657"/>
      <c r="CF41" s="657"/>
      <c r="CG41" s="657"/>
      <c r="CH41" s="657"/>
      <c r="CI41" s="657"/>
      <c r="CJ41" s="657"/>
      <c r="CK41" s="657"/>
      <c r="CL41" s="657"/>
      <c r="CM41" s="657"/>
      <c r="CN41" s="657"/>
      <c r="CO41" s="657"/>
      <c r="CP41" s="657"/>
      <c r="CQ41" s="658"/>
      <c r="CR41" s="659" t="s">
        <v>122</v>
      </c>
      <c r="CS41" s="672"/>
      <c r="CT41" s="672"/>
      <c r="CU41" s="672"/>
      <c r="CV41" s="672"/>
      <c r="CW41" s="672"/>
      <c r="CX41" s="672"/>
      <c r="CY41" s="673"/>
      <c r="CZ41" s="662" t="s">
        <v>122</v>
      </c>
      <c r="DA41" s="674"/>
      <c r="DB41" s="674"/>
      <c r="DC41" s="675"/>
      <c r="DD41" s="665" t="s">
        <v>122</v>
      </c>
      <c r="DE41" s="672"/>
      <c r="DF41" s="672"/>
      <c r="DG41" s="672"/>
      <c r="DH41" s="672"/>
      <c r="DI41" s="672"/>
      <c r="DJ41" s="672"/>
      <c r="DK41" s="673"/>
      <c r="DL41" s="666"/>
      <c r="DM41" s="667"/>
      <c r="DN41" s="667"/>
      <c r="DO41" s="667"/>
      <c r="DP41" s="667"/>
      <c r="DQ41" s="667"/>
      <c r="DR41" s="667"/>
      <c r="DS41" s="667"/>
      <c r="DT41" s="667"/>
      <c r="DU41" s="667"/>
      <c r="DV41" s="668"/>
      <c r="DW41" s="669"/>
      <c r="DX41" s="670"/>
      <c r="DY41" s="670"/>
      <c r="DZ41" s="670"/>
      <c r="EA41" s="670"/>
      <c r="EB41" s="670"/>
      <c r="EC41" s="671"/>
    </row>
    <row r="42" spans="2:133" ht="11.25" customHeight="1" x14ac:dyDescent="0.15">
      <c r="AQ42" s="704" t="s">
        <v>339</v>
      </c>
      <c r="AR42" s="705"/>
      <c r="AS42" s="705"/>
      <c r="AT42" s="705"/>
      <c r="AU42" s="705"/>
      <c r="AV42" s="705"/>
      <c r="AW42" s="705"/>
      <c r="AX42" s="705"/>
      <c r="AY42" s="706"/>
      <c r="AZ42" s="643">
        <v>1625707</v>
      </c>
      <c r="BA42" s="684"/>
      <c r="BB42" s="684"/>
      <c r="BC42" s="684"/>
      <c r="BD42" s="644"/>
      <c r="BE42" s="644"/>
      <c r="BF42" s="707"/>
      <c r="BG42" s="702"/>
      <c r="BH42" s="703"/>
      <c r="BI42" s="703"/>
      <c r="BJ42" s="703"/>
      <c r="BK42" s="703"/>
      <c r="BL42" s="224"/>
      <c r="BM42" s="641" t="s">
        <v>340</v>
      </c>
      <c r="BN42" s="641"/>
      <c r="BO42" s="641"/>
      <c r="BP42" s="641"/>
      <c r="BQ42" s="641"/>
      <c r="BR42" s="641"/>
      <c r="BS42" s="641"/>
      <c r="BT42" s="641"/>
      <c r="BU42" s="642"/>
      <c r="BV42" s="643">
        <v>374</v>
      </c>
      <c r="BW42" s="684"/>
      <c r="BX42" s="684"/>
      <c r="BY42" s="684"/>
      <c r="BZ42" s="684"/>
      <c r="CA42" s="684"/>
      <c r="CB42" s="685"/>
      <c r="CD42" s="656" t="s">
        <v>341</v>
      </c>
      <c r="CE42" s="657"/>
      <c r="CF42" s="657"/>
      <c r="CG42" s="657"/>
      <c r="CH42" s="657"/>
      <c r="CI42" s="657"/>
      <c r="CJ42" s="657"/>
      <c r="CK42" s="657"/>
      <c r="CL42" s="657"/>
      <c r="CM42" s="657"/>
      <c r="CN42" s="657"/>
      <c r="CO42" s="657"/>
      <c r="CP42" s="657"/>
      <c r="CQ42" s="658"/>
      <c r="CR42" s="659">
        <v>4298871</v>
      </c>
      <c r="CS42" s="672"/>
      <c r="CT42" s="672"/>
      <c r="CU42" s="672"/>
      <c r="CV42" s="672"/>
      <c r="CW42" s="672"/>
      <c r="CX42" s="672"/>
      <c r="CY42" s="673"/>
      <c r="CZ42" s="662">
        <v>13.4</v>
      </c>
      <c r="DA42" s="674"/>
      <c r="DB42" s="674"/>
      <c r="DC42" s="675"/>
      <c r="DD42" s="665">
        <v>1008229</v>
      </c>
      <c r="DE42" s="672"/>
      <c r="DF42" s="672"/>
      <c r="DG42" s="672"/>
      <c r="DH42" s="672"/>
      <c r="DI42" s="672"/>
      <c r="DJ42" s="672"/>
      <c r="DK42" s="673"/>
      <c r="DL42" s="666"/>
      <c r="DM42" s="667"/>
      <c r="DN42" s="667"/>
      <c r="DO42" s="667"/>
      <c r="DP42" s="667"/>
      <c r="DQ42" s="667"/>
      <c r="DR42" s="667"/>
      <c r="DS42" s="667"/>
      <c r="DT42" s="667"/>
      <c r="DU42" s="667"/>
      <c r="DV42" s="668"/>
      <c r="DW42" s="669"/>
      <c r="DX42" s="670"/>
      <c r="DY42" s="670"/>
      <c r="DZ42" s="670"/>
      <c r="EA42" s="670"/>
      <c r="EB42" s="670"/>
      <c r="EC42" s="671"/>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t="s">
        <v>122</v>
      </c>
      <c r="CS43" s="672"/>
      <c r="CT43" s="672"/>
      <c r="CU43" s="672"/>
      <c r="CV43" s="672"/>
      <c r="CW43" s="672"/>
      <c r="CX43" s="672"/>
      <c r="CY43" s="673"/>
      <c r="CZ43" s="662" t="s">
        <v>122</v>
      </c>
      <c r="DA43" s="674"/>
      <c r="DB43" s="674"/>
      <c r="DC43" s="675"/>
      <c r="DD43" s="665" t="s">
        <v>122</v>
      </c>
      <c r="DE43" s="672"/>
      <c r="DF43" s="672"/>
      <c r="DG43" s="672"/>
      <c r="DH43" s="672"/>
      <c r="DI43" s="672"/>
      <c r="DJ43" s="672"/>
      <c r="DK43" s="673"/>
      <c r="DL43" s="666"/>
      <c r="DM43" s="667"/>
      <c r="DN43" s="667"/>
      <c r="DO43" s="667"/>
      <c r="DP43" s="667"/>
      <c r="DQ43" s="667"/>
      <c r="DR43" s="667"/>
      <c r="DS43" s="667"/>
      <c r="DT43" s="667"/>
      <c r="DU43" s="667"/>
      <c r="DV43" s="668"/>
      <c r="DW43" s="669"/>
      <c r="DX43" s="670"/>
      <c r="DY43" s="670"/>
      <c r="DZ43" s="670"/>
      <c r="EA43" s="670"/>
      <c r="EB43" s="670"/>
      <c r="EC43" s="671"/>
    </row>
    <row r="44" spans="2:133" ht="11.25" customHeight="1" x14ac:dyDescent="0.15">
      <c r="B44" s="676" t="s">
        <v>344</v>
      </c>
      <c r="C44" s="676"/>
      <c r="D44" s="676"/>
      <c r="E44" s="676"/>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c r="AN44" s="676"/>
      <c r="AO44" s="676"/>
      <c r="AP44" s="676"/>
      <c r="AQ44" s="676"/>
      <c r="AR44" s="676"/>
      <c r="AS44" s="676"/>
      <c r="AT44" s="676"/>
      <c r="AU44" s="676"/>
      <c r="AV44" s="676"/>
      <c r="AW44" s="676"/>
      <c r="AX44" s="676"/>
      <c r="AY44" s="676"/>
      <c r="AZ44" s="676"/>
      <c r="BA44" s="676"/>
      <c r="BB44" s="676"/>
      <c r="BC44" s="676"/>
      <c r="BD44" s="676"/>
      <c r="BE44" s="676"/>
      <c r="BF44" s="676"/>
      <c r="BG44" s="676"/>
      <c r="BH44" s="676"/>
      <c r="BI44" s="676"/>
      <c r="BJ44" s="676"/>
      <c r="BK44" s="676"/>
      <c r="BL44" s="676"/>
      <c r="BM44" s="676"/>
      <c r="BN44" s="676"/>
      <c r="BO44" s="676"/>
      <c r="BP44" s="676"/>
      <c r="BQ44" s="676"/>
      <c r="BR44" s="676"/>
      <c r="BS44" s="676"/>
      <c r="BT44" s="676"/>
      <c r="BU44" s="676"/>
      <c r="BV44" s="676"/>
      <c r="BW44" s="676"/>
      <c r="BX44" s="676"/>
      <c r="BY44" s="676"/>
      <c r="BZ44" s="676"/>
      <c r="CA44" s="676"/>
      <c r="CB44" s="676"/>
      <c r="CC44" s="677"/>
      <c r="CD44" s="678" t="s">
        <v>292</v>
      </c>
      <c r="CE44" s="679"/>
      <c r="CF44" s="656" t="s">
        <v>345</v>
      </c>
      <c r="CG44" s="657"/>
      <c r="CH44" s="657"/>
      <c r="CI44" s="657"/>
      <c r="CJ44" s="657"/>
      <c r="CK44" s="657"/>
      <c r="CL44" s="657"/>
      <c r="CM44" s="657"/>
      <c r="CN44" s="657"/>
      <c r="CO44" s="657"/>
      <c r="CP44" s="657"/>
      <c r="CQ44" s="658"/>
      <c r="CR44" s="659">
        <v>4205477</v>
      </c>
      <c r="CS44" s="660"/>
      <c r="CT44" s="660"/>
      <c r="CU44" s="660"/>
      <c r="CV44" s="660"/>
      <c r="CW44" s="660"/>
      <c r="CX44" s="660"/>
      <c r="CY44" s="661"/>
      <c r="CZ44" s="662">
        <v>13.1</v>
      </c>
      <c r="DA44" s="663"/>
      <c r="DB44" s="663"/>
      <c r="DC44" s="664"/>
      <c r="DD44" s="665">
        <v>956941</v>
      </c>
      <c r="DE44" s="660"/>
      <c r="DF44" s="660"/>
      <c r="DG44" s="660"/>
      <c r="DH44" s="660"/>
      <c r="DI44" s="660"/>
      <c r="DJ44" s="660"/>
      <c r="DK44" s="661"/>
      <c r="DL44" s="666"/>
      <c r="DM44" s="667"/>
      <c r="DN44" s="667"/>
      <c r="DO44" s="667"/>
      <c r="DP44" s="667"/>
      <c r="DQ44" s="667"/>
      <c r="DR44" s="667"/>
      <c r="DS44" s="667"/>
      <c r="DT44" s="667"/>
      <c r="DU44" s="667"/>
      <c r="DV44" s="668"/>
      <c r="DW44" s="669"/>
      <c r="DX44" s="670"/>
      <c r="DY44" s="670"/>
      <c r="DZ44" s="670"/>
      <c r="EA44" s="670"/>
      <c r="EB44" s="670"/>
      <c r="EC44" s="671"/>
    </row>
    <row r="45" spans="2:133" ht="11.25" customHeight="1" x14ac:dyDescent="0.15">
      <c r="B45" s="676" t="s">
        <v>346</v>
      </c>
      <c r="C45" s="676"/>
      <c r="D45" s="676"/>
      <c r="E45" s="676"/>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c r="AN45" s="676"/>
      <c r="AO45" s="676"/>
      <c r="AP45" s="676"/>
      <c r="AQ45" s="676"/>
      <c r="AR45" s="676"/>
      <c r="AS45" s="676"/>
      <c r="AT45" s="676"/>
      <c r="AU45" s="676"/>
      <c r="AV45" s="676"/>
      <c r="AW45" s="676"/>
      <c r="AX45" s="676"/>
      <c r="AY45" s="676"/>
      <c r="AZ45" s="676"/>
      <c r="BA45" s="676"/>
      <c r="BB45" s="676"/>
      <c r="BC45" s="676"/>
      <c r="BD45" s="676"/>
      <c r="BE45" s="676"/>
      <c r="BF45" s="676"/>
      <c r="BG45" s="676"/>
      <c r="BH45" s="676"/>
      <c r="BI45" s="676"/>
      <c r="BJ45" s="676"/>
      <c r="BK45" s="676"/>
      <c r="BL45" s="676"/>
      <c r="BM45" s="676"/>
      <c r="BN45" s="676"/>
      <c r="BO45" s="676"/>
      <c r="BP45" s="676"/>
      <c r="BQ45" s="676"/>
      <c r="BR45" s="676"/>
      <c r="BS45" s="676"/>
      <c r="BT45" s="676"/>
      <c r="BU45" s="676"/>
      <c r="BV45" s="676"/>
      <c r="BW45" s="676"/>
      <c r="BX45" s="676"/>
      <c r="BY45" s="676"/>
      <c r="BZ45" s="676"/>
      <c r="CA45" s="676"/>
      <c r="CB45" s="676"/>
      <c r="CC45" s="677"/>
      <c r="CD45" s="680"/>
      <c r="CE45" s="681"/>
      <c r="CF45" s="656" t="s">
        <v>347</v>
      </c>
      <c r="CG45" s="657"/>
      <c r="CH45" s="657"/>
      <c r="CI45" s="657"/>
      <c r="CJ45" s="657"/>
      <c r="CK45" s="657"/>
      <c r="CL45" s="657"/>
      <c r="CM45" s="657"/>
      <c r="CN45" s="657"/>
      <c r="CO45" s="657"/>
      <c r="CP45" s="657"/>
      <c r="CQ45" s="658"/>
      <c r="CR45" s="659">
        <v>1313025</v>
      </c>
      <c r="CS45" s="672"/>
      <c r="CT45" s="672"/>
      <c r="CU45" s="672"/>
      <c r="CV45" s="672"/>
      <c r="CW45" s="672"/>
      <c r="CX45" s="672"/>
      <c r="CY45" s="673"/>
      <c r="CZ45" s="662">
        <v>4.0999999999999996</v>
      </c>
      <c r="DA45" s="674"/>
      <c r="DB45" s="674"/>
      <c r="DC45" s="675"/>
      <c r="DD45" s="665">
        <v>134080</v>
      </c>
      <c r="DE45" s="672"/>
      <c r="DF45" s="672"/>
      <c r="DG45" s="672"/>
      <c r="DH45" s="672"/>
      <c r="DI45" s="672"/>
      <c r="DJ45" s="672"/>
      <c r="DK45" s="673"/>
      <c r="DL45" s="666"/>
      <c r="DM45" s="667"/>
      <c r="DN45" s="667"/>
      <c r="DO45" s="667"/>
      <c r="DP45" s="667"/>
      <c r="DQ45" s="667"/>
      <c r="DR45" s="667"/>
      <c r="DS45" s="667"/>
      <c r="DT45" s="667"/>
      <c r="DU45" s="667"/>
      <c r="DV45" s="668"/>
      <c r="DW45" s="669"/>
      <c r="DX45" s="670"/>
      <c r="DY45" s="670"/>
      <c r="DZ45" s="670"/>
      <c r="EA45" s="670"/>
      <c r="EB45" s="670"/>
      <c r="EC45" s="671"/>
    </row>
    <row r="46" spans="2:133" ht="11.25" customHeight="1" x14ac:dyDescent="0.15">
      <c r="B46" s="225"/>
      <c r="CD46" s="680"/>
      <c r="CE46" s="681"/>
      <c r="CF46" s="656" t="s">
        <v>348</v>
      </c>
      <c r="CG46" s="657"/>
      <c r="CH46" s="657"/>
      <c r="CI46" s="657"/>
      <c r="CJ46" s="657"/>
      <c r="CK46" s="657"/>
      <c r="CL46" s="657"/>
      <c r="CM46" s="657"/>
      <c r="CN46" s="657"/>
      <c r="CO46" s="657"/>
      <c r="CP46" s="657"/>
      <c r="CQ46" s="658"/>
      <c r="CR46" s="659">
        <v>2561715</v>
      </c>
      <c r="CS46" s="660"/>
      <c r="CT46" s="660"/>
      <c r="CU46" s="660"/>
      <c r="CV46" s="660"/>
      <c r="CW46" s="660"/>
      <c r="CX46" s="660"/>
      <c r="CY46" s="661"/>
      <c r="CZ46" s="662">
        <v>8</v>
      </c>
      <c r="DA46" s="663"/>
      <c r="DB46" s="663"/>
      <c r="DC46" s="664"/>
      <c r="DD46" s="665">
        <v>813648</v>
      </c>
      <c r="DE46" s="660"/>
      <c r="DF46" s="660"/>
      <c r="DG46" s="660"/>
      <c r="DH46" s="660"/>
      <c r="DI46" s="660"/>
      <c r="DJ46" s="660"/>
      <c r="DK46" s="661"/>
      <c r="DL46" s="666"/>
      <c r="DM46" s="667"/>
      <c r="DN46" s="667"/>
      <c r="DO46" s="667"/>
      <c r="DP46" s="667"/>
      <c r="DQ46" s="667"/>
      <c r="DR46" s="667"/>
      <c r="DS46" s="667"/>
      <c r="DT46" s="667"/>
      <c r="DU46" s="667"/>
      <c r="DV46" s="668"/>
      <c r="DW46" s="669"/>
      <c r="DX46" s="670"/>
      <c r="DY46" s="670"/>
      <c r="DZ46" s="670"/>
      <c r="EA46" s="670"/>
      <c r="EB46" s="670"/>
      <c r="EC46" s="671"/>
    </row>
    <row r="47" spans="2:133" ht="11.25" customHeight="1" x14ac:dyDescent="0.15">
      <c r="B47" s="225"/>
      <c r="CD47" s="680"/>
      <c r="CE47" s="681"/>
      <c r="CF47" s="656" t="s">
        <v>349</v>
      </c>
      <c r="CG47" s="657"/>
      <c r="CH47" s="657"/>
      <c r="CI47" s="657"/>
      <c r="CJ47" s="657"/>
      <c r="CK47" s="657"/>
      <c r="CL47" s="657"/>
      <c r="CM47" s="657"/>
      <c r="CN47" s="657"/>
      <c r="CO47" s="657"/>
      <c r="CP47" s="657"/>
      <c r="CQ47" s="658"/>
      <c r="CR47" s="659">
        <v>93394</v>
      </c>
      <c r="CS47" s="672"/>
      <c r="CT47" s="672"/>
      <c r="CU47" s="672"/>
      <c r="CV47" s="672"/>
      <c r="CW47" s="672"/>
      <c r="CX47" s="672"/>
      <c r="CY47" s="673"/>
      <c r="CZ47" s="662">
        <v>0.3</v>
      </c>
      <c r="DA47" s="674"/>
      <c r="DB47" s="674"/>
      <c r="DC47" s="675"/>
      <c r="DD47" s="665">
        <v>51288</v>
      </c>
      <c r="DE47" s="672"/>
      <c r="DF47" s="672"/>
      <c r="DG47" s="672"/>
      <c r="DH47" s="672"/>
      <c r="DI47" s="672"/>
      <c r="DJ47" s="672"/>
      <c r="DK47" s="673"/>
      <c r="DL47" s="666"/>
      <c r="DM47" s="667"/>
      <c r="DN47" s="667"/>
      <c r="DO47" s="667"/>
      <c r="DP47" s="667"/>
      <c r="DQ47" s="667"/>
      <c r="DR47" s="667"/>
      <c r="DS47" s="667"/>
      <c r="DT47" s="667"/>
      <c r="DU47" s="667"/>
      <c r="DV47" s="668"/>
      <c r="DW47" s="669"/>
      <c r="DX47" s="670"/>
      <c r="DY47" s="670"/>
      <c r="DZ47" s="670"/>
      <c r="EA47" s="670"/>
      <c r="EB47" s="670"/>
      <c r="EC47" s="671"/>
    </row>
    <row r="48" spans="2:133" x14ac:dyDescent="0.15">
      <c r="B48" s="225"/>
      <c r="CD48" s="682"/>
      <c r="CE48" s="683"/>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2" t="s">
        <v>122</v>
      </c>
      <c r="DA48" s="663"/>
      <c r="DB48" s="663"/>
      <c r="DC48" s="664"/>
      <c r="DD48" s="665" t="s">
        <v>122</v>
      </c>
      <c r="DE48" s="660"/>
      <c r="DF48" s="660"/>
      <c r="DG48" s="660"/>
      <c r="DH48" s="660"/>
      <c r="DI48" s="660"/>
      <c r="DJ48" s="660"/>
      <c r="DK48" s="661"/>
      <c r="DL48" s="666"/>
      <c r="DM48" s="667"/>
      <c r="DN48" s="667"/>
      <c r="DO48" s="667"/>
      <c r="DP48" s="667"/>
      <c r="DQ48" s="667"/>
      <c r="DR48" s="667"/>
      <c r="DS48" s="667"/>
      <c r="DT48" s="667"/>
      <c r="DU48" s="667"/>
      <c r="DV48" s="668"/>
      <c r="DW48" s="669"/>
      <c r="DX48" s="670"/>
      <c r="DY48" s="670"/>
      <c r="DZ48" s="670"/>
      <c r="EA48" s="670"/>
      <c r="EB48" s="670"/>
      <c r="EC48" s="671"/>
    </row>
    <row r="49" spans="2:133" ht="11.25" customHeight="1" x14ac:dyDescent="0.15">
      <c r="B49" s="225"/>
      <c r="CD49" s="640" t="s">
        <v>351</v>
      </c>
      <c r="CE49" s="641"/>
      <c r="CF49" s="641"/>
      <c r="CG49" s="641"/>
      <c r="CH49" s="641"/>
      <c r="CI49" s="641"/>
      <c r="CJ49" s="641"/>
      <c r="CK49" s="641"/>
      <c r="CL49" s="641"/>
      <c r="CM49" s="641"/>
      <c r="CN49" s="641"/>
      <c r="CO49" s="641"/>
      <c r="CP49" s="641"/>
      <c r="CQ49" s="642"/>
      <c r="CR49" s="643">
        <v>32007431</v>
      </c>
      <c r="CS49" s="644"/>
      <c r="CT49" s="644"/>
      <c r="CU49" s="644"/>
      <c r="CV49" s="644"/>
      <c r="CW49" s="644"/>
      <c r="CX49" s="644"/>
      <c r="CY49" s="645"/>
      <c r="CZ49" s="646">
        <v>100</v>
      </c>
      <c r="DA49" s="647"/>
      <c r="DB49" s="647"/>
      <c r="DC49" s="648"/>
      <c r="DD49" s="649">
        <v>19855672</v>
      </c>
      <c r="DE49" s="644"/>
      <c r="DF49" s="644"/>
      <c r="DG49" s="644"/>
      <c r="DH49" s="644"/>
      <c r="DI49" s="644"/>
      <c r="DJ49" s="644"/>
      <c r="DK49" s="645"/>
      <c r="DL49" s="650"/>
      <c r="DM49" s="651"/>
      <c r="DN49" s="651"/>
      <c r="DO49" s="651"/>
      <c r="DP49" s="651"/>
      <c r="DQ49" s="651"/>
      <c r="DR49" s="651"/>
      <c r="DS49" s="651"/>
      <c r="DT49" s="651"/>
      <c r="DU49" s="651"/>
      <c r="DV49" s="652"/>
      <c r="DW49" s="653"/>
      <c r="DX49" s="654"/>
      <c r="DY49" s="654"/>
      <c r="DZ49" s="654"/>
      <c r="EA49" s="654"/>
      <c r="EB49" s="654"/>
      <c r="EC49" s="655"/>
    </row>
  </sheetData>
  <sheetProtection algorithmName="SHA-512" hashValue="TryKLm+FMou0BCssS1O7zejlAf+gbuwONQ+CCJRKYnqOH3MqkPuC0SAg6PpwEl2AV5jNX+pPIWHLXogRaGVnfQ==" saltValue="98rYJsGypUIJbhR/HalS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D2"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0" t="s">
        <v>352</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1130"/>
      <c r="BG2" s="1130"/>
      <c r="BH2" s="1130"/>
      <c r="BI2" s="113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1" t="s">
        <v>353</v>
      </c>
      <c r="DK2" s="1132"/>
      <c r="DL2" s="1132"/>
      <c r="DM2" s="1132"/>
      <c r="DN2" s="1132"/>
      <c r="DO2" s="1133"/>
      <c r="DP2" s="228"/>
      <c r="DQ2" s="1131" t="s">
        <v>354</v>
      </c>
      <c r="DR2" s="1132"/>
      <c r="DS2" s="1132"/>
      <c r="DT2" s="1132"/>
      <c r="DU2" s="1132"/>
      <c r="DV2" s="1132"/>
      <c r="DW2" s="1132"/>
      <c r="DX2" s="1132"/>
      <c r="DY2" s="1132"/>
      <c r="DZ2" s="113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9" t="s">
        <v>355</v>
      </c>
      <c r="B4" s="1099"/>
      <c r="C4" s="1099"/>
      <c r="D4" s="1099"/>
      <c r="E4" s="1099"/>
      <c r="F4" s="1099"/>
      <c r="G4" s="1099"/>
      <c r="H4" s="1099"/>
      <c r="I4" s="1099"/>
      <c r="J4" s="1099"/>
      <c r="K4" s="1099"/>
      <c r="L4" s="1099"/>
      <c r="M4" s="1099"/>
      <c r="N4" s="1099"/>
      <c r="O4" s="1099"/>
      <c r="P4" s="1099"/>
      <c r="Q4" s="1099"/>
      <c r="R4" s="1099"/>
      <c r="S4" s="1099"/>
      <c r="T4" s="1099"/>
      <c r="U4" s="1099"/>
      <c r="V4" s="1099"/>
      <c r="W4" s="1099"/>
      <c r="X4" s="1099"/>
      <c r="Y4" s="1099"/>
      <c r="Z4" s="1099"/>
      <c r="AA4" s="1099"/>
      <c r="AB4" s="1099"/>
      <c r="AC4" s="1099"/>
      <c r="AD4" s="1099"/>
      <c r="AE4" s="1099"/>
      <c r="AF4" s="1099"/>
      <c r="AG4" s="1099"/>
      <c r="AH4" s="1099"/>
      <c r="AI4" s="1099"/>
      <c r="AJ4" s="1099"/>
      <c r="AK4" s="1099"/>
      <c r="AL4" s="1099"/>
      <c r="AM4" s="1099"/>
      <c r="AN4" s="1099"/>
      <c r="AO4" s="1099"/>
      <c r="AP4" s="1099"/>
      <c r="AQ4" s="1099"/>
      <c r="AR4" s="1099"/>
      <c r="AS4" s="1099"/>
      <c r="AT4" s="1099"/>
      <c r="AU4" s="1099"/>
      <c r="AV4" s="1099"/>
      <c r="AW4" s="1099"/>
      <c r="AX4" s="1099"/>
      <c r="AY4" s="1099"/>
      <c r="AZ4" s="232"/>
      <c r="BA4" s="232"/>
      <c r="BB4" s="232"/>
      <c r="BC4" s="232"/>
      <c r="BD4" s="232"/>
      <c r="BE4" s="233"/>
      <c r="BF4" s="233"/>
      <c r="BG4" s="233"/>
      <c r="BH4" s="233"/>
      <c r="BI4" s="233"/>
      <c r="BJ4" s="233"/>
      <c r="BK4" s="233"/>
      <c r="BL4" s="233"/>
      <c r="BM4" s="233"/>
      <c r="BN4" s="233"/>
      <c r="BO4" s="233"/>
      <c r="BP4" s="233"/>
      <c r="BQ4" s="768" t="s">
        <v>356</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34"/>
    </row>
    <row r="5" spans="1:131" s="235" customFormat="1" ht="26.25" customHeight="1" x14ac:dyDescent="0.15">
      <c r="A5" s="1035" t="s">
        <v>357</v>
      </c>
      <c r="B5" s="1036"/>
      <c r="C5" s="1036"/>
      <c r="D5" s="1036"/>
      <c r="E5" s="1036"/>
      <c r="F5" s="1036"/>
      <c r="G5" s="1036"/>
      <c r="H5" s="1036"/>
      <c r="I5" s="1036"/>
      <c r="J5" s="1036"/>
      <c r="K5" s="1036"/>
      <c r="L5" s="1036"/>
      <c r="M5" s="1036"/>
      <c r="N5" s="1036"/>
      <c r="O5" s="1036"/>
      <c r="P5" s="1037"/>
      <c r="Q5" s="1041" t="s">
        <v>358</v>
      </c>
      <c r="R5" s="1042"/>
      <c r="S5" s="1042"/>
      <c r="T5" s="1042"/>
      <c r="U5" s="1043"/>
      <c r="V5" s="1041" t="s">
        <v>359</v>
      </c>
      <c r="W5" s="1042"/>
      <c r="X5" s="1042"/>
      <c r="Y5" s="1042"/>
      <c r="Z5" s="1043"/>
      <c r="AA5" s="1041" t="s">
        <v>360</v>
      </c>
      <c r="AB5" s="1042"/>
      <c r="AC5" s="1042"/>
      <c r="AD5" s="1042"/>
      <c r="AE5" s="1042"/>
      <c r="AF5" s="1134" t="s">
        <v>361</v>
      </c>
      <c r="AG5" s="1042"/>
      <c r="AH5" s="1042"/>
      <c r="AI5" s="1042"/>
      <c r="AJ5" s="1055"/>
      <c r="AK5" s="1042" t="s">
        <v>362</v>
      </c>
      <c r="AL5" s="1042"/>
      <c r="AM5" s="1042"/>
      <c r="AN5" s="1042"/>
      <c r="AO5" s="1043"/>
      <c r="AP5" s="1041" t="s">
        <v>363</v>
      </c>
      <c r="AQ5" s="1042"/>
      <c r="AR5" s="1042"/>
      <c r="AS5" s="1042"/>
      <c r="AT5" s="1043"/>
      <c r="AU5" s="1041" t="s">
        <v>364</v>
      </c>
      <c r="AV5" s="1042"/>
      <c r="AW5" s="1042"/>
      <c r="AX5" s="1042"/>
      <c r="AY5" s="1055"/>
      <c r="AZ5" s="232"/>
      <c r="BA5" s="232"/>
      <c r="BB5" s="232"/>
      <c r="BC5" s="232"/>
      <c r="BD5" s="232"/>
      <c r="BE5" s="233"/>
      <c r="BF5" s="233"/>
      <c r="BG5" s="233"/>
      <c r="BH5" s="233"/>
      <c r="BI5" s="233"/>
      <c r="BJ5" s="233"/>
      <c r="BK5" s="233"/>
      <c r="BL5" s="233"/>
      <c r="BM5" s="233"/>
      <c r="BN5" s="233"/>
      <c r="BO5" s="233"/>
      <c r="BP5" s="233"/>
      <c r="BQ5" s="1035" t="s">
        <v>365</v>
      </c>
      <c r="BR5" s="1036"/>
      <c r="BS5" s="1036"/>
      <c r="BT5" s="1036"/>
      <c r="BU5" s="1036"/>
      <c r="BV5" s="1036"/>
      <c r="BW5" s="1036"/>
      <c r="BX5" s="1036"/>
      <c r="BY5" s="1036"/>
      <c r="BZ5" s="1036"/>
      <c r="CA5" s="1036"/>
      <c r="CB5" s="1036"/>
      <c r="CC5" s="1036"/>
      <c r="CD5" s="1036"/>
      <c r="CE5" s="1036"/>
      <c r="CF5" s="1036"/>
      <c r="CG5" s="1037"/>
      <c r="CH5" s="1041" t="s">
        <v>366</v>
      </c>
      <c r="CI5" s="1042"/>
      <c r="CJ5" s="1042"/>
      <c r="CK5" s="1042"/>
      <c r="CL5" s="1043"/>
      <c r="CM5" s="1041" t="s">
        <v>367</v>
      </c>
      <c r="CN5" s="1042"/>
      <c r="CO5" s="1042"/>
      <c r="CP5" s="1042"/>
      <c r="CQ5" s="1043"/>
      <c r="CR5" s="1041" t="s">
        <v>368</v>
      </c>
      <c r="CS5" s="1042"/>
      <c r="CT5" s="1042"/>
      <c r="CU5" s="1042"/>
      <c r="CV5" s="1043"/>
      <c r="CW5" s="1041" t="s">
        <v>369</v>
      </c>
      <c r="CX5" s="1042"/>
      <c r="CY5" s="1042"/>
      <c r="CZ5" s="1042"/>
      <c r="DA5" s="1043"/>
      <c r="DB5" s="1041" t="s">
        <v>370</v>
      </c>
      <c r="DC5" s="1042"/>
      <c r="DD5" s="1042"/>
      <c r="DE5" s="1042"/>
      <c r="DF5" s="1043"/>
      <c r="DG5" s="1124" t="s">
        <v>371</v>
      </c>
      <c r="DH5" s="1125"/>
      <c r="DI5" s="1125"/>
      <c r="DJ5" s="1125"/>
      <c r="DK5" s="1126"/>
      <c r="DL5" s="1124" t="s">
        <v>372</v>
      </c>
      <c r="DM5" s="1125"/>
      <c r="DN5" s="1125"/>
      <c r="DO5" s="1125"/>
      <c r="DP5" s="1126"/>
      <c r="DQ5" s="1041" t="s">
        <v>373</v>
      </c>
      <c r="DR5" s="1042"/>
      <c r="DS5" s="1042"/>
      <c r="DT5" s="1042"/>
      <c r="DU5" s="1043"/>
      <c r="DV5" s="1041" t="s">
        <v>364</v>
      </c>
      <c r="DW5" s="1042"/>
      <c r="DX5" s="1042"/>
      <c r="DY5" s="1042"/>
      <c r="DZ5" s="1055"/>
      <c r="EA5" s="234"/>
    </row>
    <row r="6" spans="1:131" s="235" customFormat="1" ht="26.25" customHeight="1" thickBot="1" x14ac:dyDescent="0.2">
      <c r="A6" s="1038"/>
      <c r="B6" s="1039"/>
      <c r="C6" s="1039"/>
      <c r="D6" s="1039"/>
      <c r="E6" s="1039"/>
      <c r="F6" s="1039"/>
      <c r="G6" s="1039"/>
      <c r="H6" s="1039"/>
      <c r="I6" s="1039"/>
      <c r="J6" s="1039"/>
      <c r="K6" s="1039"/>
      <c r="L6" s="1039"/>
      <c r="M6" s="1039"/>
      <c r="N6" s="1039"/>
      <c r="O6" s="1039"/>
      <c r="P6" s="1040"/>
      <c r="Q6" s="1044"/>
      <c r="R6" s="1045"/>
      <c r="S6" s="1045"/>
      <c r="T6" s="1045"/>
      <c r="U6" s="1046"/>
      <c r="V6" s="1044"/>
      <c r="W6" s="1045"/>
      <c r="X6" s="1045"/>
      <c r="Y6" s="1045"/>
      <c r="Z6" s="1046"/>
      <c r="AA6" s="1044"/>
      <c r="AB6" s="1045"/>
      <c r="AC6" s="1045"/>
      <c r="AD6" s="1045"/>
      <c r="AE6" s="1045"/>
      <c r="AF6" s="1135"/>
      <c r="AG6" s="1045"/>
      <c r="AH6" s="1045"/>
      <c r="AI6" s="1045"/>
      <c r="AJ6" s="1056"/>
      <c r="AK6" s="1045"/>
      <c r="AL6" s="1045"/>
      <c r="AM6" s="1045"/>
      <c r="AN6" s="1045"/>
      <c r="AO6" s="1046"/>
      <c r="AP6" s="1044"/>
      <c r="AQ6" s="1045"/>
      <c r="AR6" s="1045"/>
      <c r="AS6" s="1045"/>
      <c r="AT6" s="1046"/>
      <c r="AU6" s="1044"/>
      <c r="AV6" s="1045"/>
      <c r="AW6" s="1045"/>
      <c r="AX6" s="1045"/>
      <c r="AY6" s="1056"/>
      <c r="AZ6" s="232"/>
      <c r="BA6" s="232"/>
      <c r="BB6" s="232"/>
      <c r="BC6" s="232"/>
      <c r="BD6" s="232"/>
      <c r="BE6" s="233"/>
      <c r="BF6" s="233"/>
      <c r="BG6" s="233"/>
      <c r="BH6" s="233"/>
      <c r="BI6" s="233"/>
      <c r="BJ6" s="233"/>
      <c r="BK6" s="233"/>
      <c r="BL6" s="233"/>
      <c r="BM6" s="233"/>
      <c r="BN6" s="233"/>
      <c r="BO6" s="233"/>
      <c r="BP6" s="233"/>
      <c r="BQ6" s="1038"/>
      <c r="BR6" s="1039"/>
      <c r="BS6" s="1039"/>
      <c r="BT6" s="1039"/>
      <c r="BU6" s="1039"/>
      <c r="BV6" s="1039"/>
      <c r="BW6" s="1039"/>
      <c r="BX6" s="1039"/>
      <c r="BY6" s="1039"/>
      <c r="BZ6" s="1039"/>
      <c r="CA6" s="1039"/>
      <c r="CB6" s="1039"/>
      <c r="CC6" s="1039"/>
      <c r="CD6" s="1039"/>
      <c r="CE6" s="1039"/>
      <c r="CF6" s="1039"/>
      <c r="CG6" s="1040"/>
      <c r="CH6" s="1044"/>
      <c r="CI6" s="1045"/>
      <c r="CJ6" s="1045"/>
      <c r="CK6" s="1045"/>
      <c r="CL6" s="1046"/>
      <c r="CM6" s="1044"/>
      <c r="CN6" s="1045"/>
      <c r="CO6" s="1045"/>
      <c r="CP6" s="1045"/>
      <c r="CQ6" s="1046"/>
      <c r="CR6" s="1044"/>
      <c r="CS6" s="1045"/>
      <c r="CT6" s="1045"/>
      <c r="CU6" s="1045"/>
      <c r="CV6" s="1046"/>
      <c r="CW6" s="1044"/>
      <c r="CX6" s="1045"/>
      <c r="CY6" s="1045"/>
      <c r="CZ6" s="1045"/>
      <c r="DA6" s="1046"/>
      <c r="DB6" s="1044"/>
      <c r="DC6" s="1045"/>
      <c r="DD6" s="1045"/>
      <c r="DE6" s="1045"/>
      <c r="DF6" s="1046"/>
      <c r="DG6" s="1127"/>
      <c r="DH6" s="1128"/>
      <c r="DI6" s="1128"/>
      <c r="DJ6" s="1128"/>
      <c r="DK6" s="1129"/>
      <c r="DL6" s="1127"/>
      <c r="DM6" s="1128"/>
      <c r="DN6" s="1128"/>
      <c r="DO6" s="1128"/>
      <c r="DP6" s="1129"/>
      <c r="DQ6" s="1044"/>
      <c r="DR6" s="1045"/>
      <c r="DS6" s="1045"/>
      <c r="DT6" s="1045"/>
      <c r="DU6" s="1046"/>
      <c r="DV6" s="1044"/>
      <c r="DW6" s="1045"/>
      <c r="DX6" s="1045"/>
      <c r="DY6" s="1045"/>
      <c r="DZ6" s="1056"/>
      <c r="EA6" s="234"/>
    </row>
    <row r="7" spans="1:131" s="235" customFormat="1" ht="26.25" customHeight="1" thickTop="1" x14ac:dyDescent="0.15">
      <c r="A7" s="236">
        <v>1</v>
      </c>
      <c r="B7" s="1087" t="s">
        <v>374</v>
      </c>
      <c r="C7" s="1088"/>
      <c r="D7" s="1088"/>
      <c r="E7" s="1088"/>
      <c r="F7" s="1088"/>
      <c r="G7" s="1088"/>
      <c r="H7" s="1088"/>
      <c r="I7" s="1088"/>
      <c r="J7" s="1088"/>
      <c r="K7" s="1088"/>
      <c r="L7" s="1088"/>
      <c r="M7" s="1088"/>
      <c r="N7" s="1088"/>
      <c r="O7" s="1088"/>
      <c r="P7" s="1089"/>
      <c r="Q7" s="1142">
        <v>33019</v>
      </c>
      <c r="R7" s="1143"/>
      <c r="S7" s="1143"/>
      <c r="T7" s="1143"/>
      <c r="U7" s="1143"/>
      <c r="V7" s="1143">
        <v>32032</v>
      </c>
      <c r="W7" s="1143"/>
      <c r="X7" s="1143"/>
      <c r="Y7" s="1143"/>
      <c r="Z7" s="1143"/>
      <c r="AA7" s="1143">
        <v>987</v>
      </c>
      <c r="AB7" s="1143"/>
      <c r="AC7" s="1143"/>
      <c r="AD7" s="1143"/>
      <c r="AE7" s="1144"/>
      <c r="AF7" s="1145">
        <v>823</v>
      </c>
      <c r="AG7" s="1146"/>
      <c r="AH7" s="1146"/>
      <c r="AI7" s="1146"/>
      <c r="AJ7" s="1147"/>
      <c r="AK7" s="1148">
        <v>1838</v>
      </c>
      <c r="AL7" s="1149"/>
      <c r="AM7" s="1149"/>
      <c r="AN7" s="1149"/>
      <c r="AO7" s="1149"/>
      <c r="AP7" s="1149">
        <v>21175</v>
      </c>
      <c r="AQ7" s="1149"/>
      <c r="AR7" s="1149"/>
      <c r="AS7" s="1149"/>
      <c r="AT7" s="1149"/>
      <c r="AU7" s="1150"/>
      <c r="AV7" s="1150"/>
      <c r="AW7" s="1150"/>
      <c r="AX7" s="1150"/>
      <c r="AY7" s="1151"/>
      <c r="AZ7" s="232"/>
      <c r="BA7" s="232"/>
      <c r="BB7" s="232"/>
      <c r="BC7" s="232"/>
      <c r="BD7" s="232"/>
      <c r="BE7" s="233"/>
      <c r="BF7" s="233"/>
      <c r="BG7" s="233"/>
      <c r="BH7" s="233"/>
      <c r="BI7" s="233"/>
      <c r="BJ7" s="233"/>
      <c r="BK7" s="233"/>
      <c r="BL7" s="233"/>
      <c r="BM7" s="233"/>
      <c r="BN7" s="233"/>
      <c r="BO7" s="233"/>
      <c r="BP7" s="233"/>
      <c r="BQ7" s="236">
        <v>1</v>
      </c>
      <c r="BR7" s="237"/>
      <c r="BS7" s="1139"/>
      <c r="BT7" s="1140"/>
      <c r="BU7" s="1140"/>
      <c r="BV7" s="1140"/>
      <c r="BW7" s="1140"/>
      <c r="BX7" s="1140"/>
      <c r="BY7" s="1140"/>
      <c r="BZ7" s="1140"/>
      <c r="CA7" s="1140"/>
      <c r="CB7" s="1140"/>
      <c r="CC7" s="1140"/>
      <c r="CD7" s="1140"/>
      <c r="CE7" s="1140"/>
      <c r="CF7" s="1140"/>
      <c r="CG7" s="1152"/>
      <c r="CH7" s="1136"/>
      <c r="CI7" s="1137"/>
      <c r="CJ7" s="1137"/>
      <c r="CK7" s="1137"/>
      <c r="CL7" s="1138"/>
      <c r="CM7" s="1136"/>
      <c r="CN7" s="1137"/>
      <c r="CO7" s="1137"/>
      <c r="CP7" s="1137"/>
      <c r="CQ7" s="1138"/>
      <c r="CR7" s="1136"/>
      <c r="CS7" s="1137"/>
      <c r="CT7" s="1137"/>
      <c r="CU7" s="1137"/>
      <c r="CV7" s="1138"/>
      <c r="CW7" s="1136"/>
      <c r="CX7" s="1137"/>
      <c r="CY7" s="1137"/>
      <c r="CZ7" s="1137"/>
      <c r="DA7" s="1138"/>
      <c r="DB7" s="1136"/>
      <c r="DC7" s="1137"/>
      <c r="DD7" s="1137"/>
      <c r="DE7" s="1137"/>
      <c r="DF7" s="1138"/>
      <c r="DG7" s="1136"/>
      <c r="DH7" s="1137"/>
      <c r="DI7" s="1137"/>
      <c r="DJ7" s="1137"/>
      <c r="DK7" s="1138"/>
      <c r="DL7" s="1136"/>
      <c r="DM7" s="1137"/>
      <c r="DN7" s="1137"/>
      <c r="DO7" s="1137"/>
      <c r="DP7" s="1138"/>
      <c r="DQ7" s="1136"/>
      <c r="DR7" s="1137"/>
      <c r="DS7" s="1137"/>
      <c r="DT7" s="1137"/>
      <c r="DU7" s="1138"/>
      <c r="DV7" s="1139"/>
      <c r="DW7" s="1140"/>
      <c r="DX7" s="1140"/>
      <c r="DY7" s="1140"/>
      <c r="DZ7" s="1141"/>
      <c r="EA7" s="234"/>
    </row>
    <row r="8" spans="1:131" s="235" customFormat="1" ht="26.25" customHeight="1" x14ac:dyDescent="0.15">
      <c r="A8" s="238">
        <v>2</v>
      </c>
      <c r="B8" s="1070"/>
      <c r="C8" s="1071"/>
      <c r="D8" s="1071"/>
      <c r="E8" s="1071"/>
      <c r="F8" s="1071"/>
      <c r="G8" s="1071"/>
      <c r="H8" s="1071"/>
      <c r="I8" s="1071"/>
      <c r="J8" s="1071"/>
      <c r="K8" s="1071"/>
      <c r="L8" s="1071"/>
      <c r="M8" s="1071"/>
      <c r="N8" s="1071"/>
      <c r="O8" s="1071"/>
      <c r="P8" s="1072"/>
      <c r="Q8" s="1078"/>
      <c r="R8" s="1079"/>
      <c r="S8" s="1079"/>
      <c r="T8" s="1079"/>
      <c r="U8" s="1079"/>
      <c r="V8" s="1079"/>
      <c r="W8" s="1079"/>
      <c r="X8" s="1079"/>
      <c r="Y8" s="1079"/>
      <c r="Z8" s="1079"/>
      <c r="AA8" s="1079"/>
      <c r="AB8" s="1079"/>
      <c r="AC8" s="1079"/>
      <c r="AD8" s="1079"/>
      <c r="AE8" s="1080"/>
      <c r="AF8" s="1075"/>
      <c r="AG8" s="1076"/>
      <c r="AH8" s="1076"/>
      <c r="AI8" s="1076"/>
      <c r="AJ8" s="1077"/>
      <c r="AK8" s="1120"/>
      <c r="AL8" s="1121"/>
      <c r="AM8" s="1121"/>
      <c r="AN8" s="1121"/>
      <c r="AO8" s="1121"/>
      <c r="AP8" s="1121"/>
      <c r="AQ8" s="1121"/>
      <c r="AR8" s="1121"/>
      <c r="AS8" s="1121"/>
      <c r="AT8" s="1121"/>
      <c r="AU8" s="1122"/>
      <c r="AV8" s="1122"/>
      <c r="AW8" s="1122"/>
      <c r="AX8" s="1122"/>
      <c r="AY8" s="1123"/>
      <c r="AZ8" s="232"/>
      <c r="BA8" s="232"/>
      <c r="BB8" s="232"/>
      <c r="BC8" s="232"/>
      <c r="BD8" s="232"/>
      <c r="BE8" s="233"/>
      <c r="BF8" s="233"/>
      <c r="BG8" s="233"/>
      <c r="BH8" s="233"/>
      <c r="BI8" s="233"/>
      <c r="BJ8" s="233"/>
      <c r="BK8" s="233"/>
      <c r="BL8" s="233"/>
      <c r="BM8" s="233"/>
      <c r="BN8" s="233"/>
      <c r="BO8" s="233"/>
      <c r="BP8" s="233"/>
      <c r="BQ8" s="238">
        <v>2</v>
      </c>
      <c r="BR8" s="239"/>
      <c r="BS8" s="1032"/>
      <c r="BT8" s="1033"/>
      <c r="BU8" s="1033"/>
      <c r="BV8" s="1033"/>
      <c r="BW8" s="1033"/>
      <c r="BX8" s="1033"/>
      <c r="BY8" s="1033"/>
      <c r="BZ8" s="1033"/>
      <c r="CA8" s="1033"/>
      <c r="CB8" s="1033"/>
      <c r="CC8" s="1033"/>
      <c r="CD8" s="1033"/>
      <c r="CE8" s="1033"/>
      <c r="CF8" s="1033"/>
      <c r="CG8" s="1054"/>
      <c r="CH8" s="1029"/>
      <c r="CI8" s="1030"/>
      <c r="CJ8" s="1030"/>
      <c r="CK8" s="1030"/>
      <c r="CL8" s="1031"/>
      <c r="CM8" s="1029"/>
      <c r="CN8" s="1030"/>
      <c r="CO8" s="1030"/>
      <c r="CP8" s="1030"/>
      <c r="CQ8" s="1031"/>
      <c r="CR8" s="1029"/>
      <c r="CS8" s="1030"/>
      <c r="CT8" s="1030"/>
      <c r="CU8" s="1030"/>
      <c r="CV8" s="1031"/>
      <c r="CW8" s="1029"/>
      <c r="CX8" s="1030"/>
      <c r="CY8" s="1030"/>
      <c r="CZ8" s="1030"/>
      <c r="DA8" s="1031"/>
      <c r="DB8" s="1029"/>
      <c r="DC8" s="1030"/>
      <c r="DD8" s="1030"/>
      <c r="DE8" s="1030"/>
      <c r="DF8" s="1031"/>
      <c r="DG8" s="1029"/>
      <c r="DH8" s="1030"/>
      <c r="DI8" s="1030"/>
      <c r="DJ8" s="1030"/>
      <c r="DK8" s="1031"/>
      <c r="DL8" s="1029"/>
      <c r="DM8" s="1030"/>
      <c r="DN8" s="1030"/>
      <c r="DO8" s="1030"/>
      <c r="DP8" s="1031"/>
      <c r="DQ8" s="1029"/>
      <c r="DR8" s="1030"/>
      <c r="DS8" s="1030"/>
      <c r="DT8" s="1030"/>
      <c r="DU8" s="1031"/>
      <c r="DV8" s="1032"/>
      <c r="DW8" s="1033"/>
      <c r="DX8" s="1033"/>
      <c r="DY8" s="1033"/>
      <c r="DZ8" s="1034"/>
      <c r="EA8" s="234"/>
    </row>
    <row r="9" spans="1:131" s="235" customFormat="1" ht="26.25" customHeight="1" x14ac:dyDescent="0.15">
      <c r="A9" s="238">
        <v>3</v>
      </c>
      <c r="B9" s="1070"/>
      <c r="C9" s="1071"/>
      <c r="D9" s="1071"/>
      <c r="E9" s="1071"/>
      <c r="F9" s="1071"/>
      <c r="G9" s="1071"/>
      <c r="H9" s="1071"/>
      <c r="I9" s="1071"/>
      <c r="J9" s="1071"/>
      <c r="K9" s="1071"/>
      <c r="L9" s="1071"/>
      <c r="M9" s="1071"/>
      <c r="N9" s="1071"/>
      <c r="O9" s="1071"/>
      <c r="P9" s="1072"/>
      <c r="Q9" s="1078"/>
      <c r="R9" s="1079"/>
      <c r="S9" s="1079"/>
      <c r="T9" s="1079"/>
      <c r="U9" s="1079"/>
      <c r="V9" s="1079"/>
      <c r="W9" s="1079"/>
      <c r="X9" s="1079"/>
      <c r="Y9" s="1079"/>
      <c r="Z9" s="1079"/>
      <c r="AA9" s="1079"/>
      <c r="AB9" s="1079"/>
      <c r="AC9" s="1079"/>
      <c r="AD9" s="1079"/>
      <c r="AE9" s="1080"/>
      <c r="AF9" s="1075"/>
      <c r="AG9" s="1076"/>
      <c r="AH9" s="1076"/>
      <c r="AI9" s="1076"/>
      <c r="AJ9" s="1077"/>
      <c r="AK9" s="1120"/>
      <c r="AL9" s="1121"/>
      <c r="AM9" s="1121"/>
      <c r="AN9" s="1121"/>
      <c r="AO9" s="1121"/>
      <c r="AP9" s="1121"/>
      <c r="AQ9" s="1121"/>
      <c r="AR9" s="1121"/>
      <c r="AS9" s="1121"/>
      <c r="AT9" s="1121"/>
      <c r="AU9" s="1122"/>
      <c r="AV9" s="1122"/>
      <c r="AW9" s="1122"/>
      <c r="AX9" s="1122"/>
      <c r="AY9" s="1123"/>
      <c r="AZ9" s="232"/>
      <c r="BA9" s="232"/>
      <c r="BB9" s="232"/>
      <c r="BC9" s="232"/>
      <c r="BD9" s="232"/>
      <c r="BE9" s="233"/>
      <c r="BF9" s="233"/>
      <c r="BG9" s="233"/>
      <c r="BH9" s="233"/>
      <c r="BI9" s="233"/>
      <c r="BJ9" s="233"/>
      <c r="BK9" s="233"/>
      <c r="BL9" s="233"/>
      <c r="BM9" s="233"/>
      <c r="BN9" s="233"/>
      <c r="BO9" s="233"/>
      <c r="BP9" s="233"/>
      <c r="BQ9" s="238">
        <v>3</v>
      </c>
      <c r="BR9" s="239"/>
      <c r="BS9" s="1032"/>
      <c r="BT9" s="1033"/>
      <c r="BU9" s="1033"/>
      <c r="BV9" s="1033"/>
      <c r="BW9" s="1033"/>
      <c r="BX9" s="1033"/>
      <c r="BY9" s="1033"/>
      <c r="BZ9" s="1033"/>
      <c r="CA9" s="1033"/>
      <c r="CB9" s="1033"/>
      <c r="CC9" s="1033"/>
      <c r="CD9" s="1033"/>
      <c r="CE9" s="1033"/>
      <c r="CF9" s="1033"/>
      <c r="CG9" s="1054"/>
      <c r="CH9" s="1029"/>
      <c r="CI9" s="1030"/>
      <c r="CJ9" s="1030"/>
      <c r="CK9" s="1030"/>
      <c r="CL9" s="1031"/>
      <c r="CM9" s="1029"/>
      <c r="CN9" s="1030"/>
      <c r="CO9" s="1030"/>
      <c r="CP9" s="1030"/>
      <c r="CQ9" s="1031"/>
      <c r="CR9" s="1029"/>
      <c r="CS9" s="1030"/>
      <c r="CT9" s="1030"/>
      <c r="CU9" s="1030"/>
      <c r="CV9" s="1031"/>
      <c r="CW9" s="1029"/>
      <c r="CX9" s="1030"/>
      <c r="CY9" s="1030"/>
      <c r="CZ9" s="1030"/>
      <c r="DA9" s="1031"/>
      <c r="DB9" s="1029"/>
      <c r="DC9" s="1030"/>
      <c r="DD9" s="1030"/>
      <c r="DE9" s="1030"/>
      <c r="DF9" s="1031"/>
      <c r="DG9" s="1029"/>
      <c r="DH9" s="1030"/>
      <c r="DI9" s="1030"/>
      <c r="DJ9" s="1030"/>
      <c r="DK9" s="1031"/>
      <c r="DL9" s="1029"/>
      <c r="DM9" s="1030"/>
      <c r="DN9" s="1030"/>
      <c r="DO9" s="1030"/>
      <c r="DP9" s="1031"/>
      <c r="DQ9" s="1029"/>
      <c r="DR9" s="1030"/>
      <c r="DS9" s="1030"/>
      <c r="DT9" s="1030"/>
      <c r="DU9" s="1031"/>
      <c r="DV9" s="1032"/>
      <c r="DW9" s="1033"/>
      <c r="DX9" s="1033"/>
      <c r="DY9" s="1033"/>
      <c r="DZ9" s="1034"/>
      <c r="EA9" s="234"/>
    </row>
    <row r="10" spans="1:131" s="235" customFormat="1" ht="26.25" customHeight="1" x14ac:dyDescent="0.15">
      <c r="A10" s="238">
        <v>4</v>
      </c>
      <c r="B10" s="1070"/>
      <c r="C10" s="1071"/>
      <c r="D10" s="1071"/>
      <c r="E10" s="1071"/>
      <c r="F10" s="1071"/>
      <c r="G10" s="1071"/>
      <c r="H10" s="1071"/>
      <c r="I10" s="1071"/>
      <c r="J10" s="1071"/>
      <c r="K10" s="1071"/>
      <c r="L10" s="1071"/>
      <c r="M10" s="1071"/>
      <c r="N10" s="1071"/>
      <c r="O10" s="1071"/>
      <c r="P10" s="1072"/>
      <c r="Q10" s="1078"/>
      <c r="R10" s="1079"/>
      <c r="S10" s="1079"/>
      <c r="T10" s="1079"/>
      <c r="U10" s="1079"/>
      <c r="V10" s="1079"/>
      <c r="W10" s="1079"/>
      <c r="X10" s="1079"/>
      <c r="Y10" s="1079"/>
      <c r="Z10" s="1079"/>
      <c r="AA10" s="1079"/>
      <c r="AB10" s="1079"/>
      <c r="AC10" s="1079"/>
      <c r="AD10" s="1079"/>
      <c r="AE10" s="1080"/>
      <c r="AF10" s="1075"/>
      <c r="AG10" s="1076"/>
      <c r="AH10" s="1076"/>
      <c r="AI10" s="1076"/>
      <c r="AJ10" s="1077"/>
      <c r="AK10" s="1120"/>
      <c r="AL10" s="1121"/>
      <c r="AM10" s="1121"/>
      <c r="AN10" s="1121"/>
      <c r="AO10" s="1121"/>
      <c r="AP10" s="1121"/>
      <c r="AQ10" s="1121"/>
      <c r="AR10" s="1121"/>
      <c r="AS10" s="1121"/>
      <c r="AT10" s="1121"/>
      <c r="AU10" s="1122"/>
      <c r="AV10" s="1122"/>
      <c r="AW10" s="1122"/>
      <c r="AX10" s="1122"/>
      <c r="AY10" s="1123"/>
      <c r="AZ10" s="232"/>
      <c r="BA10" s="232"/>
      <c r="BB10" s="232"/>
      <c r="BC10" s="232"/>
      <c r="BD10" s="232"/>
      <c r="BE10" s="233"/>
      <c r="BF10" s="233"/>
      <c r="BG10" s="233"/>
      <c r="BH10" s="233"/>
      <c r="BI10" s="233"/>
      <c r="BJ10" s="233"/>
      <c r="BK10" s="233"/>
      <c r="BL10" s="233"/>
      <c r="BM10" s="233"/>
      <c r="BN10" s="233"/>
      <c r="BO10" s="233"/>
      <c r="BP10" s="233"/>
      <c r="BQ10" s="238">
        <v>4</v>
      </c>
      <c r="BR10" s="239"/>
      <c r="BS10" s="1032"/>
      <c r="BT10" s="1033"/>
      <c r="BU10" s="1033"/>
      <c r="BV10" s="1033"/>
      <c r="BW10" s="1033"/>
      <c r="BX10" s="1033"/>
      <c r="BY10" s="1033"/>
      <c r="BZ10" s="1033"/>
      <c r="CA10" s="1033"/>
      <c r="CB10" s="1033"/>
      <c r="CC10" s="1033"/>
      <c r="CD10" s="1033"/>
      <c r="CE10" s="1033"/>
      <c r="CF10" s="1033"/>
      <c r="CG10" s="1054"/>
      <c r="CH10" s="1029"/>
      <c r="CI10" s="1030"/>
      <c r="CJ10" s="1030"/>
      <c r="CK10" s="1030"/>
      <c r="CL10" s="1031"/>
      <c r="CM10" s="1029"/>
      <c r="CN10" s="1030"/>
      <c r="CO10" s="1030"/>
      <c r="CP10" s="1030"/>
      <c r="CQ10" s="1031"/>
      <c r="CR10" s="1029"/>
      <c r="CS10" s="1030"/>
      <c r="CT10" s="1030"/>
      <c r="CU10" s="1030"/>
      <c r="CV10" s="1031"/>
      <c r="CW10" s="1029"/>
      <c r="CX10" s="1030"/>
      <c r="CY10" s="1030"/>
      <c r="CZ10" s="1030"/>
      <c r="DA10" s="1031"/>
      <c r="DB10" s="1029"/>
      <c r="DC10" s="1030"/>
      <c r="DD10" s="1030"/>
      <c r="DE10" s="1030"/>
      <c r="DF10" s="1031"/>
      <c r="DG10" s="1029"/>
      <c r="DH10" s="1030"/>
      <c r="DI10" s="1030"/>
      <c r="DJ10" s="1030"/>
      <c r="DK10" s="1031"/>
      <c r="DL10" s="1029"/>
      <c r="DM10" s="1030"/>
      <c r="DN10" s="1030"/>
      <c r="DO10" s="1030"/>
      <c r="DP10" s="1031"/>
      <c r="DQ10" s="1029"/>
      <c r="DR10" s="1030"/>
      <c r="DS10" s="1030"/>
      <c r="DT10" s="1030"/>
      <c r="DU10" s="1031"/>
      <c r="DV10" s="1032"/>
      <c r="DW10" s="1033"/>
      <c r="DX10" s="1033"/>
      <c r="DY10" s="1033"/>
      <c r="DZ10" s="1034"/>
      <c r="EA10" s="234"/>
    </row>
    <row r="11" spans="1:131" s="235" customFormat="1" ht="26.25" customHeight="1" x14ac:dyDescent="0.15">
      <c r="A11" s="238">
        <v>5</v>
      </c>
      <c r="B11" s="1070"/>
      <c r="C11" s="1071"/>
      <c r="D11" s="1071"/>
      <c r="E11" s="1071"/>
      <c r="F11" s="1071"/>
      <c r="G11" s="1071"/>
      <c r="H11" s="1071"/>
      <c r="I11" s="1071"/>
      <c r="J11" s="1071"/>
      <c r="K11" s="1071"/>
      <c r="L11" s="1071"/>
      <c r="M11" s="1071"/>
      <c r="N11" s="1071"/>
      <c r="O11" s="1071"/>
      <c r="P11" s="1072"/>
      <c r="Q11" s="1078"/>
      <c r="R11" s="1079"/>
      <c r="S11" s="1079"/>
      <c r="T11" s="1079"/>
      <c r="U11" s="1079"/>
      <c r="V11" s="1079"/>
      <c r="W11" s="1079"/>
      <c r="X11" s="1079"/>
      <c r="Y11" s="1079"/>
      <c r="Z11" s="1079"/>
      <c r="AA11" s="1079"/>
      <c r="AB11" s="1079"/>
      <c r="AC11" s="1079"/>
      <c r="AD11" s="1079"/>
      <c r="AE11" s="1080"/>
      <c r="AF11" s="1075"/>
      <c r="AG11" s="1076"/>
      <c r="AH11" s="1076"/>
      <c r="AI11" s="1076"/>
      <c r="AJ11" s="1077"/>
      <c r="AK11" s="1120"/>
      <c r="AL11" s="1121"/>
      <c r="AM11" s="1121"/>
      <c r="AN11" s="1121"/>
      <c r="AO11" s="1121"/>
      <c r="AP11" s="1121"/>
      <c r="AQ11" s="1121"/>
      <c r="AR11" s="1121"/>
      <c r="AS11" s="1121"/>
      <c r="AT11" s="1121"/>
      <c r="AU11" s="1122"/>
      <c r="AV11" s="1122"/>
      <c r="AW11" s="1122"/>
      <c r="AX11" s="1122"/>
      <c r="AY11" s="1123"/>
      <c r="AZ11" s="232"/>
      <c r="BA11" s="232"/>
      <c r="BB11" s="232"/>
      <c r="BC11" s="232"/>
      <c r="BD11" s="232"/>
      <c r="BE11" s="233"/>
      <c r="BF11" s="233"/>
      <c r="BG11" s="233"/>
      <c r="BH11" s="233"/>
      <c r="BI11" s="233"/>
      <c r="BJ11" s="233"/>
      <c r="BK11" s="233"/>
      <c r="BL11" s="233"/>
      <c r="BM11" s="233"/>
      <c r="BN11" s="233"/>
      <c r="BO11" s="233"/>
      <c r="BP11" s="233"/>
      <c r="BQ11" s="238">
        <v>5</v>
      </c>
      <c r="BR11" s="239"/>
      <c r="BS11" s="1032"/>
      <c r="BT11" s="1033"/>
      <c r="BU11" s="1033"/>
      <c r="BV11" s="1033"/>
      <c r="BW11" s="1033"/>
      <c r="BX11" s="1033"/>
      <c r="BY11" s="1033"/>
      <c r="BZ11" s="1033"/>
      <c r="CA11" s="1033"/>
      <c r="CB11" s="1033"/>
      <c r="CC11" s="1033"/>
      <c r="CD11" s="1033"/>
      <c r="CE11" s="1033"/>
      <c r="CF11" s="1033"/>
      <c r="CG11" s="1054"/>
      <c r="CH11" s="1029"/>
      <c r="CI11" s="1030"/>
      <c r="CJ11" s="1030"/>
      <c r="CK11" s="1030"/>
      <c r="CL11" s="1031"/>
      <c r="CM11" s="1029"/>
      <c r="CN11" s="1030"/>
      <c r="CO11" s="1030"/>
      <c r="CP11" s="1030"/>
      <c r="CQ11" s="1031"/>
      <c r="CR11" s="1029"/>
      <c r="CS11" s="1030"/>
      <c r="CT11" s="1030"/>
      <c r="CU11" s="1030"/>
      <c r="CV11" s="1031"/>
      <c r="CW11" s="1029"/>
      <c r="CX11" s="1030"/>
      <c r="CY11" s="1030"/>
      <c r="CZ11" s="1030"/>
      <c r="DA11" s="1031"/>
      <c r="DB11" s="1029"/>
      <c r="DC11" s="1030"/>
      <c r="DD11" s="1030"/>
      <c r="DE11" s="1030"/>
      <c r="DF11" s="1031"/>
      <c r="DG11" s="1029"/>
      <c r="DH11" s="1030"/>
      <c r="DI11" s="1030"/>
      <c r="DJ11" s="1030"/>
      <c r="DK11" s="1031"/>
      <c r="DL11" s="1029"/>
      <c r="DM11" s="1030"/>
      <c r="DN11" s="1030"/>
      <c r="DO11" s="1030"/>
      <c r="DP11" s="1031"/>
      <c r="DQ11" s="1029"/>
      <c r="DR11" s="1030"/>
      <c r="DS11" s="1030"/>
      <c r="DT11" s="1030"/>
      <c r="DU11" s="1031"/>
      <c r="DV11" s="1032"/>
      <c r="DW11" s="1033"/>
      <c r="DX11" s="1033"/>
      <c r="DY11" s="1033"/>
      <c r="DZ11" s="1034"/>
      <c r="EA11" s="234"/>
    </row>
    <row r="12" spans="1:131" s="235" customFormat="1" ht="26.25" customHeight="1" x14ac:dyDescent="0.15">
      <c r="A12" s="238">
        <v>6</v>
      </c>
      <c r="B12" s="1070"/>
      <c r="C12" s="1071"/>
      <c r="D12" s="1071"/>
      <c r="E12" s="1071"/>
      <c r="F12" s="1071"/>
      <c r="G12" s="1071"/>
      <c r="H12" s="1071"/>
      <c r="I12" s="1071"/>
      <c r="J12" s="1071"/>
      <c r="K12" s="1071"/>
      <c r="L12" s="1071"/>
      <c r="M12" s="1071"/>
      <c r="N12" s="1071"/>
      <c r="O12" s="1071"/>
      <c r="P12" s="1072"/>
      <c r="Q12" s="1078"/>
      <c r="R12" s="1079"/>
      <c r="S12" s="1079"/>
      <c r="T12" s="1079"/>
      <c r="U12" s="1079"/>
      <c r="V12" s="1079"/>
      <c r="W12" s="1079"/>
      <c r="X12" s="1079"/>
      <c r="Y12" s="1079"/>
      <c r="Z12" s="1079"/>
      <c r="AA12" s="1079"/>
      <c r="AB12" s="1079"/>
      <c r="AC12" s="1079"/>
      <c r="AD12" s="1079"/>
      <c r="AE12" s="1080"/>
      <c r="AF12" s="1075"/>
      <c r="AG12" s="1076"/>
      <c r="AH12" s="1076"/>
      <c r="AI12" s="1076"/>
      <c r="AJ12" s="1077"/>
      <c r="AK12" s="1120"/>
      <c r="AL12" s="1121"/>
      <c r="AM12" s="1121"/>
      <c r="AN12" s="1121"/>
      <c r="AO12" s="1121"/>
      <c r="AP12" s="1121"/>
      <c r="AQ12" s="1121"/>
      <c r="AR12" s="1121"/>
      <c r="AS12" s="1121"/>
      <c r="AT12" s="1121"/>
      <c r="AU12" s="1122"/>
      <c r="AV12" s="1122"/>
      <c r="AW12" s="1122"/>
      <c r="AX12" s="1122"/>
      <c r="AY12" s="1123"/>
      <c r="AZ12" s="232"/>
      <c r="BA12" s="232"/>
      <c r="BB12" s="232"/>
      <c r="BC12" s="232"/>
      <c r="BD12" s="232"/>
      <c r="BE12" s="233"/>
      <c r="BF12" s="233"/>
      <c r="BG12" s="233"/>
      <c r="BH12" s="233"/>
      <c r="BI12" s="233"/>
      <c r="BJ12" s="233"/>
      <c r="BK12" s="233"/>
      <c r="BL12" s="233"/>
      <c r="BM12" s="233"/>
      <c r="BN12" s="233"/>
      <c r="BO12" s="233"/>
      <c r="BP12" s="233"/>
      <c r="BQ12" s="238">
        <v>6</v>
      </c>
      <c r="BR12" s="239"/>
      <c r="BS12" s="1032"/>
      <c r="BT12" s="1033"/>
      <c r="BU12" s="1033"/>
      <c r="BV12" s="1033"/>
      <c r="BW12" s="1033"/>
      <c r="BX12" s="1033"/>
      <c r="BY12" s="1033"/>
      <c r="BZ12" s="1033"/>
      <c r="CA12" s="1033"/>
      <c r="CB12" s="1033"/>
      <c r="CC12" s="1033"/>
      <c r="CD12" s="1033"/>
      <c r="CE12" s="1033"/>
      <c r="CF12" s="1033"/>
      <c r="CG12" s="1054"/>
      <c r="CH12" s="1029"/>
      <c r="CI12" s="1030"/>
      <c r="CJ12" s="1030"/>
      <c r="CK12" s="1030"/>
      <c r="CL12" s="1031"/>
      <c r="CM12" s="1029"/>
      <c r="CN12" s="1030"/>
      <c r="CO12" s="1030"/>
      <c r="CP12" s="1030"/>
      <c r="CQ12" s="1031"/>
      <c r="CR12" s="1029"/>
      <c r="CS12" s="1030"/>
      <c r="CT12" s="1030"/>
      <c r="CU12" s="1030"/>
      <c r="CV12" s="1031"/>
      <c r="CW12" s="1029"/>
      <c r="CX12" s="1030"/>
      <c r="CY12" s="1030"/>
      <c r="CZ12" s="1030"/>
      <c r="DA12" s="1031"/>
      <c r="DB12" s="1029"/>
      <c r="DC12" s="1030"/>
      <c r="DD12" s="1030"/>
      <c r="DE12" s="1030"/>
      <c r="DF12" s="1031"/>
      <c r="DG12" s="1029"/>
      <c r="DH12" s="1030"/>
      <c r="DI12" s="1030"/>
      <c r="DJ12" s="1030"/>
      <c r="DK12" s="1031"/>
      <c r="DL12" s="1029"/>
      <c r="DM12" s="1030"/>
      <c r="DN12" s="1030"/>
      <c r="DO12" s="1030"/>
      <c r="DP12" s="1031"/>
      <c r="DQ12" s="1029"/>
      <c r="DR12" s="1030"/>
      <c r="DS12" s="1030"/>
      <c r="DT12" s="1030"/>
      <c r="DU12" s="1031"/>
      <c r="DV12" s="1032"/>
      <c r="DW12" s="1033"/>
      <c r="DX12" s="1033"/>
      <c r="DY12" s="1033"/>
      <c r="DZ12" s="1034"/>
      <c r="EA12" s="234"/>
    </row>
    <row r="13" spans="1:131" s="235" customFormat="1" ht="26.25" customHeight="1" x14ac:dyDescent="0.15">
      <c r="A13" s="238">
        <v>7</v>
      </c>
      <c r="B13" s="1070"/>
      <c r="C13" s="1071"/>
      <c r="D13" s="1071"/>
      <c r="E13" s="1071"/>
      <c r="F13" s="1071"/>
      <c r="G13" s="1071"/>
      <c r="H13" s="1071"/>
      <c r="I13" s="1071"/>
      <c r="J13" s="1071"/>
      <c r="K13" s="1071"/>
      <c r="L13" s="1071"/>
      <c r="M13" s="1071"/>
      <c r="N13" s="1071"/>
      <c r="O13" s="1071"/>
      <c r="P13" s="1072"/>
      <c r="Q13" s="1078"/>
      <c r="R13" s="1079"/>
      <c r="S13" s="1079"/>
      <c r="T13" s="1079"/>
      <c r="U13" s="1079"/>
      <c r="V13" s="1079"/>
      <c r="W13" s="1079"/>
      <c r="X13" s="1079"/>
      <c r="Y13" s="1079"/>
      <c r="Z13" s="1079"/>
      <c r="AA13" s="1079"/>
      <c r="AB13" s="1079"/>
      <c r="AC13" s="1079"/>
      <c r="AD13" s="1079"/>
      <c r="AE13" s="1080"/>
      <c r="AF13" s="1075"/>
      <c r="AG13" s="1076"/>
      <c r="AH13" s="1076"/>
      <c r="AI13" s="1076"/>
      <c r="AJ13" s="1077"/>
      <c r="AK13" s="1120"/>
      <c r="AL13" s="1121"/>
      <c r="AM13" s="1121"/>
      <c r="AN13" s="1121"/>
      <c r="AO13" s="1121"/>
      <c r="AP13" s="1121"/>
      <c r="AQ13" s="1121"/>
      <c r="AR13" s="1121"/>
      <c r="AS13" s="1121"/>
      <c r="AT13" s="1121"/>
      <c r="AU13" s="1122"/>
      <c r="AV13" s="1122"/>
      <c r="AW13" s="1122"/>
      <c r="AX13" s="1122"/>
      <c r="AY13" s="1123"/>
      <c r="AZ13" s="232"/>
      <c r="BA13" s="232"/>
      <c r="BB13" s="232"/>
      <c r="BC13" s="232"/>
      <c r="BD13" s="232"/>
      <c r="BE13" s="233"/>
      <c r="BF13" s="233"/>
      <c r="BG13" s="233"/>
      <c r="BH13" s="233"/>
      <c r="BI13" s="233"/>
      <c r="BJ13" s="233"/>
      <c r="BK13" s="233"/>
      <c r="BL13" s="233"/>
      <c r="BM13" s="233"/>
      <c r="BN13" s="233"/>
      <c r="BO13" s="233"/>
      <c r="BP13" s="233"/>
      <c r="BQ13" s="238">
        <v>7</v>
      </c>
      <c r="BR13" s="239"/>
      <c r="BS13" s="1032"/>
      <c r="BT13" s="1033"/>
      <c r="BU13" s="1033"/>
      <c r="BV13" s="1033"/>
      <c r="BW13" s="1033"/>
      <c r="BX13" s="1033"/>
      <c r="BY13" s="1033"/>
      <c r="BZ13" s="1033"/>
      <c r="CA13" s="1033"/>
      <c r="CB13" s="1033"/>
      <c r="CC13" s="1033"/>
      <c r="CD13" s="1033"/>
      <c r="CE13" s="1033"/>
      <c r="CF13" s="1033"/>
      <c r="CG13" s="1054"/>
      <c r="CH13" s="1029"/>
      <c r="CI13" s="1030"/>
      <c r="CJ13" s="1030"/>
      <c r="CK13" s="1030"/>
      <c r="CL13" s="1031"/>
      <c r="CM13" s="1029"/>
      <c r="CN13" s="1030"/>
      <c r="CO13" s="1030"/>
      <c r="CP13" s="1030"/>
      <c r="CQ13" s="1031"/>
      <c r="CR13" s="1029"/>
      <c r="CS13" s="1030"/>
      <c r="CT13" s="1030"/>
      <c r="CU13" s="1030"/>
      <c r="CV13" s="1031"/>
      <c r="CW13" s="1029"/>
      <c r="CX13" s="1030"/>
      <c r="CY13" s="1030"/>
      <c r="CZ13" s="1030"/>
      <c r="DA13" s="1031"/>
      <c r="DB13" s="1029"/>
      <c r="DC13" s="1030"/>
      <c r="DD13" s="1030"/>
      <c r="DE13" s="1030"/>
      <c r="DF13" s="1031"/>
      <c r="DG13" s="1029"/>
      <c r="DH13" s="1030"/>
      <c r="DI13" s="1030"/>
      <c r="DJ13" s="1030"/>
      <c r="DK13" s="1031"/>
      <c r="DL13" s="1029"/>
      <c r="DM13" s="1030"/>
      <c r="DN13" s="1030"/>
      <c r="DO13" s="1030"/>
      <c r="DP13" s="1031"/>
      <c r="DQ13" s="1029"/>
      <c r="DR13" s="1030"/>
      <c r="DS13" s="1030"/>
      <c r="DT13" s="1030"/>
      <c r="DU13" s="1031"/>
      <c r="DV13" s="1032"/>
      <c r="DW13" s="1033"/>
      <c r="DX13" s="1033"/>
      <c r="DY13" s="1033"/>
      <c r="DZ13" s="1034"/>
      <c r="EA13" s="234"/>
    </row>
    <row r="14" spans="1:131" s="235" customFormat="1" ht="26.25" customHeight="1" x14ac:dyDescent="0.15">
      <c r="A14" s="238">
        <v>8</v>
      </c>
      <c r="B14" s="1070"/>
      <c r="C14" s="1071"/>
      <c r="D14" s="1071"/>
      <c r="E14" s="1071"/>
      <c r="F14" s="1071"/>
      <c r="G14" s="1071"/>
      <c r="H14" s="1071"/>
      <c r="I14" s="1071"/>
      <c r="J14" s="1071"/>
      <c r="K14" s="1071"/>
      <c r="L14" s="1071"/>
      <c r="M14" s="1071"/>
      <c r="N14" s="1071"/>
      <c r="O14" s="1071"/>
      <c r="P14" s="1072"/>
      <c r="Q14" s="1078"/>
      <c r="R14" s="1079"/>
      <c r="S14" s="1079"/>
      <c r="T14" s="1079"/>
      <c r="U14" s="1079"/>
      <c r="V14" s="1079"/>
      <c r="W14" s="1079"/>
      <c r="X14" s="1079"/>
      <c r="Y14" s="1079"/>
      <c r="Z14" s="1079"/>
      <c r="AA14" s="1079"/>
      <c r="AB14" s="1079"/>
      <c r="AC14" s="1079"/>
      <c r="AD14" s="1079"/>
      <c r="AE14" s="1080"/>
      <c r="AF14" s="1075"/>
      <c r="AG14" s="1076"/>
      <c r="AH14" s="1076"/>
      <c r="AI14" s="1076"/>
      <c r="AJ14" s="1077"/>
      <c r="AK14" s="1120"/>
      <c r="AL14" s="1121"/>
      <c r="AM14" s="1121"/>
      <c r="AN14" s="1121"/>
      <c r="AO14" s="1121"/>
      <c r="AP14" s="1121"/>
      <c r="AQ14" s="1121"/>
      <c r="AR14" s="1121"/>
      <c r="AS14" s="1121"/>
      <c r="AT14" s="1121"/>
      <c r="AU14" s="1122"/>
      <c r="AV14" s="1122"/>
      <c r="AW14" s="1122"/>
      <c r="AX14" s="1122"/>
      <c r="AY14" s="1123"/>
      <c r="AZ14" s="232"/>
      <c r="BA14" s="232"/>
      <c r="BB14" s="232"/>
      <c r="BC14" s="232"/>
      <c r="BD14" s="232"/>
      <c r="BE14" s="233"/>
      <c r="BF14" s="233"/>
      <c r="BG14" s="233"/>
      <c r="BH14" s="233"/>
      <c r="BI14" s="233"/>
      <c r="BJ14" s="233"/>
      <c r="BK14" s="233"/>
      <c r="BL14" s="233"/>
      <c r="BM14" s="233"/>
      <c r="BN14" s="233"/>
      <c r="BO14" s="233"/>
      <c r="BP14" s="233"/>
      <c r="BQ14" s="238">
        <v>8</v>
      </c>
      <c r="BR14" s="239"/>
      <c r="BS14" s="1032"/>
      <c r="BT14" s="1033"/>
      <c r="BU14" s="1033"/>
      <c r="BV14" s="1033"/>
      <c r="BW14" s="1033"/>
      <c r="BX14" s="1033"/>
      <c r="BY14" s="1033"/>
      <c r="BZ14" s="1033"/>
      <c r="CA14" s="1033"/>
      <c r="CB14" s="1033"/>
      <c r="CC14" s="1033"/>
      <c r="CD14" s="1033"/>
      <c r="CE14" s="1033"/>
      <c r="CF14" s="1033"/>
      <c r="CG14" s="1054"/>
      <c r="CH14" s="1029"/>
      <c r="CI14" s="1030"/>
      <c r="CJ14" s="1030"/>
      <c r="CK14" s="1030"/>
      <c r="CL14" s="1031"/>
      <c r="CM14" s="1029"/>
      <c r="CN14" s="1030"/>
      <c r="CO14" s="1030"/>
      <c r="CP14" s="1030"/>
      <c r="CQ14" s="1031"/>
      <c r="CR14" s="1029"/>
      <c r="CS14" s="1030"/>
      <c r="CT14" s="1030"/>
      <c r="CU14" s="1030"/>
      <c r="CV14" s="1031"/>
      <c r="CW14" s="1029"/>
      <c r="CX14" s="1030"/>
      <c r="CY14" s="1030"/>
      <c r="CZ14" s="1030"/>
      <c r="DA14" s="1031"/>
      <c r="DB14" s="1029"/>
      <c r="DC14" s="1030"/>
      <c r="DD14" s="1030"/>
      <c r="DE14" s="1030"/>
      <c r="DF14" s="1031"/>
      <c r="DG14" s="1029"/>
      <c r="DH14" s="1030"/>
      <c r="DI14" s="1030"/>
      <c r="DJ14" s="1030"/>
      <c r="DK14" s="1031"/>
      <c r="DL14" s="1029"/>
      <c r="DM14" s="1030"/>
      <c r="DN14" s="1030"/>
      <c r="DO14" s="1030"/>
      <c r="DP14" s="1031"/>
      <c r="DQ14" s="1029"/>
      <c r="DR14" s="1030"/>
      <c r="DS14" s="1030"/>
      <c r="DT14" s="1030"/>
      <c r="DU14" s="1031"/>
      <c r="DV14" s="1032"/>
      <c r="DW14" s="1033"/>
      <c r="DX14" s="1033"/>
      <c r="DY14" s="1033"/>
      <c r="DZ14" s="1034"/>
      <c r="EA14" s="234"/>
    </row>
    <row r="15" spans="1:131" s="235" customFormat="1" ht="26.25" customHeight="1" x14ac:dyDescent="0.15">
      <c r="A15" s="238">
        <v>9</v>
      </c>
      <c r="B15" s="1070"/>
      <c r="C15" s="1071"/>
      <c r="D15" s="1071"/>
      <c r="E15" s="1071"/>
      <c r="F15" s="1071"/>
      <c r="G15" s="1071"/>
      <c r="H15" s="1071"/>
      <c r="I15" s="1071"/>
      <c r="J15" s="1071"/>
      <c r="K15" s="1071"/>
      <c r="L15" s="1071"/>
      <c r="M15" s="1071"/>
      <c r="N15" s="1071"/>
      <c r="O15" s="1071"/>
      <c r="P15" s="1072"/>
      <c r="Q15" s="1078"/>
      <c r="R15" s="1079"/>
      <c r="S15" s="1079"/>
      <c r="T15" s="1079"/>
      <c r="U15" s="1079"/>
      <c r="V15" s="1079"/>
      <c r="W15" s="1079"/>
      <c r="X15" s="1079"/>
      <c r="Y15" s="1079"/>
      <c r="Z15" s="1079"/>
      <c r="AA15" s="1079"/>
      <c r="AB15" s="1079"/>
      <c r="AC15" s="1079"/>
      <c r="AD15" s="1079"/>
      <c r="AE15" s="1080"/>
      <c r="AF15" s="1075"/>
      <c r="AG15" s="1076"/>
      <c r="AH15" s="1076"/>
      <c r="AI15" s="1076"/>
      <c r="AJ15" s="1077"/>
      <c r="AK15" s="1120"/>
      <c r="AL15" s="1121"/>
      <c r="AM15" s="1121"/>
      <c r="AN15" s="1121"/>
      <c r="AO15" s="1121"/>
      <c r="AP15" s="1121"/>
      <c r="AQ15" s="1121"/>
      <c r="AR15" s="1121"/>
      <c r="AS15" s="1121"/>
      <c r="AT15" s="1121"/>
      <c r="AU15" s="1122"/>
      <c r="AV15" s="1122"/>
      <c r="AW15" s="1122"/>
      <c r="AX15" s="1122"/>
      <c r="AY15" s="1123"/>
      <c r="AZ15" s="232"/>
      <c r="BA15" s="232"/>
      <c r="BB15" s="232"/>
      <c r="BC15" s="232"/>
      <c r="BD15" s="232"/>
      <c r="BE15" s="233"/>
      <c r="BF15" s="233"/>
      <c r="BG15" s="233"/>
      <c r="BH15" s="233"/>
      <c r="BI15" s="233"/>
      <c r="BJ15" s="233"/>
      <c r="BK15" s="233"/>
      <c r="BL15" s="233"/>
      <c r="BM15" s="233"/>
      <c r="BN15" s="233"/>
      <c r="BO15" s="233"/>
      <c r="BP15" s="233"/>
      <c r="BQ15" s="238">
        <v>9</v>
      </c>
      <c r="BR15" s="239"/>
      <c r="BS15" s="1032"/>
      <c r="BT15" s="1033"/>
      <c r="BU15" s="1033"/>
      <c r="BV15" s="1033"/>
      <c r="BW15" s="1033"/>
      <c r="BX15" s="1033"/>
      <c r="BY15" s="1033"/>
      <c r="BZ15" s="1033"/>
      <c r="CA15" s="1033"/>
      <c r="CB15" s="1033"/>
      <c r="CC15" s="1033"/>
      <c r="CD15" s="1033"/>
      <c r="CE15" s="1033"/>
      <c r="CF15" s="1033"/>
      <c r="CG15" s="1054"/>
      <c r="CH15" s="1029"/>
      <c r="CI15" s="1030"/>
      <c r="CJ15" s="1030"/>
      <c r="CK15" s="1030"/>
      <c r="CL15" s="1031"/>
      <c r="CM15" s="1029"/>
      <c r="CN15" s="1030"/>
      <c r="CO15" s="1030"/>
      <c r="CP15" s="1030"/>
      <c r="CQ15" s="1031"/>
      <c r="CR15" s="1029"/>
      <c r="CS15" s="1030"/>
      <c r="CT15" s="1030"/>
      <c r="CU15" s="1030"/>
      <c r="CV15" s="1031"/>
      <c r="CW15" s="1029"/>
      <c r="CX15" s="1030"/>
      <c r="CY15" s="1030"/>
      <c r="CZ15" s="1030"/>
      <c r="DA15" s="1031"/>
      <c r="DB15" s="1029"/>
      <c r="DC15" s="1030"/>
      <c r="DD15" s="1030"/>
      <c r="DE15" s="1030"/>
      <c r="DF15" s="1031"/>
      <c r="DG15" s="1029"/>
      <c r="DH15" s="1030"/>
      <c r="DI15" s="1030"/>
      <c r="DJ15" s="1030"/>
      <c r="DK15" s="1031"/>
      <c r="DL15" s="1029"/>
      <c r="DM15" s="1030"/>
      <c r="DN15" s="1030"/>
      <c r="DO15" s="1030"/>
      <c r="DP15" s="1031"/>
      <c r="DQ15" s="1029"/>
      <c r="DR15" s="1030"/>
      <c r="DS15" s="1030"/>
      <c r="DT15" s="1030"/>
      <c r="DU15" s="1031"/>
      <c r="DV15" s="1032"/>
      <c r="DW15" s="1033"/>
      <c r="DX15" s="1033"/>
      <c r="DY15" s="1033"/>
      <c r="DZ15" s="1034"/>
      <c r="EA15" s="234"/>
    </row>
    <row r="16" spans="1:131" s="235" customFormat="1" ht="26.25" customHeight="1" x14ac:dyDescent="0.15">
      <c r="A16" s="238">
        <v>10</v>
      </c>
      <c r="B16" s="1070"/>
      <c r="C16" s="1071"/>
      <c r="D16" s="1071"/>
      <c r="E16" s="1071"/>
      <c r="F16" s="1071"/>
      <c r="G16" s="1071"/>
      <c r="H16" s="1071"/>
      <c r="I16" s="1071"/>
      <c r="J16" s="1071"/>
      <c r="K16" s="1071"/>
      <c r="L16" s="1071"/>
      <c r="M16" s="1071"/>
      <c r="N16" s="1071"/>
      <c r="O16" s="1071"/>
      <c r="P16" s="1072"/>
      <c r="Q16" s="1078"/>
      <c r="R16" s="1079"/>
      <c r="S16" s="1079"/>
      <c r="T16" s="1079"/>
      <c r="U16" s="1079"/>
      <c r="V16" s="1079"/>
      <c r="W16" s="1079"/>
      <c r="X16" s="1079"/>
      <c r="Y16" s="1079"/>
      <c r="Z16" s="1079"/>
      <c r="AA16" s="1079"/>
      <c r="AB16" s="1079"/>
      <c r="AC16" s="1079"/>
      <c r="AD16" s="1079"/>
      <c r="AE16" s="1080"/>
      <c r="AF16" s="1075"/>
      <c r="AG16" s="1076"/>
      <c r="AH16" s="1076"/>
      <c r="AI16" s="1076"/>
      <c r="AJ16" s="1077"/>
      <c r="AK16" s="1120"/>
      <c r="AL16" s="1121"/>
      <c r="AM16" s="1121"/>
      <c r="AN16" s="1121"/>
      <c r="AO16" s="1121"/>
      <c r="AP16" s="1121"/>
      <c r="AQ16" s="1121"/>
      <c r="AR16" s="1121"/>
      <c r="AS16" s="1121"/>
      <c r="AT16" s="1121"/>
      <c r="AU16" s="1122"/>
      <c r="AV16" s="1122"/>
      <c r="AW16" s="1122"/>
      <c r="AX16" s="1122"/>
      <c r="AY16" s="1123"/>
      <c r="AZ16" s="232"/>
      <c r="BA16" s="232"/>
      <c r="BB16" s="232"/>
      <c r="BC16" s="232"/>
      <c r="BD16" s="232"/>
      <c r="BE16" s="233"/>
      <c r="BF16" s="233"/>
      <c r="BG16" s="233"/>
      <c r="BH16" s="233"/>
      <c r="BI16" s="233"/>
      <c r="BJ16" s="233"/>
      <c r="BK16" s="233"/>
      <c r="BL16" s="233"/>
      <c r="BM16" s="233"/>
      <c r="BN16" s="233"/>
      <c r="BO16" s="233"/>
      <c r="BP16" s="233"/>
      <c r="BQ16" s="238">
        <v>10</v>
      </c>
      <c r="BR16" s="239"/>
      <c r="BS16" s="1032"/>
      <c r="BT16" s="1033"/>
      <c r="BU16" s="1033"/>
      <c r="BV16" s="1033"/>
      <c r="BW16" s="1033"/>
      <c r="BX16" s="1033"/>
      <c r="BY16" s="1033"/>
      <c r="BZ16" s="1033"/>
      <c r="CA16" s="1033"/>
      <c r="CB16" s="1033"/>
      <c r="CC16" s="1033"/>
      <c r="CD16" s="1033"/>
      <c r="CE16" s="1033"/>
      <c r="CF16" s="1033"/>
      <c r="CG16" s="1054"/>
      <c r="CH16" s="1029"/>
      <c r="CI16" s="1030"/>
      <c r="CJ16" s="1030"/>
      <c r="CK16" s="1030"/>
      <c r="CL16" s="1031"/>
      <c r="CM16" s="1029"/>
      <c r="CN16" s="1030"/>
      <c r="CO16" s="1030"/>
      <c r="CP16" s="1030"/>
      <c r="CQ16" s="1031"/>
      <c r="CR16" s="1029"/>
      <c r="CS16" s="1030"/>
      <c r="CT16" s="1030"/>
      <c r="CU16" s="1030"/>
      <c r="CV16" s="1031"/>
      <c r="CW16" s="1029"/>
      <c r="CX16" s="1030"/>
      <c r="CY16" s="1030"/>
      <c r="CZ16" s="1030"/>
      <c r="DA16" s="1031"/>
      <c r="DB16" s="1029"/>
      <c r="DC16" s="1030"/>
      <c r="DD16" s="1030"/>
      <c r="DE16" s="1030"/>
      <c r="DF16" s="1031"/>
      <c r="DG16" s="1029"/>
      <c r="DH16" s="1030"/>
      <c r="DI16" s="1030"/>
      <c r="DJ16" s="1030"/>
      <c r="DK16" s="1031"/>
      <c r="DL16" s="1029"/>
      <c r="DM16" s="1030"/>
      <c r="DN16" s="1030"/>
      <c r="DO16" s="1030"/>
      <c r="DP16" s="1031"/>
      <c r="DQ16" s="1029"/>
      <c r="DR16" s="1030"/>
      <c r="DS16" s="1030"/>
      <c r="DT16" s="1030"/>
      <c r="DU16" s="1031"/>
      <c r="DV16" s="1032"/>
      <c r="DW16" s="1033"/>
      <c r="DX16" s="1033"/>
      <c r="DY16" s="1033"/>
      <c r="DZ16" s="1034"/>
      <c r="EA16" s="234"/>
    </row>
    <row r="17" spans="1:131" s="235" customFormat="1" ht="26.25" customHeight="1" x14ac:dyDescent="0.15">
      <c r="A17" s="238">
        <v>11</v>
      </c>
      <c r="B17" s="1070"/>
      <c r="C17" s="1071"/>
      <c r="D17" s="1071"/>
      <c r="E17" s="1071"/>
      <c r="F17" s="1071"/>
      <c r="G17" s="1071"/>
      <c r="H17" s="1071"/>
      <c r="I17" s="1071"/>
      <c r="J17" s="1071"/>
      <c r="K17" s="1071"/>
      <c r="L17" s="1071"/>
      <c r="M17" s="1071"/>
      <c r="N17" s="1071"/>
      <c r="O17" s="1071"/>
      <c r="P17" s="1072"/>
      <c r="Q17" s="1078"/>
      <c r="R17" s="1079"/>
      <c r="S17" s="1079"/>
      <c r="T17" s="1079"/>
      <c r="U17" s="1079"/>
      <c r="V17" s="1079"/>
      <c r="W17" s="1079"/>
      <c r="X17" s="1079"/>
      <c r="Y17" s="1079"/>
      <c r="Z17" s="1079"/>
      <c r="AA17" s="1079"/>
      <c r="AB17" s="1079"/>
      <c r="AC17" s="1079"/>
      <c r="AD17" s="1079"/>
      <c r="AE17" s="1080"/>
      <c r="AF17" s="1075"/>
      <c r="AG17" s="1076"/>
      <c r="AH17" s="1076"/>
      <c r="AI17" s="1076"/>
      <c r="AJ17" s="1077"/>
      <c r="AK17" s="1120"/>
      <c r="AL17" s="1121"/>
      <c r="AM17" s="1121"/>
      <c r="AN17" s="1121"/>
      <c r="AO17" s="1121"/>
      <c r="AP17" s="1121"/>
      <c r="AQ17" s="1121"/>
      <c r="AR17" s="1121"/>
      <c r="AS17" s="1121"/>
      <c r="AT17" s="1121"/>
      <c r="AU17" s="1122"/>
      <c r="AV17" s="1122"/>
      <c r="AW17" s="1122"/>
      <c r="AX17" s="1122"/>
      <c r="AY17" s="1123"/>
      <c r="AZ17" s="232"/>
      <c r="BA17" s="232"/>
      <c r="BB17" s="232"/>
      <c r="BC17" s="232"/>
      <c r="BD17" s="232"/>
      <c r="BE17" s="233"/>
      <c r="BF17" s="233"/>
      <c r="BG17" s="233"/>
      <c r="BH17" s="233"/>
      <c r="BI17" s="233"/>
      <c r="BJ17" s="233"/>
      <c r="BK17" s="233"/>
      <c r="BL17" s="233"/>
      <c r="BM17" s="233"/>
      <c r="BN17" s="233"/>
      <c r="BO17" s="233"/>
      <c r="BP17" s="233"/>
      <c r="BQ17" s="238">
        <v>11</v>
      </c>
      <c r="BR17" s="239"/>
      <c r="BS17" s="1032"/>
      <c r="BT17" s="1033"/>
      <c r="BU17" s="1033"/>
      <c r="BV17" s="1033"/>
      <c r="BW17" s="1033"/>
      <c r="BX17" s="1033"/>
      <c r="BY17" s="1033"/>
      <c r="BZ17" s="1033"/>
      <c r="CA17" s="1033"/>
      <c r="CB17" s="1033"/>
      <c r="CC17" s="1033"/>
      <c r="CD17" s="1033"/>
      <c r="CE17" s="1033"/>
      <c r="CF17" s="1033"/>
      <c r="CG17" s="1054"/>
      <c r="CH17" s="1029"/>
      <c r="CI17" s="1030"/>
      <c r="CJ17" s="1030"/>
      <c r="CK17" s="1030"/>
      <c r="CL17" s="1031"/>
      <c r="CM17" s="1029"/>
      <c r="CN17" s="1030"/>
      <c r="CO17" s="1030"/>
      <c r="CP17" s="1030"/>
      <c r="CQ17" s="1031"/>
      <c r="CR17" s="1029"/>
      <c r="CS17" s="1030"/>
      <c r="CT17" s="1030"/>
      <c r="CU17" s="1030"/>
      <c r="CV17" s="1031"/>
      <c r="CW17" s="1029"/>
      <c r="CX17" s="1030"/>
      <c r="CY17" s="1030"/>
      <c r="CZ17" s="1030"/>
      <c r="DA17" s="1031"/>
      <c r="DB17" s="1029"/>
      <c r="DC17" s="1030"/>
      <c r="DD17" s="1030"/>
      <c r="DE17" s="1030"/>
      <c r="DF17" s="1031"/>
      <c r="DG17" s="1029"/>
      <c r="DH17" s="1030"/>
      <c r="DI17" s="1030"/>
      <c r="DJ17" s="1030"/>
      <c r="DK17" s="1031"/>
      <c r="DL17" s="1029"/>
      <c r="DM17" s="1030"/>
      <c r="DN17" s="1030"/>
      <c r="DO17" s="1030"/>
      <c r="DP17" s="1031"/>
      <c r="DQ17" s="1029"/>
      <c r="DR17" s="1030"/>
      <c r="DS17" s="1030"/>
      <c r="DT17" s="1030"/>
      <c r="DU17" s="1031"/>
      <c r="DV17" s="1032"/>
      <c r="DW17" s="1033"/>
      <c r="DX17" s="1033"/>
      <c r="DY17" s="1033"/>
      <c r="DZ17" s="1034"/>
      <c r="EA17" s="234"/>
    </row>
    <row r="18" spans="1:131" s="235" customFormat="1" ht="26.25" customHeight="1" x14ac:dyDescent="0.15">
      <c r="A18" s="238">
        <v>12</v>
      </c>
      <c r="B18" s="1070"/>
      <c r="C18" s="1071"/>
      <c r="D18" s="1071"/>
      <c r="E18" s="1071"/>
      <c r="F18" s="1071"/>
      <c r="G18" s="1071"/>
      <c r="H18" s="1071"/>
      <c r="I18" s="1071"/>
      <c r="J18" s="1071"/>
      <c r="K18" s="1071"/>
      <c r="L18" s="1071"/>
      <c r="M18" s="1071"/>
      <c r="N18" s="1071"/>
      <c r="O18" s="1071"/>
      <c r="P18" s="1072"/>
      <c r="Q18" s="1078"/>
      <c r="R18" s="1079"/>
      <c r="S18" s="1079"/>
      <c r="T18" s="1079"/>
      <c r="U18" s="1079"/>
      <c r="V18" s="1079"/>
      <c r="W18" s="1079"/>
      <c r="X18" s="1079"/>
      <c r="Y18" s="1079"/>
      <c r="Z18" s="1079"/>
      <c r="AA18" s="1079"/>
      <c r="AB18" s="1079"/>
      <c r="AC18" s="1079"/>
      <c r="AD18" s="1079"/>
      <c r="AE18" s="1080"/>
      <c r="AF18" s="1075"/>
      <c r="AG18" s="1076"/>
      <c r="AH18" s="1076"/>
      <c r="AI18" s="1076"/>
      <c r="AJ18" s="1077"/>
      <c r="AK18" s="1120"/>
      <c r="AL18" s="1121"/>
      <c r="AM18" s="1121"/>
      <c r="AN18" s="1121"/>
      <c r="AO18" s="1121"/>
      <c r="AP18" s="1121"/>
      <c r="AQ18" s="1121"/>
      <c r="AR18" s="1121"/>
      <c r="AS18" s="1121"/>
      <c r="AT18" s="1121"/>
      <c r="AU18" s="1122"/>
      <c r="AV18" s="1122"/>
      <c r="AW18" s="1122"/>
      <c r="AX18" s="1122"/>
      <c r="AY18" s="1123"/>
      <c r="AZ18" s="232"/>
      <c r="BA18" s="232"/>
      <c r="BB18" s="232"/>
      <c r="BC18" s="232"/>
      <c r="BD18" s="232"/>
      <c r="BE18" s="233"/>
      <c r="BF18" s="233"/>
      <c r="BG18" s="233"/>
      <c r="BH18" s="233"/>
      <c r="BI18" s="233"/>
      <c r="BJ18" s="233"/>
      <c r="BK18" s="233"/>
      <c r="BL18" s="233"/>
      <c r="BM18" s="233"/>
      <c r="BN18" s="233"/>
      <c r="BO18" s="233"/>
      <c r="BP18" s="233"/>
      <c r="BQ18" s="238">
        <v>12</v>
      </c>
      <c r="BR18" s="239"/>
      <c r="BS18" s="1032"/>
      <c r="BT18" s="1033"/>
      <c r="BU18" s="1033"/>
      <c r="BV18" s="1033"/>
      <c r="BW18" s="1033"/>
      <c r="BX18" s="1033"/>
      <c r="BY18" s="1033"/>
      <c r="BZ18" s="1033"/>
      <c r="CA18" s="1033"/>
      <c r="CB18" s="1033"/>
      <c r="CC18" s="1033"/>
      <c r="CD18" s="1033"/>
      <c r="CE18" s="1033"/>
      <c r="CF18" s="1033"/>
      <c r="CG18" s="1054"/>
      <c r="CH18" s="1029"/>
      <c r="CI18" s="1030"/>
      <c r="CJ18" s="1030"/>
      <c r="CK18" s="1030"/>
      <c r="CL18" s="1031"/>
      <c r="CM18" s="1029"/>
      <c r="CN18" s="1030"/>
      <c r="CO18" s="1030"/>
      <c r="CP18" s="1030"/>
      <c r="CQ18" s="1031"/>
      <c r="CR18" s="1029"/>
      <c r="CS18" s="1030"/>
      <c r="CT18" s="1030"/>
      <c r="CU18" s="1030"/>
      <c r="CV18" s="1031"/>
      <c r="CW18" s="1029"/>
      <c r="CX18" s="1030"/>
      <c r="CY18" s="1030"/>
      <c r="CZ18" s="1030"/>
      <c r="DA18" s="1031"/>
      <c r="DB18" s="1029"/>
      <c r="DC18" s="1030"/>
      <c r="DD18" s="1030"/>
      <c r="DE18" s="1030"/>
      <c r="DF18" s="1031"/>
      <c r="DG18" s="1029"/>
      <c r="DH18" s="1030"/>
      <c r="DI18" s="1030"/>
      <c r="DJ18" s="1030"/>
      <c r="DK18" s="1031"/>
      <c r="DL18" s="1029"/>
      <c r="DM18" s="1030"/>
      <c r="DN18" s="1030"/>
      <c r="DO18" s="1030"/>
      <c r="DP18" s="1031"/>
      <c r="DQ18" s="1029"/>
      <c r="DR18" s="1030"/>
      <c r="DS18" s="1030"/>
      <c r="DT18" s="1030"/>
      <c r="DU18" s="1031"/>
      <c r="DV18" s="1032"/>
      <c r="DW18" s="1033"/>
      <c r="DX18" s="1033"/>
      <c r="DY18" s="1033"/>
      <c r="DZ18" s="1034"/>
      <c r="EA18" s="234"/>
    </row>
    <row r="19" spans="1:131" s="235" customFormat="1" ht="26.25" customHeight="1" x14ac:dyDescent="0.15">
      <c r="A19" s="238">
        <v>13</v>
      </c>
      <c r="B19" s="1070"/>
      <c r="C19" s="1071"/>
      <c r="D19" s="1071"/>
      <c r="E19" s="1071"/>
      <c r="F19" s="1071"/>
      <c r="G19" s="1071"/>
      <c r="H19" s="1071"/>
      <c r="I19" s="1071"/>
      <c r="J19" s="1071"/>
      <c r="K19" s="1071"/>
      <c r="L19" s="1071"/>
      <c r="M19" s="1071"/>
      <c r="N19" s="1071"/>
      <c r="O19" s="1071"/>
      <c r="P19" s="1072"/>
      <c r="Q19" s="1078"/>
      <c r="R19" s="1079"/>
      <c r="S19" s="1079"/>
      <c r="T19" s="1079"/>
      <c r="U19" s="1079"/>
      <c r="V19" s="1079"/>
      <c r="W19" s="1079"/>
      <c r="X19" s="1079"/>
      <c r="Y19" s="1079"/>
      <c r="Z19" s="1079"/>
      <c r="AA19" s="1079"/>
      <c r="AB19" s="1079"/>
      <c r="AC19" s="1079"/>
      <c r="AD19" s="1079"/>
      <c r="AE19" s="1080"/>
      <c r="AF19" s="1075"/>
      <c r="AG19" s="1076"/>
      <c r="AH19" s="1076"/>
      <c r="AI19" s="1076"/>
      <c r="AJ19" s="1077"/>
      <c r="AK19" s="1120"/>
      <c r="AL19" s="1121"/>
      <c r="AM19" s="1121"/>
      <c r="AN19" s="1121"/>
      <c r="AO19" s="1121"/>
      <c r="AP19" s="1121"/>
      <c r="AQ19" s="1121"/>
      <c r="AR19" s="1121"/>
      <c r="AS19" s="1121"/>
      <c r="AT19" s="1121"/>
      <c r="AU19" s="1122"/>
      <c r="AV19" s="1122"/>
      <c r="AW19" s="1122"/>
      <c r="AX19" s="1122"/>
      <c r="AY19" s="1123"/>
      <c r="AZ19" s="232"/>
      <c r="BA19" s="232"/>
      <c r="BB19" s="232"/>
      <c r="BC19" s="232"/>
      <c r="BD19" s="232"/>
      <c r="BE19" s="233"/>
      <c r="BF19" s="233"/>
      <c r="BG19" s="233"/>
      <c r="BH19" s="233"/>
      <c r="BI19" s="233"/>
      <c r="BJ19" s="233"/>
      <c r="BK19" s="233"/>
      <c r="BL19" s="233"/>
      <c r="BM19" s="233"/>
      <c r="BN19" s="233"/>
      <c r="BO19" s="233"/>
      <c r="BP19" s="233"/>
      <c r="BQ19" s="238">
        <v>13</v>
      </c>
      <c r="BR19" s="239"/>
      <c r="BS19" s="1032"/>
      <c r="BT19" s="1033"/>
      <c r="BU19" s="1033"/>
      <c r="BV19" s="1033"/>
      <c r="BW19" s="1033"/>
      <c r="BX19" s="1033"/>
      <c r="BY19" s="1033"/>
      <c r="BZ19" s="1033"/>
      <c r="CA19" s="1033"/>
      <c r="CB19" s="1033"/>
      <c r="CC19" s="1033"/>
      <c r="CD19" s="1033"/>
      <c r="CE19" s="1033"/>
      <c r="CF19" s="1033"/>
      <c r="CG19" s="1054"/>
      <c r="CH19" s="1029"/>
      <c r="CI19" s="1030"/>
      <c r="CJ19" s="1030"/>
      <c r="CK19" s="1030"/>
      <c r="CL19" s="1031"/>
      <c r="CM19" s="1029"/>
      <c r="CN19" s="1030"/>
      <c r="CO19" s="1030"/>
      <c r="CP19" s="1030"/>
      <c r="CQ19" s="1031"/>
      <c r="CR19" s="1029"/>
      <c r="CS19" s="1030"/>
      <c r="CT19" s="1030"/>
      <c r="CU19" s="1030"/>
      <c r="CV19" s="1031"/>
      <c r="CW19" s="1029"/>
      <c r="CX19" s="1030"/>
      <c r="CY19" s="1030"/>
      <c r="CZ19" s="1030"/>
      <c r="DA19" s="1031"/>
      <c r="DB19" s="1029"/>
      <c r="DC19" s="1030"/>
      <c r="DD19" s="1030"/>
      <c r="DE19" s="1030"/>
      <c r="DF19" s="1031"/>
      <c r="DG19" s="1029"/>
      <c r="DH19" s="1030"/>
      <c r="DI19" s="1030"/>
      <c r="DJ19" s="1030"/>
      <c r="DK19" s="1031"/>
      <c r="DL19" s="1029"/>
      <c r="DM19" s="1030"/>
      <c r="DN19" s="1030"/>
      <c r="DO19" s="1030"/>
      <c r="DP19" s="1031"/>
      <c r="DQ19" s="1029"/>
      <c r="DR19" s="1030"/>
      <c r="DS19" s="1030"/>
      <c r="DT19" s="1030"/>
      <c r="DU19" s="1031"/>
      <c r="DV19" s="1032"/>
      <c r="DW19" s="1033"/>
      <c r="DX19" s="1033"/>
      <c r="DY19" s="1033"/>
      <c r="DZ19" s="1034"/>
      <c r="EA19" s="234"/>
    </row>
    <row r="20" spans="1:131" s="235" customFormat="1" ht="26.25" customHeight="1" x14ac:dyDescent="0.15">
      <c r="A20" s="238">
        <v>14</v>
      </c>
      <c r="B20" s="1070"/>
      <c r="C20" s="1071"/>
      <c r="D20" s="1071"/>
      <c r="E20" s="1071"/>
      <c r="F20" s="1071"/>
      <c r="G20" s="1071"/>
      <c r="H20" s="1071"/>
      <c r="I20" s="1071"/>
      <c r="J20" s="1071"/>
      <c r="K20" s="1071"/>
      <c r="L20" s="1071"/>
      <c r="M20" s="1071"/>
      <c r="N20" s="1071"/>
      <c r="O20" s="1071"/>
      <c r="P20" s="1072"/>
      <c r="Q20" s="1078"/>
      <c r="R20" s="1079"/>
      <c r="S20" s="1079"/>
      <c r="T20" s="1079"/>
      <c r="U20" s="1079"/>
      <c r="V20" s="1079"/>
      <c r="W20" s="1079"/>
      <c r="X20" s="1079"/>
      <c r="Y20" s="1079"/>
      <c r="Z20" s="1079"/>
      <c r="AA20" s="1079"/>
      <c r="AB20" s="1079"/>
      <c r="AC20" s="1079"/>
      <c r="AD20" s="1079"/>
      <c r="AE20" s="1080"/>
      <c r="AF20" s="1075"/>
      <c r="AG20" s="1076"/>
      <c r="AH20" s="1076"/>
      <c r="AI20" s="1076"/>
      <c r="AJ20" s="1077"/>
      <c r="AK20" s="1120"/>
      <c r="AL20" s="1121"/>
      <c r="AM20" s="1121"/>
      <c r="AN20" s="1121"/>
      <c r="AO20" s="1121"/>
      <c r="AP20" s="1121"/>
      <c r="AQ20" s="1121"/>
      <c r="AR20" s="1121"/>
      <c r="AS20" s="1121"/>
      <c r="AT20" s="1121"/>
      <c r="AU20" s="1122"/>
      <c r="AV20" s="1122"/>
      <c r="AW20" s="1122"/>
      <c r="AX20" s="1122"/>
      <c r="AY20" s="1123"/>
      <c r="AZ20" s="232"/>
      <c r="BA20" s="232"/>
      <c r="BB20" s="232"/>
      <c r="BC20" s="232"/>
      <c r="BD20" s="232"/>
      <c r="BE20" s="233"/>
      <c r="BF20" s="233"/>
      <c r="BG20" s="233"/>
      <c r="BH20" s="233"/>
      <c r="BI20" s="233"/>
      <c r="BJ20" s="233"/>
      <c r="BK20" s="233"/>
      <c r="BL20" s="233"/>
      <c r="BM20" s="233"/>
      <c r="BN20" s="233"/>
      <c r="BO20" s="233"/>
      <c r="BP20" s="233"/>
      <c r="BQ20" s="238">
        <v>14</v>
      </c>
      <c r="BR20" s="239"/>
      <c r="BS20" s="1032"/>
      <c r="BT20" s="1033"/>
      <c r="BU20" s="1033"/>
      <c r="BV20" s="1033"/>
      <c r="BW20" s="1033"/>
      <c r="BX20" s="1033"/>
      <c r="BY20" s="1033"/>
      <c r="BZ20" s="1033"/>
      <c r="CA20" s="1033"/>
      <c r="CB20" s="1033"/>
      <c r="CC20" s="1033"/>
      <c r="CD20" s="1033"/>
      <c r="CE20" s="1033"/>
      <c r="CF20" s="1033"/>
      <c r="CG20" s="1054"/>
      <c r="CH20" s="1029"/>
      <c r="CI20" s="1030"/>
      <c r="CJ20" s="1030"/>
      <c r="CK20" s="1030"/>
      <c r="CL20" s="1031"/>
      <c r="CM20" s="1029"/>
      <c r="CN20" s="1030"/>
      <c r="CO20" s="1030"/>
      <c r="CP20" s="1030"/>
      <c r="CQ20" s="1031"/>
      <c r="CR20" s="1029"/>
      <c r="CS20" s="1030"/>
      <c r="CT20" s="1030"/>
      <c r="CU20" s="1030"/>
      <c r="CV20" s="1031"/>
      <c r="CW20" s="1029"/>
      <c r="CX20" s="1030"/>
      <c r="CY20" s="1030"/>
      <c r="CZ20" s="1030"/>
      <c r="DA20" s="1031"/>
      <c r="DB20" s="1029"/>
      <c r="DC20" s="1030"/>
      <c r="DD20" s="1030"/>
      <c r="DE20" s="1030"/>
      <c r="DF20" s="1031"/>
      <c r="DG20" s="1029"/>
      <c r="DH20" s="1030"/>
      <c r="DI20" s="1030"/>
      <c r="DJ20" s="1030"/>
      <c r="DK20" s="1031"/>
      <c r="DL20" s="1029"/>
      <c r="DM20" s="1030"/>
      <c r="DN20" s="1030"/>
      <c r="DO20" s="1030"/>
      <c r="DP20" s="1031"/>
      <c r="DQ20" s="1029"/>
      <c r="DR20" s="1030"/>
      <c r="DS20" s="1030"/>
      <c r="DT20" s="1030"/>
      <c r="DU20" s="1031"/>
      <c r="DV20" s="1032"/>
      <c r="DW20" s="1033"/>
      <c r="DX20" s="1033"/>
      <c r="DY20" s="1033"/>
      <c r="DZ20" s="1034"/>
      <c r="EA20" s="234"/>
    </row>
    <row r="21" spans="1:131" s="235" customFormat="1" ht="26.25" customHeight="1" thickBot="1" x14ac:dyDescent="0.2">
      <c r="A21" s="238">
        <v>15</v>
      </c>
      <c r="B21" s="1070"/>
      <c r="C21" s="1071"/>
      <c r="D21" s="1071"/>
      <c r="E21" s="1071"/>
      <c r="F21" s="1071"/>
      <c r="G21" s="1071"/>
      <c r="H21" s="1071"/>
      <c r="I21" s="1071"/>
      <c r="J21" s="1071"/>
      <c r="K21" s="1071"/>
      <c r="L21" s="1071"/>
      <c r="M21" s="1071"/>
      <c r="N21" s="1071"/>
      <c r="O21" s="1071"/>
      <c r="P21" s="1072"/>
      <c r="Q21" s="1078"/>
      <c r="R21" s="1079"/>
      <c r="S21" s="1079"/>
      <c r="T21" s="1079"/>
      <c r="U21" s="1079"/>
      <c r="V21" s="1079"/>
      <c r="W21" s="1079"/>
      <c r="X21" s="1079"/>
      <c r="Y21" s="1079"/>
      <c r="Z21" s="1079"/>
      <c r="AA21" s="1079"/>
      <c r="AB21" s="1079"/>
      <c r="AC21" s="1079"/>
      <c r="AD21" s="1079"/>
      <c r="AE21" s="1080"/>
      <c r="AF21" s="1075"/>
      <c r="AG21" s="1076"/>
      <c r="AH21" s="1076"/>
      <c r="AI21" s="1076"/>
      <c r="AJ21" s="1077"/>
      <c r="AK21" s="1120"/>
      <c r="AL21" s="1121"/>
      <c r="AM21" s="1121"/>
      <c r="AN21" s="1121"/>
      <c r="AO21" s="1121"/>
      <c r="AP21" s="1121"/>
      <c r="AQ21" s="1121"/>
      <c r="AR21" s="1121"/>
      <c r="AS21" s="1121"/>
      <c r="AT21" s="1121"/>
      <c r="AU21" s="1122"/>
      <c r="AV21" s="1122"/>
      <c r="AW21" s="1122"/>
      <c r="AX21" s="1122"/>
      <c r="AY21" s="1123"/>
      <c r="AZ21" s="232"/>
      <c r="BA21" s="232"/>
      <c r="BB21" s="232"/>
      <c r="BC21" s="232"/>
      <c r="BD21" s="232"/>
      <c r="BE21" s="233"/>
      <c r="BF21" s="233"/>
      <c r="BG21" s="233"/>
      <c r="BH21" s="233"/>
      <c r="BI21" s="233"/>
      <c r="BJ21" s="233"/>
      <c r="BK21" s="233"/>
      <c r="BL21" s="233"/>
      <c r="BM21" s="233"/>
      <c r="BN21" s="233"/>
      <c r="BO21" s="233"/>
      <c r="BP21" s="233"/>
      <c r="BQ21" s="238">
        <v>15</v>
      </c>
      <c r="BR21" s="239"/>
      <c r="BS21" s="1032"/>
      <c r="BT21" s="1033"/>
      <c r="BU21" s="1033"/>
      <c r="BV21" s="1033"/>
      <c r="BW21" s="1033"/>
      <c r="BX21" s="1033"/>
      <c r="BY21" s="1033"/>
      <c r="BZ21" s="1033"/>
      <c r="CA21" s="1033"/>
      <c r="CB21" s="1033"/>
      <c r="CC21" s="1033"/>
      <c r="CD21" s="1033"/>
      <c r="CE21" s="1033"/>
      <c r="CF21" s="1033"/>
      <c r="CG21" s="1054"/>
      <c r="CH21" s="1029"/>
      <c r="CI21" s="1030"/>
      <c r="CJ21" s="1030"/>
      <c r="CK21" s="1030"/>
      <c r="CL21" s="1031"/>
      <c r="CM21" s="1029"/>
      <c r="CN21" s="1030"/>
      <c r="CO21" s="1030"/>
      <c r="CP21" s="1030"/>
      <c r="CQ21" s="1031"/>
      <c r="CR21" s="1029"/>
      <c r="CS21" s="1030"/>
      <c r="CT21" s="1030"/>
      <c r="CU21" s="1030"/>
      <c r="CV21" s="1031"/>
      <c r="CW21" s="1029"/>
      <c r="CX21" s="1030"/>
      <c r="CY21" s="1030"/>
      <c r="CZ21" s="1030"/>
      <c r="DA21" s="1031"/>
      <c r="DB21" s="1029"/>
      <c r="DC21" s="1030"/>
      <c r="DD21" s="1030"/>
      <c r="DE21" s="1030"/>
      <c r="DF21" s="1031"/>
      <c r="DG21" s="1029"/>
      <c r="DH21" s="1030"/>
      <c r="DI21" s="1030"/>
      <c r="DJ21" s="1030"/>
      <c r="DK21" s="1031"/>
      <c r="DL21" s="1029"/>
      <c r="DM21" s="1030"/>
      <c r="DN21" s="1030"/>
      <c r="DO21" s="1030"/>
      <c r="DP21" s="1031"/>
      <c r="DQ21" s="1029"/>
      <c r="DR21" s="1030"/>
      <c r="DS21" s="1030"/>
      <c r="DT21" s="1030"/>
      <c r="DU21" s="1031"/>
      <c r="DV21" s="1032"/>
      <c r="DW21" s="1033"/>
      <c r="DX21" s="1033"/>
      <c r="DY21" s="1033"/>
      <c r="DZ21" s="1034"/>
      <c r="EA21" s="234"/>
    </row>
    <row r="22" spans="1:131" s="235" customFormat="1" ht="26.25" customHeight="1" x14ac:dyDescent="0.15">
      <c r="A22" s="238">
        <v>16</v>
      </c>
      <c r="B22" s="1070"/>
      <c r="C22" s="1071"/>
      <c r="D22" s="1071"/>
      <c r="E22" s="1071"/>
      <c r="F22" s="1071"/>
      <c r="G22" s="1071"/>
      <c r="H22" s="1071"/>
      <c r="I22" s="1071"/>
      <c r="J22" s="1071"/>
      <c r="K22" s="1071"/>
      <c r="L22" s="1071"/>
      <c r="M22" s="1071"/>
      <c r="N22" s="1071"/>
      <c r="O22" s="1071"/>
      <c r="P22" s="1072"/>
      <c r="Q22" s="1113"/>
      <c r="R22" s="1114"/>
      <c r="S22" s="1114"/>
      <c r="T22" s="1114"/>
      <c r="U22" s="1114"/>
      <c r="V22" s="1114"/>
      <c r="W22" s="1114"/>
      <c r="X22" s="1114"/>
      <c r="Y22" s="1114"/>
      <c r="Z22" s="1114"/>
      <c r="AA22" s="1114"/>
      <c r="AB22" s="1114"/>
      <c r="AC22" s="1114"/>
      <c r="AD22" s="1114"/>
      <c r="AE22" s="1115"/>
      <c r="AF22" s="1075"/>
      <c r="AG22" s="1076"/>
      <c r="AH22" s="1076"/>
      <c r="AI22" s="1076"/>
      <c r="AJ22" s="1077"/>
      <c r="AK22" s="1116"/>
      <c r="AL22" s="1117"/>
      <c r="AM22" s="1117"/>
      <c r="AN22" s="1117"/>
      <c r="AO22" s="1117"/>
      <c r="AP22" s="1117"/>
      <c r="AQ22" s="1117"/>
      <c r="AR22" s="1117"/>
      <c r="AS22" s="1117"/>
      <c r="AT22" s="1117"/>
      <c r="AU22" s="1118"/>
      <c r="AV22" s="1118"/>
      <c r="AW22" s="1118"/>
      <c r="AX22" s="1118"/>
      <c r="AY22" s="1119"/>
      <c r="AZ22" s="1068" t="s">
        <v>375</v>
      </c>
      <c r="BA22" s="1068"/>
      <c r="BB22" s="1068"/>
      <c r="BC22" s="1068"/>
      <c r="BD22" s="1069"/>
      <c r="BE22" s="233"/>
      <c r="BF22" s="233"/>
      <c r="BG22" s="233"/>
      <c r="BH22" s="233"/>
      <c r="BI22" s="233"/>
      <c r="BJ22" s="233"/>
      <c r="BK22" s="233"/>
      <c r="BL22" s="233"/>
      <c r="BM22" s="233"/>
      <c r="BN22" s="233"/>
      <c r="BO22" s="233"/>
      <c r="BP22" s="233"/>
      <c r="BQ22" s="238">
        <v>16</v>
      </c>
      <c r="BR22" s="239"/>
      <c r="BS22" s="1032"/>
      <c r="BT22" s="1033"/>
      <c r="BU22" s="1033"/>
      <c r="BV22" s="1033"/>
      <c r="BW22" s="1033"/>
      <c r="BX22" s="1033"/>
      <c r="BY22" s="1033"/>
      <c r="BZ22" s="1033"/>
      <c r="CA22" s="1033"/>
      <c r="CB22" s="1033"/>
      <c r="CC22" s="1033"/>
      <c r="CD22" s="1033"/>
      <c r="CE22" s="1033"/>
      <c r="CF22" s="1033"/>
      <c r="CG22" s="1054"/>
      <c r="CH22" s="1029"/>
      <c r="CI22" s="1030"/>
      <c r="CJ22" s="1030"/>
      <c r="CK22" s="1030"/>
      <c r="CL22" s="1031"/>
      <c r="CM22" s="1029"/>
      <c r="CN22" s="1030"/>
      <c r="CO22" s="1030"/>
      <c r="CP22" s="1030"/>
      <c r="CQ22" s="1031"/>
      <c r="CR22" s="1029"/>
      <c r="CS22" s="1030"/>
      <c r="CT22" s="1030"/>
      <c r="CU22" s="1030"/>
      <c r="CV22" s="1031"/>
      <c r="CW22" s="1029"/>
      <c r="CX22" s="1030"/>
      <c r="CY22" s="1030"/>
      <c r="CZ22" s="1030"/>
      <c r="DA22" s="1031"/>
      <c r="DB22" s="1029"/>
      <c r="DC22" s="1030"/>
      <c r="DD22" s="1030"/>
      <c r="DE22" s="1030"/>
      <c r="DF22" s="1031"/>
      <c r="DG22" s="1029"/>
      <c r="DH22" s="1030"/>
      <c r="DI22" s="1030"/>
      <c r="DJ22" s="1030"/>
      <c r="DK22" s="1031"/>
      <c r="DL22" s="1029"/>
      <c r="DM22" s="1030"/>
      <c r="DN22" s="1030"/>
      <c r="DO22" s="1030"/>
      <c r="DP22" s="1031"/>
      <c r="DQ22" s="1029"/>
      <c r="DR22" s="1030"/>
      <c r="DS22" s="1030"/>
      <c r="DT22" s="1030"/>
      <c r="DU22" s="1031"/>
      <c r="DV22" s="1032"/>
      <c r="DW22" s="1033"/>
      <c r="DX22" s="1033"/>
      <c r="DY22" s="1033"/>
      <c r="DZ22" s="1034"/>
      <c r="EA22" s="234"/>
    </row>
    <row r="23" spans="1:131" s="235" customFormat="1" ht="26.25" customHeight="1" thickBot="1" x14ac:dyDescent="0.2">
      <c r="A23" s="240" t="s">
        <v>376</v>
      </c>
      <c r="B23" s="975" t="s">
        <v>377</v>
      </c>
      <c r="C23" s="976"/>
      <c r="D23" s="976"/>
      <c r="E23" s="976"/>
      <c r="F23" s="976"/>
      <c r="G23" s="976"/>
      <c r="H23" s="976"/>
      <c r="I23" s="976"/>
      <c r="J23" s="976"/>
      <c r="K23" s="976"/>
      <c r="L23" s="976"/>
      <c r="M23" s="976"/>
      <c r="N23" s="976"/>
      <c r="O23" s="976"/>
      <c r="P23" s="986"/>
      <c r="Q23" s="1107">
        <v>32994</v>
      </c>
      <c r="R23" s="1101"/>
      <c r="S23" s="1101"/>
      <c r="T23" s="1101"/>
      <c r="U23" s="1101"/>
      <c r="V23" s="1101">
        <v>32007</v>
      </c>
      <c r="W23" s="1101"/>
      <c r="X23" s="1101"/>
      <c r="Y23" s="1101"/>
      <c r="Z23" s="1101"/>
      <c r="AA23" s="1101">
        <v>987</v>
      </c>
      <c r="AB23" s="1101"/>
      <c r="AC23" s="1101"/>
      <c r="AD23" s="1101"/>
      <c r="AE23" s="1108"/>
      <c r="AF23" s="1109">
        <v>823</v>
      </c>
      <c r="AG23" s="1101"/>
      <c r="AH23" s="1101"/>
      <c r="AI23" s="1101"/>
      <c r="AJ23" s="1110"/>
      <c r="AK23" s="1111"/>
      <c r="AL23" s="1112"/>
      <c r="AM23" s="1112"/>
      <c r="AN23" s="1112"/>
      <c r="AO23" s="1112"/>
      <c r="AP23" s="1101">
        <v>21175</v>
      </c>
      <c r="AQ23" s="1101"/>
      <c r="AR23" s="1101"/>
      <c r="AS23" s="1101"/>
      <c r="AT23" s="1101"/>
      <c r="AU23" s="1102"/>
      <c r="AV23" s="1102"/>
      <c r="AW23" s="1102"/>
      <c r="AX23" s="1102"/>
      <c r="AY23" s="1103"/>
      <c r="AZ23" s="1104" t="s">
        <v>122</v>
      </c>
      <c r="BA23" s="1105"/>
      <c r="BB23" s="1105"/>
      <c r="BC23" s="1105"/>
      <c r="BD23" s="1106"/>
      <c r="BE23" s="233"/>
      <c r="BF23" s="233"/>
      <c r="BG23" s="233"/>
      <c r="BH23" s="233"/>
      <c r="BI23" s="233"/>
      <c r="BJ23" s="233"/>
      <c r="BK23" s="233"/>
      <c r="BL23" s="233"/>
      <c r="BM23" s="233"/>
      <c r="BN23" s="233"/>
      <c r="BO23" s="233"/>
      <c r="BP23" s="233"/>
      <c r="BQ23" s="238">
        <v>17</v>
      </c>
      <c r="BR23" s="239"/>
      <c r="BS23" s="1032"/>
      <c r="BT23" s="1033"/>
      <c r="BU23" s="1033"/>
      <c r="BV23" s="1033"/>
      <c r="BW23" s="1033"/>
      <c r="BX23" s="1033"/>
      <c r="BY23" s="1033"/>
      <c r="BZ23" s="1033"/>
      <c r="CA23" s="1033"/>
      <c r="CB23" s="1033"/>
      <c r="CC23" s="1033"/>
      <c r="CD23" s="1033"/>
      <c r="CE23" s="1033"/>
      <c r="CF23" s="1033"/>
      <c r="CG23" s="1054"/>
      <c r="CH23" s="1029"/>
      <c r="CI23" s="1030"/>
      <c r="CJ23" s="1030"/>
      <c r="CK23" s="1030"/>
      <c r="CL23" s="1031"/>
      <c r="CM23" s="1029"/>
      <c r="CN23" s="1030"/>
      <c r="CO23" s="1030"/>
      <c r="CP23" s="1030"/>
      <c r="CQ23" s="1031"/>
      <c r="CR23" s="1029"/>
      <c r="CS23" s="1030"/>
      <c r="CT23" s="1030"/>
      <c r="CU23" s="1030"/>
      <c r="CV23" s="1031"/>
      <c r="CW23" s="1029"/>
      <c r="CX23" s="1030"/>
      <c r="CY23" s="1030"/>
      <c r="CZ23" s="1030"/>
      <c r="DA23" s="1031"/>
      <c r="DB23" s="1029"/>
      <c r="DC23" s="1030"/>
      <c r="DD23" s="1030"/>
      <c r="DE23" s="1030"/>
      <c r="DF23" s="1031"/>
      <c r="DG23" s="1029"/>
      <c r="DH23" s="1030"/>
      <c r="DI23" s="1030"/>
      <c r="DJ23" s="1030"/>
      <c r="DK23" s="1031"/>
      <c r="DL23" s="1029"/>
      <c r="DM23" s="1030"/>
      <c r="DN23" s="1030"/>
      <c r="DO23" s="1030"/>
      <c r="DP23" s="1031"/>
      <c r="DQ23" s="1029"/>
      <c r="DR23" s="1030"/>
      <c r="DS23" s="1030"/>
      <c r="DT23" s="1030"/>
      <c r="DU23" s="1031"/>
      <c r="DV23" s="1032"/>
      <c r="DW23" s="1033"/>
      <c r="DX23" s="1033"/>
      <c r="DY23" s="1033"/>
      <c r="DZ23" s="1034"/>
      <c r="EA23" s="234"/>
    </row>
    <row r="24" spans="1:131" s="235" customFormat="1" ht="26.25" customHeight="1" x14ac:dyDescent="0.15">
      <c r="A24" s="1100" t="s">
        <v>378</v>
      </c>
      <c r="B24" s="1100"/>
      <c r="C24" s="1100"/>
      <c r="D24" s="1100"/>
      <c r="E24" s="1100"/>
      <c r="F24" s="1100"/>
      <c r="G24" s="1100"/>
      <c r="H24" s="1100"/>
      <c r="I24" s="1100"/>
      <c r="J24" s="1100"/>
      <c r="K24" s="1100"/>
      <c r="L24" s="1100"/>
      <c r="M24" s="1100"/>
      <c r="N24" s="1100"/>
      <c r="O24" s="1100"/>
      <c r="P24" s="1100"/>
      <c r="Q24" s="1100"/>
      <c r="R24" s="1100"/>
      <c r="S24" s="1100"/>
      <c r="T24" s="1100"/>
      <c r="U24" s="1100"/>
      <c r="V24" s="1100"/>
      <c r="W24" s="1100"/>
      <c r="X24" s="1100"/>
      <c r="Y24" s="1100"/>
      <c r="Z24" s="1100"/>
      <c r="AA24" s="1100"/>
      <c r="AB24" s="1100"/>
      <c r="AC24" s="1100"/>
      <c r="AD24" s="1100"/>
      <c r="AE24" s="1100"/>
      <c r="AF24" s="1100"/>
      <c r="AG24" s="1100"/>
      <c r="AH24" s="1100"/>
      <c r="AI24" s="1100"/>
      <c r="AJ24" s="1100"/>
      <c r="AK24" s="1100"/>
      <c r="AL24" s="1100"/>
      <c r="AM24" s="1100"/>
      <c r="AN24" s="1100"/>
      <c r="AO24" s="1100"/>
      <c r="AP24" s="1100"/>
      <c r="AQ24" s="1100"/>
      <c r="AR24" s="1100"/>
      <c r="AS24" s="1100"/>
      <c r="AT24" s="1100"/>
      <c r="AU24" s="1100"/>
      <c r="AV24" s="1100"/>
      <c r="AW24" s="1100"/>
      <c r="AX24" s="1100"/>
      <c r="AY24" s="1100"/>
      <c r="AZ24" s="232"/>
      <c r="BA24" s="232"/>
      <c r="BB24" s="232"/>
      <c r="BC24" s="232"/>
      <c r="BD24" s="232"/>
      <c r="BE24" s="233"/>
      <c r="BF24" s="233"/>
      <c r="BG24" s="233"/>
      <c r="BH24" s="233"/>
      <c r="BI24" s="233"/>
      <c r="BJ24" s="233"/>
      <c r="BK24" s="233"/>
      <c r="BL24" s="233"/>
      <c r="BM24" s="233"/>
      <c r="BN24" s="233"/>
      <c r="BO24" s="233"/>
      <c r="BP24" s="233"/>
      <c r="BQ24" s="238">
        <v>18</v>
      </c>
      <c r="BR24" s="239"/>
      <c r="BS24" s="1032"/>
      <c r="BT24" s="1033"/>
      <c r="BU24" s="1033"/>
      <c r="BV24" s="1033"/>
      <c r="BW24" s="1033"/>
      <c r="BX24" s="1033"/>
      <c r="BY24" s="1033"/>
      <c r="BZ24" s="1033"/>
      <c r="CA24" s="1033"/>
      <c r="CB24" s="1033"/>
      <c r="CC24" s="1033"/>
      <c r="CD24" s="1033"/>
      <c r="CE24" s="1033"/>
      <c r="CF24" s="1033"/>
      <c r="CG24" s="1054"/>
      <c r="CH24" s="1029"/>
      <c r="CI24" s="1030"/>
      <c r="CJ24" s="1030"/>
      <c r="CK24" s="1030"/>
      <c r="CL24" s="1031"/>
      <c r="CM24" s="1029"/>
      <c r="CN24" s="1030"/>
      <c r="CO24" s="1030"/>
      <c r="CP24" s="1030"/>
      <c r="CQ24" s="1031"/>
      <c r="CR24" s="1029"/>
      <c r="CS24" s="1030"/>
      <c r="CT24" s="1030"/>
      <c r="CU24" s="1030"/>
      <c r="CV24" s="1031"/>
      <c r="CW24" s="1029"/>
      <c r="CX24" s="1030"/>
      <c r="CY24" s="1030"/>
      <c r="CZ24" s="1030"/>
      <c r="DA24" s="1031"/>
      <c r="DB24" s="1029"/>
      <c r="DC24" s="1030"/>
      <c r="DD24" s="1030"/>
      <c r="DE24" s="1030"/>
      <c r="DF24" s="1031"/>
      <c r="DG24" s="1029"/>
      <c r="DH24" s="1030"/>
      <c r="DI24" s="1030"/>
      <c r="DJ24" s="1030"/>
      <c r="DK24" s="1031"/>
      <c r="DL24" s="1029"/>
      <c r="DM24" s="1030"/>
      <c r="DN24" s="1030"/>
      <c r="DO24" s="1030"/>
      <c r="DP24" s="1031"/>
      <c r="DQ24" s="1029"/>
      <c r="DR24" s="1030"/>
      <c r="DS24" s="1030"/>
      <c r="DT24" s="1030"/>
      <c r="DU24" s="1031"/>
      <c r="DV24" s="1032"/>
      <c r="DW24" s="1033"/>
      <c r="DX24" s="1033"/>
      <c r="DY24" s="1033"/>
      <c r="DZ24" s="1034"/>
      <c r="EA24" s="234"/>
    </row>
    <row r="25" spans="1:131" ht="26.25" customHeight="1" thickBot="1" x14ac:dyDescent="0.2">
      <c r="A25" s="1099" t="s">
        <v>379</v>
      </c>
      <c r="B25" s="1099"/>
      <c r="C25" s="1099"/>
      <c r="D25" s="1099"/>
      <c r="E25" s="1099"/>
      <c r="F25" s="1099"/>
      <c r="G25" s="1099"/>
      <c r="H25" s="1099"/>
      <c r="I25" s="1099"/>
      <c r="J25" s="1099"/>
      <c r="K25" s="1099"/>
      <c r="L25" s="1099"/>
      <c r="M25" s="1099"/>
      <c r="N25" s="1099"/>
      <c r="O25" s="1099"/>
      <c r="P25" s="1099"/>
      <c r="Q25" s="1099"/>
      <c r="R25" s="1099"/>
      <c r="S25" s="1099"/>
      <c r="T25" s="1099"/>
      <c r="U25" s="1099"/>
      <c r="V25" s="1099"/>
      <c r="W25" s="1099"/>
      <c r="X25" s="1099"/>
      <c r="Y25" s="1099"/>
      <c r="Z25" s="1099"/>
      <c r="AA25" s="1099"/>
      <c r="AB25" s="1099"/>
      <c r="AC25" s="1099"/>
      <c r="AD25" s="1099"/>
      <c r="AE25" s="1099"/>
      <c r="AF25" s="1099"/>
      <c r="AG25" s="1099"/>
      <c r="AH25" s="1099"/>
      <c r="AI25" s="1099"/>
      <c r="AJ25" s="1099"/>
      <c r="AK25" s="1099"/>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232"/>
      <c r="BK25" s="232"/>
      <c r="BL25" s="232"/>
      <c r="BM25" s="232"/>
      <c r="BN25" s="232"/>
      <c r="BO25" s="241"/>
      <c r="BP25" s="241"/>
      <c r="BQ25" s="238">
        <v>19</v>
      </c>
      <c r="BR25" s="239"/>
      <c r="BS25" s="1032"/>
      <c r="BT25" s="1033"/>
      <c r="BU25" s="1033"/>
      <c r="BV25" s="1033"/>
      <c r="BW25" s="1033"/>
      <c r="BX25" s="1033"/>
      <c r="BY25" s="1033"/>
      <c r="BZ25" s="1033"/>
      <c r="CA25" s="1033"/>
      <c r="CB25" s="1033"/>
      <c r="CC25" s="1033"/>
      <c r="CD25" s="1033"/>
      <c r="CE25" s="1033"/>
      <c r="CF25" s="1033"/>
      <c r="CG25" s="1054"/>
      <c r="CH25" s="1029"/>
      <c r="CI25" s="1030"/>
      <c r="CJ25" s="1030"/>
      <c r="CK25" s="1030"/>
      <c r="CL25" s="1031"/>
      <c r="CM25" s="1029"/>
      <c r="CN25" s="1030"/>
      <c r="CO25" s="1030"/>
      <c r="CP25" s="1030"/>
      <c r="CQ25" s="1031"/>
      <c r="CR25" s="1029"/>
      <c r="CS25" s="1030"/>
      <c r="CT25" s="1030"/>
      <c r="CU25" s="1030"/>
      <c r="CV25" s="1031"/>
      <c r="CW25" s="1029"/>
      <c r="CX25" s="1030"/>
      <c r="CY25" s="1030"/>
      <c r="CZ25" s="1030"/>
      <c r="DA25" s="1031"/>
      <c r="DB25" s="1029"/>
      <c r="DC25" s="1030"/>
      <c r="DD25" s="1030"/>
      <c r="DE25" s="1030"/>
      <c r="DF25" s="1031"/>
      <c r="DG25" s="1029"/>
      <c r="DH25" s="1030"/>
      <c r="DI25" s="1030"/>
      <c r="DJ25" s="1030"/>
      <c r="DK25" s="1031"/>
      <c r="DL25" s="1029"/>
      <c r="DM25" s="1030"/>
      <c r="DN25" s="1030"/>
      <c r="DO25" s="1030"/>
      <c r="DP25" s="1031"/>
      <c r="DQ25" s="1029"/>
      <c r="DR25" s="1030"/>
      <c r="DS25" s="1030"/>
      <c r="DT25" s="1030"/>
      <c r="DU25" s="1031"/>
      <c r="DV25" s="1032"/>
      <c r="DW25" s="1033"/>
      <c r="DX25" s="1033"/>
      <c r="DY25" s="1033"/>
      <c r="DZ25" s="1034"/>
      <c r="EA25" s="230"/>
    </row>
    <row r="26" spans="1:131" ht="26.25" customHeight="1" x14ac:dyDescent="0.15">
      <c r="A26" s="1035" t="s">
        <v>357</v>
      </c>
      <c r="B26" s="1036"/>
      <c r="C26" s="1036"/>
      <c r="D26" s="1036"/>
      <c r="E26" s="1036"/>
      <c r="F26" s="1036"/>
      <c r="G26" s="1036"/>
      <c r="H26" s="1036"/>
      <c r="I26" s="1036"/>
      <c r="J26" s="1036"/>
      <c r="K26" s="1036"/>
      <c r="L26" s="1036"/>
      <c r="M26" s="1036"/>
      <c r="N26" s="1036"/>
      <c r="O26" s="1036"/>
      <c r="P26" s="1037"/>
      <c r="Q26" s="1041" t="s">
        <v>380</v>
      </c>
      <c r="R26" s="1042"/>
      <c r="S26" s="1042"/>
      <c r="T26" s="1042"/>
      <c r="U26" s="1043"/>
      <c r="V26" s="1041" t="s">
        <v>381</v>
      </c>
      <c r="W26" s="1042"/>
      <c r="X26" s="1042"/>
      <c r="Y26" s="1042"/>
      <c r="Z26" s="1043"/>
      <c r="AA26" s="1041" t="s">
        <v>382</v>
      </c>
      <c r="AB26" s="1042"/>
      <c r="AC26" s="1042"/>
      <c r="AD26" s="1042"/>
      <c r="AE26" s="1042"/>
      <c r="AF26" s="1095" t="s">
        <v>383</v>
      </c>
      <c r="AG26" s="1048"/>
      <c r="AH26" s="1048"/>
      <c r="AI26" s="1048"/>
      <c r="AJ26" s="1096"/>
      <c r="AK26" s="1042" t="s">
        <v>384</v>
      </c>
      <c r="AL26" s="1042"/>
      <c r="AM26" s="1042"/>
      <c r="AN26" s="1042"/>
      <c r="AO26" s="1043"/>
      <c r="AP26" s="1041" t="s">
        <v>385</v>
      </c>
      <c r="AQ26" s="1042"/>
      <c r="AR26" s="1042"/>
      <c r="AS26" s="1042"/>
      <c r="AT26" s="1043"/>
      <c r="AU26" s="1041" t="s">
        <v>386</v>
      </c>
      <c r="AV26" s="1042"/>
      <c r="AW26" s="1042"/>
      <c r="AX26" s="1042"/>
      <c r="AY26" s="1043"/>
      <c r="AZ26" s="1041" t="s">
        <v>387</v>
      </c>
      <c r="BA26" s="1042"/>
      <c r="BB26" s="1042"/>
      <c r="BC26" s="1042"/>
      <c r="BD26" s="1043"/>
      <c r="BE26" s="1041" t="s">
        <v>364</v>
      </c>
      <c r="BF26" s="1042"/>
      <c r="BG26" s="1042"/>
      <c r="BH26" s="1042"/>
      <c r="BI26" s="1055"/>
      <c r="BJ26" s="232"/>
      <c r="BK26" s="232"/>
      <c r="BL26" s="232"/>
      <c r="BM26" s="232"/>
      <c r="BN26" s="232"/>
      <c r="BO26" s="241"/>
      <c r="BP26" s="241"/>
      <c r="BQ26" s="238">
        <v>20</v>
      </c>
      <c r="BR26" s="239"/>
      <c r="BS26" s="1032"/>
      <c r="BT26" s="1033"/>
      <c r="BU26" s="1033"/>
      <c r="BV26" s="1033"/>
      <c r="BW26" s="1033"/>
      <c r="BX26" s="1033"/>
      <c r="BY26" s="1033"/>
      <c r="BZ26" s="1033"/>
      <c r="CA26" s="1033"/>
      <c r="CB26" s="1033"/>
      <c r="CC26" s="1033"/>
      <c r="CD26" s="1033"/>
      <c r="CE26" s="1033"/>
      <c r="CF26" s="1033"/>
      <c r="CG26" s="1054"/>
      <c r="CH26" s="1029"/>
      <c r="CI26" s="1030"/>
      <c r="CJ26" s="1030"/>
      <c r="CK26" s="1030"/>
      <c r="CL26" s="1031"/>
      <c r="CM26" s="1029"/>
      <c r="CN26" s="1030"/>
      <c r="CO26" s="1030"/>
      <c r="CP26" s="1030"/>
      <c r="CQ26" s="1031"/>
      <c r="CR26" s="1029"/>
      <c r="CS26" s="1030"/>
      <c r="CT26" s="1030"/>
      <c r="CU26" s="1030"/>
      <c r="CV26" s="1031"/>
      <c r="CW26" s="1029"/>
      <c r="CX26" s="1030"/>
      <c r="CY26" s="1030"/>
      <c r="CZ26" s="1030"/>
      <c r="DA26" s="1031"/>
      <c r="DB26" s="1029"/>
      <c r="DC26" s="1030"/>
      <c r="DD26" s="1030"/>
      <c r="DE26" s="1030"/>
      <c r="DF26" s="1031"/>
      <c r="DG26" s="1029"/>
      <c r="DH26" s="1030"/>
      <c r="DI26" s="1030"/>
      <c r="DJ26" s="1030"/>
      <c r="DK26" s="1031"/>
      <c r="DL26" s="1029"/>
      <c r="DM26" s="1030"/>
      <c r="DN26" s="1030"/>
      <c r="DO26" s="1030"/>
      <c r="DP26" s="1031"/>
      <c r="DQ26" s="1029"/>
      <c r="DR26" s="1030"/>
      <c r="DS26" s="1030"/>
      <c r="DT26" s="1030"/>
      <c r="DU26" s="1031"/>
      <c r="DV26" s="1032"/>
      <c r="DW26" s="1033"/>
      <c r="DX26" s="1033"/>
      <c r="DY26" s="1033"/>
      <c r="DZ26" s="1034"/>
      <c r="EA26" s="230"/>
    </row>
    <row r="27" spans="1:131" ht="26.25" customHeight="1" thickBot="1" x14ac:dyDescent="0.2">
      <c r="A27" s="1038"/>
      <c r="B27" s="1039"/>
      <c r="C27" s="1039"/>
      <c r="D27" s="1039"/>
      <c r="E27" s="1039"/>
      <c r="F27" s="1039"/>
      <c r="G27" s="1039"/>
      <c r="H27" s="1039"/>
      <c r="I27" s="1039"/>
      <c r="J27" s="1039"/>
      <c r="K27" s="1039"/>
      <c r="L27" s="1039"/>
      <c r="M27" s="1039"/>
      <c r="N27" s="1039"/>
      <c r="O27" s="1039"/>
      <c r="P27" s="1040"/>
      <c r="Q27" s="1044"/>
      <c r="R27" s="1045"/>
      <c r="S27" s="1045"/>
      <c r="T27" s="1045"/>
      <c r="U27" s="1046"/>
      <c r="V27" s="1044"/>
      <c r="W27" s="1045"/>
      <c r="X27" s="1045"/>
      <c r="Y27" s="1045"/>
      <c r="Z27" s="1046"/>
      <c r="AA27" s="1044"/>
      <c r="AB27" s="1045"/>
      <c r="AC27" s="1045"/>
      <c r="AD27" s="1045"/>
      <c r="AE27" s="1045"/>
      <c r="AF27" s="1097"/>
      <c r="AG27" s="1051"/>
      <c r="AH27" s="1051"/>
      <c r="AI27" s="1051"/>
      <c r="AJ27" s="1098"/>
      <c r="AK27" s="1045"/>
      <c r="AL27" s="1045"/>
      <c r="AM27" s="1045"/>
      <c r="AN27" s="1045"/>
      <c r="AO27" s="1046"/>
      <c r="AP27" s="1044"/>
      <c r="AQ27" s="1045"/>
      <c r="AR27" s="1045"/>
      <c r="AS27" s="1045"/>
      <c r="AT27" s="1046"/>
      <c r="AU27" s="1044"/>
      <c r="AV27" s="1045"/>
      <c r="AW27" s="1045"/>
      <c r="AX27" s="1045"/>
      <c r="AY27" s="1046"/>
      <c r="AZ27" s="1044"/>
      <c r="BA27" s="1045"/>
      <c r="BB27" s="1045"/>
      <c r="BC27" s="1045"/>
      <c r="BD27" s="1046"/>
      <c r="BE27" s="1044"/>
      <c r="BF27" s="1045"/>
      <c r="BG27" s="1045"/>
      <c r="BH27" s="1045"/>
      <c r="BI27" s="1056"/>
      <c r="BJ27" s="232"/>
      <c r="BK27" s="232"/>
      <c r="BL27" s="232"/>
      <c r="BM27" s="232"/>
      <c r="BN27" s="232"/>
      <c r="BO27" s="241"/>
      <c r="BP27" s="241"/>
      <c r="BQ27" s="238">
        <v>21</v>
      </c>
      <c r="BR27" s="239"/>
      <c r="BS27" s="1032"/>
      <c r="BT27" s="1033"/>
      <c r="BU27" s="1033"/>
      <c r="BV27" s="1033"/>
      <c r="BW27" s="1033"/>
      <c r="BX27" s="1033"/>
      <c r="BY27" s="1033"/>
      <c r="BZ27" s="1033"/>
      <c r="CA27" s="1033"/>
      <c r="CB27" s="1033"/>
      <c r="CC27" s="1033"/>
      <c r="CD27" s="1033"/>
      <c r="CE27" s="1033"/>
      <c r="CF27" s="1033"/>
      <c r="CG27" s="1054"/>
      <c r="CH27" s="1029"/>
      <c r="CI27" s="1030"/>
      <c r="CJ27" s="1030"/>
      <c r="CK27" s="1030"/>
      <c r="CL27" s="1031"/>
      <c r="CM27" s="1029"/>
      <c r="CN27" s="1030"/>
      <c r="CO27" s="1030"/>
      <c r="CP27" s="1030"/>
      <c r="CQ27" s="1031"/>
      <c r="CR27" s="1029"/>
      <c r="CS27" s="1030"/>
      <c r="CT27" s="1030"/>
      <c r="CU27" s="1030"/>
      <c r="CV27" s="1031"/>
      <c r="CW27" s="1029"/>
      <c r="CX27" s="1030"/>
      <c r="CY27" s="1030"/>
      <c r="CZ27" s="1030"/>
      <c r="DA27" s="1031"/>
      <c r="DB27" s="1029"/>
      <c r="DC27" s="1030"/>
      <c r="DD27" s="1030"/>
      <c r="DE27" s="1030"/>
      <c r="DF27" s="1031"/>
      <c r="DG27" s="1029"/>
      <c r="DH27" s="1030"/>
      <c r="DI27" s="1030"/>
      <c r="DJ27" s="1030"/>
      <c r="DK27" s="1031"/>
      <c r="DL27" s="1029"/>
      <c r="DM27" s="1030"/>
      <c r="DN27" s="1030"/>
      <c r="DO27" s="1030"/>
      <c r="DP27" s="1031"/>
      <c r="DQ27" s="1029"/>
      <c r="DR27" s="1030"/>
      <c r="DS27" s="1030"/>
      <c r="DT27" s="1030"/>
      <c r="DU27" s="1031"/>
      <c r="DV27" s="1032"/>
      <c r="DW27" s="1033"/>
      <c r="DX27" s="1033"/>
      <c r="DY27" s="1033"/>
      <c r="DZ27" s="1034"/>
      <c r="EA27" s="230"/>
    </row>
    <row r="28" spans="1:131" ht="26.25" customHeight="1" thickTop="1" x14ac:dyDescent="0.15">
      <c r="A28" s="242">
        <v>1</v>
      </c>
      <c r="B28" s="1087" t="s">
        <v>388</v>
      </c>
      <c r="C28" s="1088"/>
      <c r="D28" s="1088"/>
      <c r="E28" s="1088"/>
      <c r="F28" s="1088"/>
      <c r="G28" s="1088"/>
      <c r="H28" s="1088"/>
      <c r="I28" s="1088"/>
      <c r="J28" s="1088"/>
      <c r="K28" s="1088"/>
      <c r="L28" s="1088"/>
      <c r="M28" s="1088"/>
      <c r="N28" s="1088"/>
      <c r="O28" s="1088"/>
      <c r="P28" s="1089"/>
      <c r="Q28" s="1090">
        <v>6674</v>
      </c>
      <c r="R28" s="1091"/>
      <c r="S28" s="1091"/>
      <c r="T28" s="1091"/>
      <c r="U28" s="1091"/>
      <c r="V28" s="1091">
        <v>6656</v>
      </c>
      <c r="W28" s="1091"/>
      <c r="X28" s="1091"/>
      <c r="Y28" s="1091"/>
      <c r="Z28" s="1091"/>
      <c r="AA28" s="1091">
        <v>18</v>
      </c>
      <c r="AB28" s="1091"/>
      <c r="AC28" s="1091"/>
      <c r="AD28" s="1091"/>
      <c r="AE28" s="1092"/>
      <c r="AF28" s="1093">
        <v>18</v>
      </c>
      <c r="AG28" s="1091"/>
      <c r="AH28" s="1091"/>
      <c r="AI28" s="1091"/>
      <c r="AJ28" s="1094"/>
      <c r="AK28" s="1082">
        <v>442</v>
      </c>
      <c r="AL28" s="1083"/>
      <c r="AM28" s="1083"/>
      <c r="AN28" s="1083"/>
      <c r="AO28" s="1083"/>
      <c r="AP28" s="1083">
        <v>0</v>
      </c>
      <c r="AQ28" s="1083"/>
      <c r="AR28" s="1083"/>
      <c r="AS28" s="1083"/>
      <c r="AT28" s="1083"/>
      <c r="AU28" s="1083">
        <v>0</v>
      </c>
      <c r="AV28" s="1083"/>
      <c r="AW28" s="1083"/>
      <c r="AX28" s="1083"/>
      <c r="AY28" s="1083"/>
      <c r="AZ28" s="1084"/>
      <c r="BA28" s="1084"/>
      <c r="BB28" s="1084"/>
      <c r="BC28" s="1084"/>
      <c r="BD28" s="1084"/>
      <c r="BE28" s="1085"/>
      <c r="BF28" s="1085"/>
      <c r="BG28" s="1085"/>
      <c r="BH28" s="1085"/>
      <c r="BI28" s="1086"/>
      <c r="BJ28" s="232"/>
      <c r="BK28" s="232"/>
      <c r="BL28" s="232"/>
      <c r="BM28" s="232"/>
      <c r="BN28" s="232"/>
      <c r="BO28" s="241"/>
      <c r="BP28" s="241"/>
      <c r="BQ28" s="238">
        <v>22</v>
      </c>
      <c r="BR28" s="239"/>
      <c r="BS28" s="1032"/>
      <c r="BT28" s="1033"/>
      <c r="BU28" s="1033"/>
      <c r="BV28" s="1033"/>
      <c r="BW28" s="1033"/>
      <c r="BX28" s="1033"/>
      <c r="BY28" s="1033"/>
      <c r="BZ28" s="1033"/>
      <c r="CA28" s="1033"/>
      <c r="CB28" s="1033"/>
      <c r="CC28" s="1033"/>
      <c r="CD28" s="1033"/>
      <c r="CE28" s="1033"/>
      <c r="CF28" s="1033"/>
      <c r="CG28" s="1054"/>
      <c r="CH28" s="1029"/>
      <c r="CI28" s="1030"/>
      <c r="CJ28" s="1030"/>
      <c r="CK28" s="1030"/>
      <c r="CL28" s="1031"/>
      <c r="CM28" s="1029"/>
      <c r="CN28" s="1030"/>
      <c r="CO28" s="1030"/>
      <c r="CP28" s="1030"/>
      <c r="CQ28" s="1031"/>
      <c r="CR28" s="1029"/>
      <c r="CS28" s="1030"/>
      <c r="CT28" s="1030"/>
      <c r="CU28" s="1030"/>
      <c r="CV28" s="1031"/>
      <c r="CW28" s="1029"/>
      <c r="CX28" s="1030"/>
      <c r="CY28" s="1030"/>
      <c r="CZ28" s="1030"/>
      <c r="DA28" s="1031"/>
      <c r="DB28" s="1029"/>
      <c r="DC28" s="1030"/>
      <c r="DD28" s="1030"/>
      <c r="DE28" s="1030"/>
      <c r="DF28" s="1031"/>
      <c r="DG28" s="1029"/>
      <c r="DH28" s="1030"/>
      <c r="DI28" s="1030"/>
      <c r="DJ28" s="1030"/>
      <c r="DK28" s="1031"/>
      <c r="DL28" s="1029"/>
      <c r="DM28" s="1030"/>
      <c r="DN28" s="1030"/>
      <c r="DO28" s="1030"/>
      <c r="DP28" s="1031"/>
      <c r="DQ28" s="1029"/>
      <c r="DR28" s="1030"/>
      <c r="DS28" s="1030"/>
      <c r="DT28" s="1030"/>
      <c r="DU28" s="1031"/>
      <c r="DV28" s="1032"/>
      <c r="DW28" s="1033"/>
      <c r="DX28" s="1033"/>
      <c r="DY28" s="1033"/>
      <c r="DZ28" s="1034"/>
      <c r="EA28" s="230"/>
    </row>
    <row r="29" spans="1:131" ht="26.25" customHeight="1" x14ac:dyDescent="0.15">
      <c r="A29" s="242">
        <v>2</v>
      </c>
      <c r="B29" s="1070" t="s">
        <v>389</v>
      </c>
      <c r="C29" s="1071"/>
      <c r="D29" s="1071"/>
      <c r="E29" s="1071"/>
      <c r="F29" s="1071"/>
      <c r="G29" s="1071"/>
      <c r="H29" s="1071"/>
      <c r="I29" s="1071"/>
      <c r="J29" s="1071"/>
      <c r="K29" s="1071"/>
      <c r="L29" s="1071"/>
      <c r="M29" s="1071"/>
      <c r="N29" s="1071"/>
      <c r="O29" s="1071"/>
      <c r="P29" s="1072"/>
      <c r="Q29" s="1078">
        <v>574</v>
      </c>
      <c r="R29" s="1079"/>
      <c r="S29" s="1079"/>
      <c r="T29" s="1079"/>
      <c r="U29" s="1079"/>
      <c r="V29" s="1079">
        <v>570</v>
      </c>
      <c r="W29" s="1079"/>
      <c r="X29" s="1079"/>
      <c r="Y29" s="1079"/>
      <c r="Z29" s="1079"/>
      <c r="AA29" s="1079">
        <v>4</v>
      </c>
      <c r="AB29" s="1079"/>
      <c r="AC29" s="1079"/>
      <c r="AD29" s="1079"/>
      <c r="AE29" s="1080"/>
      <c r="AF29" s="1075">
        <v>4</v>
      </c>
      <c r="AG29" s="1076"/>
      <c r="AH29" s="1076"/>
      <c r="AI29" s="1076"/>
      <c r="AJ29" s="1077"/>
      <c r="AK29" s="1018">
        <v>185</v>
      </c>
      <c r="AL29" s="1009"/>
      <c r="AM29" s="1009"/>
      <c r="AN29" s="1009"/>
      <c r="AO29" s="1009"/>
      <c r="AP29" s="1009">
        <v>0</v>
      </c>
      <c r="AQ29" s="1009"/>
      <c r="AR29" s="1009"/>
      <c r="AS29" s="1009"/>
      <c r="AT29" s="1009"/>
      <c r="AU29" s="1009">
        <v>0</v>
      </c>
      <c r="AV29" s="1009"/>
      <c r="AW29" s="1009"/>
      <c r="AX29" s="1009"/>
      <c r="AY29" s="1009"/>
      <c r="AZ29" s="1081"/>
      <c r="BA29" s="1081"/>
      <c r="BB29" s="1081"/>
      <c r="BC29" s="1081"/>
      <c r="BD29" s="1081"/>
      <c r="BE29" s="1010"/>
      <c r="BF29" s="1010"/>
      <c r="BG29" s="1010"/>
      <c r="BH29" s="1010"/>
      <c r="BI29" s="1011"/>
      <c r="BJ29" s="232"/>
      <c r="BK29" s="232"/>
      <c r="BL29" s="232"/>
      <c r="BM29" s="232"/>
      <c r="BN29" s="232"/>
      <c r="BO29" s="241"/>
      <c r="BP29" s="241"/>
      <c r="BQ29" s="238">
        <v>23</v>
      </c>
      <c r="BR29" s="239"/>
      <c r="BS29" s="1032"/>
      <c r="BT29" s="1033"/>
      <c r="BU29" s="1033"/>
      <c r="BV29" s="1033"/>
      <c r="BW29" s="1033"/>
      <c r="BX29" s="1033"/>
      <c r="BY29" s="1033"/>
      <c r="BZ29" s="1033"/>
      <c r="CA29" s="1033"/>
      <c r="CB29" s="1033"/>
      <c r="CC29" s="1033"/>
      <c r="CD29" s="1033"/>
      <c r="CE29" s="1033"/>
      <c r="CF29" s="1033"/>
      <c r="CG29" s="1054"/>
      <c r="CH29" s="1029"/>
      <c r="CI29" s="1030"/>
      <c r="CJ29" s="1030"/>
      <c r="CK29" s="1030"/>
      <c r="CL29" s="1031"/>
      <c r="CM29" s="1029"/>
      <c r="CN29" s="1030"/>
      <c r="CO29" s="1030"/>
      <c r="CP29" s="1030"/>
      <c r="CQ29" s="1031"/>
      <c r="CR29" s="1029"/>
      <c r="CS29" s="1030"/>
      <c r="CT29" s="1030"/>
      <c r="CU29" s="1030"/>
      <c r="CV29" s="1031"/>
      <c r="CW29" s="1029"/>
      <c r="CX29" s="1030"/>
      <c r="CY29" s="1030"/>
      <c r="CZ29" s="1030"/>
      <c r="DA29" s="1031"/>
      <c r="DB29" s="1029"/>
      <c r="DC29" s="1030"/>
      <c r="DD29" s="1030"/>
      <c r="DE29" s="1030"/>
      <c r="DF29" s="1031"/>
      <c r="DG29" s="1029"/>
      <c r="DH29" s="1030"/>
      <c r="DI29" s="1030"/>
      <c r="DJ29" s="1030"/>
      <c r="DK29" s="1031"/>
      <c r="DL29" s="1029"/>
      <c r="DM29" s="1030"/>
      <c r="DN29" s="1030"/>
      <c r="DO29" s="1030"/>
      <c r="DP29" s="1031"/>
      <c r="DQ29" s="1029"/>
      <c r="DR29" s="1030"/>
      <c r="DS29" s="1030"/>
      <c r="DT29" s="1030"/>
      <c r="DU29" s="1031"/>
      <c r="DV29" s="1032"/>
      <c r="DW29" s="1033"/>
      <c r="DX29" s="1033"/>
      <c r="DY29" s="1033"/>
      <c r="DZ29" s="1034"/>
      <c r="EA29" s="230"/>
    </row>
    <row r="30" spans="1:131" ht="26.25" customHeight="1" x14ac:dyDescent="0.15">
      <c r="A30" s="242">
        <v>3</v>
      </c>
      <c r="B30" s="1070" t="s">
        <v>390</v>
      </c>
      <c r="C30" s="1071"/>
      <c r="D30" s="1071"/>
      <c r="E30" s="1071"/>
      <c r="F30" s="1071"/>
      <c r="G30" s="1071"/>
      <c r="H30" s="1071"/>
      <c r="I30" s="1071"/>
      <c r="J30" s="1071"/>
      <c r="K30" s="1071"/>
      <c r="L30" s="1071"/>
      <c r="M30" s="1071"/>
      <c r="N30" s="1071"/>
      <c r="O30" s="1071"/>
      <c r="P30" s="1072"/>
      <c r="Q30" s="1078">
        <v>977</v>
      </c>
      <c r="R30" s="1079"/>
      <c r="S30" s="1079"/>
      <c r="T30" s="1079"/>
      <c r="U30" s="1079"/>
      <c r="V30" s="1079">
        <v>779</v>
      </c>
      <c r="W30" s="1079"/>
      <c r="X30" s="1079"/>
      <c r="Y30" s="1079"/>
      <c r="Z30" s="1079"/>
      <c r="AA30" s="1079">
        <v>198</v>
      </c>
      <c r="AB30" s="1079"/>
      <c r="AC30" s="1079"/>
      <c r="AD30" s="1079"/>
      <c r="AE30" s="1080"/>
      <c r="AF30" s="1075">
        <v>1166</v>
      </c>
      <c r="AG30" s="1076"/>
      <c r="AH30" s="1076"/>
      <c r="AI30" s="1076"/>
      <c r="AJ30" s="1077"/>
      <c r="AK30" s="1018">
        <v>218</v>
      </c>
      <c r="AL30" s="1009"/>
      <c r="AM30" s="1009"/>
      <c r="AN30" s="1009"/>
      <c r="AO30" s="1009"/>
      <c r="AP30" s="1009">
        <v>2919</v>
      </c>
      <c r="AQ30" s="1009"/>
      <c r="AR30" s="1009"/>
      <c r="AS30" s="1009"/>
      <c r="AT30" s="1009"/>
      <c r="AU30" s="1009">
        <v>1062</v>
      </c>
      <c r="AV30" s="1009"/>
      <c r="AW30" s="1009"/>
      <c r="AX30" s="1009"/>
      <c r="AY30" s="1009"/>
      <c r="AZ30" s="1081"/>
      <c r="BA30" s="1081"/>
      <c r="BB30" s="1081"/>
      <c r="BC30" s="1081"/>
      <c r="BD30" s="1081"/>
      <c r="BE30" s="1010" t="s">
        <v>391</v>
      </c>
      <c r="BF30" s="1010"/>
      <c r="BG30" s="1010"/>
      <c r="BH30" s="1010"/>
      <c r="BI30" s="1011"/>
      <c r="BJ30" s="232"/>
      <c r="BK30" s="232"/>
      <c r="BL30" s="232"/>
      <c r="BM30" s="232"/>
      <c r="BN30" s="232"/>
      <c r="BO30" s="241"/>
      <c r="BP30" s="241"/>
      <c r="BQ30" s="238">
        <v>24</v>
      </c>
      <c r="BR30" s="239"/>
      <c r="BS30" s="1032"/>
      <c r="BT30" s="1033"/>
      <c r="BU30" s="1033"/>
      <c r="BV30" s="1033"/>
      <c r="BW30" s="1033"/>
      <c r="BX30" s="1033"/>
      <c r="BY30" s="1033"/>
      <c r="BZ30" s="1033"/>
      <c r="CA30" s="1033"/>
      <c r="CB30" s="1033"/>
      <c r="CC30" s="1033"/>
      <c r="CD30" s="1033"/>
      <c r="CE30" s="1033"/>
      <c r="CF30" s="1033"/>
      <c r="CG30" s="1054"/>
      <c r="CH30" s="1029"/>
      <c r="CI30" s="1030"/>
      <c r="CJ30" s="1030"/>
      <c r="CK30" s="1030"/>
      <c r="CL30" s="1031"/>
      <c r="CM30" s="1029"/>
      <c r="CN30" s="1030"/>
      <c r="CO30" s="1030"/>
      <c r="CP30" s="1030"/>
      <c r="CQ30" s="1031"/>
      <c r="CR30" s="1029"/>
      <c r="CS30" s="1030"/>
      <c r="CT30" s="1030"/>
      <c r="CU30" s="1030"/>
      <c r="CV30" s="1031"/>
      <c r="CW30" s="1029"/>
      <c r="CX30" s="1030"/>
      <c r="CY30" s="1030"/>
      <c r="CZ30" s="1030"/>
      <c r="DA30" s="1031"/>
      <c r="DB30" s="1029"/>
      <c r="DC30" s="1030"/>
      <c r="DD30" s="1030"/>
      <c r="DE30" s="1030"/>
      <c r="DF30" s="1031"/>
      <c r="DG30" s="1029"/>
      <c r="DH30" s="1030"/>
      <c r="DI30" s="1030"/>
      <c r="DJ30" s="1030"/>
      <c r="DK30" s="1031"/>
      <c r="DL30" s="1029"/>
      <c r="DM30" s="1030"/>
      <c r="DN30" s="1030"/>
      <c r="DO30" s="1030"/>
      <c r="DP30" s="1031"/>
      <c r="DQ30" s="1029"/>
      <c r="DR30" s="1030"/>
      <c r="DS30" s="1030"/>
      <c r="DT30" s="1030"/>
      <c r="DU30" s="1031"/>
      <c r="DV30" s="1032"/>
      <c r="DW30" s="1033"/>
      <c r="DX30" s="1033"/>
      <c r="DY30" s="1033"/>
      <c r="DZ30" s="1034"/>
      <c r="EA30" s="230"/>
    </row>
    <row r="31" spans="1:131" ht="26.25" customHeight="1" x14ac:dyDescent="0.15">
      <c r="A31" s="242">
        <v>4</v>
      </c>
      <c r="B31" s="1070" t="s">
        <v>392</v>
      </c>
      <c r="C31" s="1071"/>
      <c r="D31" s="1071"/>
      <c r="E31" s="1071"/>
      <c r="F31" s="1071"/>
      <c r="G31" s="1071"/>
      <c r="H31" s="1071"/>
      <c r="I31" s="1071"/>
      <c r="J31" s="1071"/>
      <c r="K31" s="1071"/>
      <c r="L31" s="1071"/>
      <c r="M31" s="1071"/>
      <c r="N31" s="1071"/>
      <c r="O31" s="1071"/>
      <c r="P31" s="1072"/>
      <c r="Q31" s="1078">
        <v>1179</v>
      </c>
      <c r="R31" s="1079"/>
      <c r="S31" s="1079"/>
      <c r="T31" s="1079"/>
      <c r="U31" s="1079"/>
      <c r="V31" s="1079">
        <v>1045</v>
      </c>
      <c r="W31" s="1079"/>
      <c r="X31" s="1079"/>
      <c r="Y31" s="1079"/>
      <c r="Z31" s="1079"/>
      <c r="AA31" s="1079">
        <v>134</v>
      </c>
      <c r="AB31" s="1079"/>
      <c r="AC31" s="1079"/>
      <c r="AD31" s="1079"/>
      <c r="AE31" s="1080"/>
      <c r="AF31" s="1075">
        <v>487</v>
      </c>
      <c r="AG31" s="1076"/>
      <c r="AH31" s="1076"/>
      <c r="AI31" s="1076"/>
      <c r="AJ31" s="1077"/>
      <c r="AK31" s="1018">
        <v>650</v>
      </c>
      <c r="AL31" s="1009"/>
      <c r="AM31" s="1009"/>
      <c r="AN31" s="1009"/>
      <c r="AO31" s="1009"/>
      <c r="AP31" s="1009">
        <v>3476</v>
      </c>
      <c r="AQ31" s="1009"/>
      <c r="AR31" s="1009"/>
      <c r="AS31" s="1009"/>
      <c r="AT31" s="1009"/>
      <c r="AU31" s="1009">
        <v>3177</v>
      </c>
      <c r="AV31" s="1009"/>
      <c r="AW31" s="1009"/>
      <c r="AX31" s="1009"/>
      <c r="AY31" s="1009"/>
      <c r="AZ31" s="1081"/>
      <c r="BA31" s="1081"/>
      <c r="BB31" s="1081"/>
      <c r="BC31" s="1081"/>
      <c r="BD31" s="1081"/>
      <c r="BE31" s="1010" t="s">
        <v>391</v>
      </c>
      <c r="BF31" s="1010"/>
      <c r="BG31" s="1010"/>
      <c r="BH31" s="1010"/>
      <c r="BI31" s="1011"/>
      <c r="BJ31" s="232"/>
      <c r="BK31" s="232"/>
      <c r="BL31" s="232"/>
      <c r="BM31" s="232"/>
      <c r="BN31" s="232"/>
      <c r="BO31" s="241"/>
      <c r="BP31" s="241"/>
      <c r="BQ31" s="238">
        <v>25</v>
      </c>
      <c r="BR31" s="239"/>
      <c r="BS31" s="1032"/>
      <c r="BT31" s="1033"/>
      <c r="BU31" s="1033"/>
      <c r="BV31" s="1033"/>
      <c r="BW31" s="1033"/>
      <c r="BX31" s="1033"/>
      <c r="BY31" s="1033"/>
      <c r="BZ31" s="1033"/>
      <c r="CA31" s="1033"/>
      <c r="CB31" s="1033"/>
      <c r="CC31" s="1033"/>
      <c r="CD31" s="1033"/>
      <c r="CE31" s="1033"/>
      <c r="CF31" s="1033"/>
      <c r="CG31" s="1054"/>
      <c r="CH31" s="1029"/>
      <c r="CI31" s="1030"/>
      <c r="CJ31" s="1030"/>
      <c r="CK31" s="1030"/>
      <c r="CL31" s="1031"/>
      <c r="CM31" s="1029"/>
      <c r="CN31" s="1030"/>
      <c r="CO31" s="1030"/>
      <c r="CP31" s="1030"/>
      <c r="CQ31" s="1031"/>
      <c r="CR31" s="1029"/>
      <c r="CS31" s="1030"/>
      <c r="CT31" s="1030"/>
      <c r="CU31" s="1030"/>
      <c r="CV31" s="1031"/>
      <c r="CW31" s="1029"/>
      <c r="CX31" s="1030"/>
      <c r="CY31" s="1030"/>
      <c r="CZ31" s="1030"/>
      <c r="DA31" s="1031"/>
      <c r="DB31" s="1029"/>
      <c r="DC31" s="1030"/>
      <c r="DD31" s="1030"/>
      <c r="DE31" s="1030"/>
      <c r="DF31" s="1031"/>
      <c r="DG31" s="1029"/>
      <c r="DH31" s="1030"/>
      <c r="DI31" s="1030"/>
      <c r="DJ31" s="1030"/>
      <c r="DK31" s="1031"/>
      <c r="DL31" s="1029"/>
      <c r="DM31" s="1030"/>
      <c r="DN31" s="1030"/>
      <c r="DO31" s="1030"/>
      <c r="DP31" s="1031"/>
      <c r="DQ31" s="1029"/>
      <c r="DR31" s="1030"/>
      <c r="DS31" s="1030"/>
      <c r="DT31" s="1030"/>
      <c r="DU31" s="1031"/>
      <c r="DV31" s="1032"/>
      <c r="DW31" s="1033"/>
      <c r="DX31" s="1033"/>
      <c r="DY31" s="1033"/>
      <c r="DZ31" s="1034"/>
      <c r="EA31" s="230"/>
    </row>
    <row r="32" spans="1:131" ht="26.25" customHeight="1" x14ac:dyDescent="0.15">
      <c r="A32" s="242">
        <v>5</v>
      </c>
      <c r="B32" s="1070" t="s">
        <v>393</v>
      </c>
      <c r="C32" s="1071"/>
      <c r="D32" s="1071"/>
      <c r="E32" s="1071"/>
      <c r="F32" s="1071"/>
      <c r="G32" s="1071"/>
      <c r="H32" s="1071"/>
      <c r="I32" s="1071"/>
      <c r="J32" s="1071"/>
      <c r="K32" s="1071"/>
      <c r="L32" s="1071"/>
      <c r="M32" s="1071"/>
      <c r="N32" s="1071"/>
      <c r="O32" s="1071"/>
      <c r="P32" s="1072"/>
      <c r="Q32" s="1078">
        <v>46</v>
      </c>
      <c r="R32" s="1079"/>
      <c r="S32" s="1079"/>
      <c r="T32" s="1079"/>
      <c r="U32" s="1079"/>
      <c r="V32" s="1079">
        <v>40</v>
      </c>
      <c r="W32" s="1079"/>
      <c r="X32" s="1079"/>
      <c r="Y32" s="1079"/>
      <c r="Z32" s="1079"/>
      <c r="AA32" s="1079">
        <v>6</v>
      </c>
      <c r="AB32" s="1079"/>
      <c r="AC32" s="1079"/>
      <c r="AD32" s="1079"/>
      <c r="AE32" s="1080"/>
      <c r="AF32" s="1075">
        <v>6</v>
      </c>
      <c r="AG32" s="1076"/>
      <c r="AH32" s="1076"/>
      <c r="AI32" s="1076"/>
      <c r="AJ32" s="1077"/>
      <c r="AK32" s="1018">
        <v>14</v>
      </c>
      <c r="AL32" s="1009"/>
      <c r="AM32" s="1009"/>
      <c r="AN32" s="1009"/>
      <c r="AO32" s="1009"/>
      <c r="AP32" s="1009">
        <v>0</v>
      </c>
      <c r="AQ32" s="1009"/>
      <c r="AR32" s="1009"/>
      <c r="AS32" s="1009"/>
      <c r="AT32" s="1009"/>
      <c r="AU32" s="1009">
        <v>0</v>
      </c>
      <c r="AV32" s="1009"/>
      <c r="AW32" s="1009"/>
      <c r="AX32" s="1009"/>
      <c r="AY32" s="1009"/>
      <c r="AZ32" s="1081"/>
      <c r="BA32" s="1081"/>
      <c r="BB32" s="1081"/>
      <c r="BC32" s="1081"/>
      <c r="BD32" s="1081"/>
      <c r="BE32" s="1010" t="s">
        <v>394</v>
      </c>
      <c r="BF32" s="1010"/>
      <c r="BG32" s="1010"/>
      <c r="BH32" s="1010"/>
      <c r="BI32" s="1011"/>
      <c r="BJ32" s="232"/>
      <c r="BK32" s="232"/>
      <c r="BL32" s="232"/>
      <c r="BM32" s="232"/>
      <c r="BN32" s="232"/>
      <c r="BO32" s="241"/>
      <c r="BP32" s="241"/>
      <c r="BQ32" s="238">
        <v>26</v>
      </c>
      <c r="BR32" s="239"/>
      <c r="BS32" s="1032"/>
      <c r="BT32" s="1033"/>
      <c r="BU32" s="1033"/>
      <c r="BV32" s="1033"/>
      <c r="BW32" s="1033"/>
      <c r="BX32" s="1033"/>
      <c r="BY32" s="1033"/>
      <c r="BZ32" s="1033"/>
      <c r="CA32" s="1033"/>
      <c r="CB32" s="1033"/>
      <c r="CC32" s="1033"/>
      <c r="CD32" s="1033"/>
      <c r="CE32" s="1033"/>
      <c r="CF32" s="1033"/>
      <c r="CG32" s="1054"/>
      <c r="CH32" s="1029"/>
      <c r="CI32" s="1030"/>
      <c r="CJ32" s="1030"/>
      <c r="CK32" s="1030"/>
      <c r="CL32" s="1031"/>
      <c r="CM32" s="1029"/>
      <c r="CN32" s="1030"/>
      <c r="CO32" s="1030"/>
      <c r="CP32" s="1030"/>
      <c r="CQ32" s="1031"/>
      <c r="CR32" s="1029"/>
      <c r="CS32" s="1030"/>
      <c r="CT32" s="1030"/>
      <c r="CU32" s="1030"/>
      <c r="CV32" s="1031"/>
      <c r="CW32" s="1029"/>
      <c r="CX32" s="1030"/>
      <c r="CY32" s="1030"/>
      <c r="CZ32" s="1030"/>
      <c r="DA32" s="1031"/>
      <c r="DB32" s="1029"/>
      <c r="DC32" s="1030"/>
      <c r="DD32" s="1030"/>
      <c r="DE32" s="1030"/>
      <c r="DF32" s="1031"/>
      <c r="DG32" s="1029"/>
      <c r="DH32" s="1030"/>
      <c r="DI32" s="1030"/>
      <c r="DJ32" s="1030"/>
      <c r="DK32" s="1031"/>
      <c r="DL32" s="1029"/>
      <c r="DM32" s="1030"/>
      <c r="DN32" s="1030"/>
      <c r="DO32" s="1030"/>
      <c r="DP32" s="1031"/>
      <c r="DQ32" s="1029"/>
      <c r="DR32" s="1030"/>
      <c r="DS32" s="1030"/>
      <c r="DT32" s="1030"/>
      <c r="DU32" s="1031"/>
      <c r="DV32" s="1032"/>
      <c r="DW32" s="1033"/>
      <c r="DX32" s="1033"/>
      <c r="DY32" s="1033"/>
      <c r="DZ32" s="1034"/>
      <c r="EA32" s="230"/>
    </row>
    <row r="33" spans="1:131" ht="26.25" customHeight="1" x14ac:dyDescent="0.15">
      <c r="A33" s="242">
        <v>6</v>
      </c>
      <c r="B33" s="1070" t="s">
        <v>395</v>
      </c>
      <c r="C33" s="1071"/>
      <c r="D33" s="1071"/>
      <c r="E33" s="1071"/>
      <c r="F33" s="1071"/>
      <c r="G33" s="1071"/>
      <c r="H33" s="1071"/>
      <c r="I33" s="1071"/>
      <c r="J33" s="1071"/>
      <c r="K33" s="1071"/>
      <c r="L33" s="1071"/>
      <c r="M33" s="1071"/>
      <c r="N33" s="1071"/>
      <c r="O33" s="1071"/>
      <c r="P33" s="1072"/>
      <c r="Q33" s="1078">
        <v>11</v>
      </c>
      <c r="R33" s="1079"/>
      <c r="S33" s="1079"/>
      <c r="T33" s="1079"/>
      <c r="U33" s="1079"/>
      <c r="V33" s="1079">
        <v>10</v>
      </c>
      <c r="W33" s="1079"/>
      <c r="X33" s="1079"/>
      <c r="Y33" s="1079"/>
      <c r="Z33" s="1079"/>
      <c r="AA33" s="1079">
        <v>1</v>
      </c>
      <c r="AB33" s="1079"/>
      <c r="AC33" s="1079"/>
      <c r="AD33" s="1079"/>
      <c r="AE33" s="1080"/>
      <c r="AF33" s="1075">
        <v>1</v>
      </c>
      <c r="AG33" s="1076"/>
      <c r="AH33" s="1076"/>
      <c r="AI33" s="1076"/>
      <c r="AJ33" s="1077"/>
      <c r="AK33" s="1018">
        <v>1</v>
      </c>
      <c r="AL33" s="1009"/>
      <c r="AM33" s="1009"/>
      <c r="AN33" s="1009"/>
      <c r="AO33" s="1009"/>
      <c r="AP33" s="1009">
        <v>0</v>
      </c>
      <c r="AQ33" s="1009"/>
      <c r="AR33" s="1009"/>
      <c r="AS33" s="1009"/>
      <c r="AT33" s="1009"/>
      <c r="AU33" s="1009">
        <v>0</v>
      </c>
      <c r="AV33" s="1009"/>
      <c r="AW33" s="1009"/>
      <c r="AX33" s="1009"/>
      <c r="AY33" s="1009"/>
      <c r="AZ33" s="1081"/>
      <c r="BA33" s="1081"/>
      <c r="BB33" s="1081"/>
      <c r="BC33" s="1081"/>
      <c r="BD33" s="1081"/>
      <c r="BE33" s="1010" t="s">
        <v>394</v>
      </c>
      <c r="BF33" s="1010"/>
      <c r="BG33" s="1010"/>
      <c r="BH33" s="1010"/>
      <c r="BI33" s="1011"/>
      <c r="BJ33" s="232"/>
      <c r="BK33" s="232"/>
      <c r="BL33" s="232"/>
      <c r="BM33" s="232"/>
      <c r="BN33" s="232"/>
      <c r="BO33" s="241"/>
      <c r="BP33" s="241"/>
      <c r="BQ33" s="238">
        <v>27</v>
      </c>
      <c r="BR33" s="239"/>
      <c r="BS33" s="1032"/>
      <c r="BT33" s="1033"/>
      <c r="BU33" s="1033"/>
      <c r="BV33" s="1033"/>
      <c r="BW33" s="1033"/>
      <c r="BX33" s="1033"/>
      <c r="BY33" s="1033"/>
      <c r="BZ33" s="1033"/>
      <c r="CA33" s="1033"/>
      <c r="CB33" s="1033"/>
      <c r="CC33" s="1033"/>
      <c r="CD33" s="1033"/>
      <c r="CE33" s="1033"/>
      <c r="CF33" s="1033"/>
      <c r="CG33" s="1054"/>
      <c r="CH33" s="1029"/>
      <c r="CI33" s="1030"/>
      <c r="CJ33" s="1030"/>
      <c r="CK33" s="1030"/>
      <c r="CL33" s="1031"/>
      <c r="CM33" s="1029"/>
      <c r="CN33" s="1030"/>
      <c r="CO33" s="1030"/>
      <c r="CP33" s="1030"/>
      <c r="CQ33" s="1031"/>
      <c r="CR33" s="1029"/>
      <c r="CS33" s="1030"/>
      <c r="CT33" s="1030"/>
      <c r="CU33" s="1030"/>
      <c r="CV33" s="1031"/>
      <c r="CW33" s="1029"/>
      <c r="CX33" s="1030"/>
      <c r="CY33" s="1030"/>
      <c r="CZ33" s="1030"/>
      <c r="DA33" s="1031"/>
      <c r="DB33" s="1029"/>
      <c r="DC33" s="1030"/>
      <c r="DD33" s="1030"/>
      <c r="DE33" s="1030"/>
      <c r="DF33" s="1031"/>
      <c r="DG33" s="1029"/>
      <c r="DH33" s="1030"/>
      <c r="DI33" s="1030"/>
      <c r="DJ33" s="1030"/>
      <c r="DK33" s="1031"/>
      <c r="DL33" s="1029"/>
      <c r="DM33" s="1030"/>
      <c r="DN33" s="1030"/>
      <c r="DO33" s="1030"/>
      <c r="DP33" s="1031"/>
      <c r="DQ33" s="1029"/>
      <c r="DR33" s="1030"/>
      <c r="DS33" s="1030"/>
      <c r="DT33" s="1030"/>
      <c r="DU33" s="1031"/>
      <c r="DV33" s="1032"/>
      <c r="DW33" s="1033"/>
      <c r="DX33" s="1033"/>
      <c r="DY33" s="1033"/>
      <c r="DZ33" s="1034"/>
      <c r="EA33" s="230"/>
    </row>
    <row r="34" spans="1:131" ht="26.25" customHeight="1" x14ac:dyDescent="0.15">
      <c r="A34" s="242">
        <v>7</v>
      </c>
      <c r="B34" s="1070" t="s">
        <v>396</v>
      </c>
      <c r="C34" s="1071"/>
      <c r="D34" s="1071"/>
      <c r="E34" s="1071"/>
      <c r="F34" s="1071"/>
      <c r="G34" s="1071"/>
      <c r="H34" s="1071"/>
      <c r="I34" s="1071"/>
      <c r="J34" s="1071"/>
      <c r="K34" s="1071"/>
      <c r="L34" s="1071"/>
      <c r="M34" s="1071"/>
      <c r="N34" s="1071"/>
      <c r="O34" s="1071"/>
      <c r="P34" s="1072"/>
      <c r="Q34" s="1078">
        <v>545</v>
      </c>
      <c r="R34" s="1079"/>
      <c r="S34" s="1079"/>
      <c r="T34" s="1079"/>
      <c r="U34" s="1079"/>
      <c r="V34" s="1079">
        <v>245</v>
      </c>
      <c r="W34" s="1079"/>
      <c r="X34" s="1079"/>
      <c r="Y34" s="1079"/>
      <c r="Z34" s="1079"/>
      <c r="AA34" s="1079">
        <v>300</v>
      </c>
      <c r="AB34" s="1079"/>
      <c r="AC34" s="1079"/>
      <c r="AD34" s="1079"/>
      <c r="AE34" s="1080"/>
      <c r="AF34" s="1075">
        <v>613</v>
      </c>
      <c r="AG34" s="1076"/>
      <c r="AH34" s="1076"/>
      <c r="AI34" s="1076"/>
      <c r="AJ34" s="1077"/>
      <c r="AK34" s="1018">
        <v>545</v>
      </c>
      <c r="AL34" s="1009"/>
      <c r="AM34" s="1009"/>
      <c r="AN34" s="1009"/>
      <c r="AO34" s="1009"/>
      <c r="AP34" s="1009">
        <v>140</v>
      </c>
      <c r="AQ34" s="1009"/>
      <c r="AR34" s="1009"/>
      <c r="AS34" s="1009"/>
      <c r="AT34" s="1009"/>
      <c r="AU34" s="1009">
        <v>0</v>
      </c>
      <c r="AV34" s="1009"/>
      <c r="AW34" s="1009"/>
      <c r="AX34" s="1009"/>
      <c r="AY34" s="1009"/>
      <c r="AZ34" s="1081"/>
      <c r="BA34" s="1081"/>
      <c r="BB34" s="1081"/>
      <c r="BC34" s="1081"/>
      <c r="BD34" s="1081"/>
      <c r="BE34" s="1010" t="s">
        <v>394</v>
      </c>
      <c r="BF34" s="1010"/>
      <c r="BG34" s="1010"/>
      <c r="BH34" s="1010"/>
      <c r="BI34" s="1011"/>
      <c r="BJ34" s="232"/>
      <c r="BK34" s="232"/>
      <c r="BL34" s="232"/>
      <c r="BM34" s="232"/>
      <c r="BN34" s="232"/>
      <c r="BO34" s="241"/>
      <c r="BP34" s="241"/>
      <c r="BQ34" s="238">
        <v>28</v>
      </c>
      <c r="BR34" s="239"/>
      <c r="BS34" s="1032"/>
      <c r="BT34" s="1033"/>
      <c r="BU34" s="1033"/>
      <c r="BV34" s="1033"/>
      <c r="BW34" s="1033"/>
      <c r="BX34" s="1033"/>
      <c r="BY34" s="1033"/>
      <c r="BZ34" s="1033"/>
      <c r="CA34" s="1033"/>
      <c r="CB34" s="1033"/>
      <c r="CC34" s="1033"/>
      <c r="CD34" s="1033"/>
      <c r="CE34" s="1033"/>
      <c r="CF34" s="1033"/>
      <c r="CG34" s="1054"/>
      <c r="CH34" s="1029"/>
      <c r="CI34" s="1030"/>
      <c r="CJ34" s="1030"/>
      <c r="CK34" s="1030"/>
      <c r="CL34" s="1031"/>
      <c r="CM34" s="1029"/>
      <c r="CN34" s="1030"/>
      <c r="CO34" s="1030"/>
      <c r="CP34" s="1030"/>
      <c r="CQ34" s="1031"/>
      <c r="CR34" s="1029"/>
      <c r="CS34" s="1030"/>
      <c r="CT34" s="1030"/>
      <c r="CU34" s="1030"/>
      <c r="CV34" s="1031"/>
      <c r="CW34" s="1029"/>
      <c r="CX34" s="1030"/>
      <c r="CY34" s="1030"/>
      <c r="CZ34" s="1030"/>
      <c r="DA34" s="1031"/>
      <c r="DB34" s="1029"/>
      <c r="DC34" s="1030"/>
      <c r="DD34" s="1030"/>
      <c r="DE34" s="1030"/>
      <c r="DF34" s="1031"/>
      <c r="DG34" s="1029"/>
      <c r="DH34" s="1030"/>
      <c r="DI34" s="1030"/>
      <c r="DJ34" s="1030"/>
      <c r="DK34" s="1031"/>
      <c r="DL34" s="1029"/>
      <c r="DM34" s="1030"/>
      <c r="DN34" s="1030"/>
      <c r="DO34" s="1030"/>
      <c r="DP34" s="1031"/>
      <c r="DQ34" s="1029"/>
      <c r="DR34" s="1030"/>
      <c r="DS34" s="1030"/>
      <c r="DT34" s="1030"/>
      <c r="DU34" s="1031"/>
      <c r="DV34" s="1032"/>
      <c r="DW34" s="1033"/>
      <c r="DX34" s="1033"/>
      <c r="DY34" s="1033"/>
      <c r="DZ34" s="1034"/>
      <c r="EA34" s="230"/>
    </row>
    <row r="35" spans="1:131" ht="26.25" customHeight="1" x14ac:dyDescent="0.15">
      <c r="A35" s="242">
        <v>8</v>
      </c>
      <c r="B35" s="1070"/>
      <c r="C35" s="1071"/>
      <c r="D35" s="1071"/>
      <c r="E35" s="1071"/>
      <c r="F35" s="1071"/>
      <c r="G35" s="1071"/>
      <c r="H35" s="1071"/>
      <c r="I35" s="1071"/>
      <c r="J35" s="1071"/>
      <c r="K35" s="1071"/>
      <c r="L35" s="1071"/>
      <c r="M35" s="1071"/>
      <c r="N35" s="1071"/>
      <c r="O35" s="1071"/>
      <c r="P35" s="1072"/>
      <c r="Q35" s="1078"/>
      <c r="R35" s="1079"/>
      <c r="S35" s="1079"/>
      <c r="T35" s="1079"/>
      <c r="U35" s="1079"/>
      <c r="V35" s="1079"/>
      <c r="W35" s="1079"/>
      <c r="X35" s="1079"/>
      <c r="Y35" s="1079"/>
      <c r="Z35" s="1079"/>
      <c r="AA35" s="1079"/>
      <c r="AB35" s="1079"/>
      <c r="AC35" s="1079"/>
      <c r="AD35" s="1079"/>
      <c r="AE35" s="1080"/>
      <c r="AF35" s="1075"/>
      <c r="AG35" s="1076"/>
      <c r="AH35" s="1076"/>
      <c r="AI35" s="1076"/>
      <c r="AJ35" s="1077"/>
      <c r="AK35" s="1018"/>
      <c r="AL35" s="1009"/>
      <c r="AM35" s="1009"/>
      <c r="AN35" s="1009"/>
      <c r="AO35" s="1009"/>
      <c r="AP35" s="1009"/>
      <c r="AQ35" s="1009"/>
      <c r="AR35" s="1009"/>
      <c r="AS35" s="1009"/>
      <c r="AT35" s="1009"/>
      <c r="AU35" s="1009"/>
      <c r="AV35" s="1009"/>
      <c r="AW35" s="1009"/>
      <c r="AX35" s="1009"/>
      <c r="AY35" s="1009"/>
      <c r="AZ35" s="1081"/>
      <c r="BA35" s="1081"/>
      <c r="BB35" s="1081"/>
      <c r="BC35" s="1081"/>
      <c r="BD35" s="1081"/>
      <c r="BE35" s="1010"/>
      <c r="BF35" s="1010"/>
      <c r="BG35" s="1010"/>
      <c r="BH35" s="1010"/>
      <c r="BI35" s="1011"/>
      <c r="BJ35" s="232"/>
      <c r="BK35" s="232"/>
      <c r="BL35" s="232"/>
      <c r="BM35" s="232"/>
      <c r="BN35" s="232"/>
      <c r="BO35" s="241"/>
      <c r="BP35" s="241"/>
      <c r="BQ35" s="238">
        <v>29</v>
      </c>
      <c r="BR35" s="239"/>
      <c r="BS35" s="1032"/>
      <c r="BT35" s="1033"/>
      <c r="BU35" s="1033"/>
      <c r="BV35" s="1033"/>
      <c r="BW35" s="1033"/>
      <c r="BX35" s="1033"/>
      <c r="BY35" s="1033"/>
      <c r="BZ35" s="1033"/>
      <c r="CA35" s="1033"/>
      <c r="CB35" s="1033"/>
      <c r="CC35" s="1033"/>
      <c r="CD35" s="1033"/>
      <c r="CE35" s="1033"/>
      <c r="CF35" s="1033"/>
      <c r="CG35" s="1054"/>
      <c r="CH35" s="1029"/>
      <c r="CI35" s="1030"/>
      <c r="CJ35" s="1030"/>
      <c r="CK35" s="1030"/>
      <c r="CL35" s="1031"/>
      <c r="CM35" s="1029"/>
      <c r="CN35" s="1030"/>
      <c r="CO35" s="1030"/>
      <c r="CP35" s="1030"/>
      <c r="CQ35" s="1031"/>
      <c r="CR35" s="1029"/>
      <c r="CS35" s="1030"/>
      <c r="CT35" s="1030"/>
      <c r="CU35" s="1030"/>
      <c r="CV35" s="1031"/>
      <c r="CW35" s="1029"/>
      <c r="CX35" s="1030"/>
      <c r="CY35" s="1030"/>
      <c r="CZ35" s="1030"/>
      <c r="DA35" s="1031"/>
      <c r="DB35" s="1029"/>
      <c r="DC35" s="1030"/>
      <c r="DD35" s="1030"/>
      <c r="DE35" s="1030"/>
      <c r="DF35" s="1031"/>
      <c r="DG35" s="1029"/>
      <c r="DH35" s="1030"/>
      <c r="DI35" s="1030"/>
      <c r="DJ35" s="1030"/>
      <c r="DK35" s="1031"/>
      <c r="DL35" s="1029"/>
      <c r="DM35" s="1030"/>
      <c r="DN35" s="1030"/>
      <c r="DO35" s="1030"/>
      <c r="DP35" s="1031"/>
      <c r="DQ35" s="1029"/>
      <c r="DR35" s="1030"/>
      <c r="DS35" s="1030"/>
      <c r="DT35" s="1030"/>
      <c r="DU35" s="1031"/>
      <c r="DV35" s="1032"/>
      <c r="DW35" s="1033"/>
      <c r="DX35" s="1033"/>
      <c r="DY35" s="1033"/>
      <c r="DZ35" s="1034"/>
      <c r="EA35" s="230"/>
    </row>
    <row r="36" spans="1:131" ht="26.25" customHeight="1" x14ac:dyDescent="0.15">
      <c r="A36" s="242">
        <v>9</v>
      </c>
      <c r="B36" s="1070"/>
      <c r="C36" s="1071"/>
      <c r="D36" s="1071"/>
      <c r="E36" s="1071"/>
      <c r="F36" s="1071"/>
      <c r="G36" s="1071"/>
      <c r="H36" s="1071"/>
      <c r="I36" s="1071"/>
      <c r="J36" s="1071"/>
      <c r="K36" s="1071"/>
      <c r="L36" s="1071"/>
      <c r="M36" s="1071"/>
      <c r="N36" s="1071"/>
      <c r="O36" s="1071"/>
      <c r="P36" s="1072"/>
      <c r="Q36" s="1078"/>
      <c r="R36" s="1079"/>
      <c r="S36" s="1079"/>
      <c r="T36" s="1079"/>
      <c r="U36" s="1079"/>
      <c r="V36" s="1079"/>
      <c r="W36" s="1079"/>
      <c r="X36" s="1079"/>
      <c r="Y36" s="1079"/>
      <c r="Z36" s="1079"/>
      <c r="AA36" s="1079"/>
      <c r="AB36" s="1079"/>
      <c r="AC36" s="1079"/>
      <c r="AD36" s="1079"/>
      <c r="AE36" s="1080"/>
      <c r="AF36" s="1075"/>
      <c r="AG36" s="1076"/>
      <c r="AH36" s="1076"/>
      <c r="AI36" s="1076"/>
      <c r="AJ36" s="1077"/>
      <c r="AK36" s="1018"/>
      <c r="AL36" s="1009"/>
      <c r="AM36" s="1009"/>
      <c r="AN36" s="1009"/>
      <c r="AO36" s="1009"/>
      <c r="AP36" s="1009"/>
      <c r="AQ36" s="1009"/>
      <c r="AR36" s="1009"/>
      <c r="AS36" s="1009"/>
      <c r="AT36" s="1009"/>
      <c r="AU36" s="1009"/>
      <c r="AV36" s="1009"/>
      <c r="AW36" s="1009"/>
      <c r="AX36" s="1009"/>
      <c r="AY36" s="1009"/>
      <c r="AZ36" s="1081"/>
      <c r="BA36" s="1081"/>
      <c r="BB36" s="1081"/>
      <c r="BC36" s="1081"/>
      <c r="BD36" s="1081"/>
      <c r="BE36" s="1010"/>
      <c r="BF36" s="1010"/>
      <c r="BG36" s="1010"/>
      <c r="BH36" s="1010"/>
      <c r="BI36" s="1011"/>
      <c r="BJ36" s="232"/>
      <c r="BK36" s="232"/>
      <c r="BL36" s="232"/>
      <c r="BM36" s="232"/>
      <c r="BN36" s="232"/>
      <c r="BO36" s="241"/>
      <c r="BP36" s="241"/>
      <c r="BQ36" s="238">
        <v>30</v>
      </c>
      <c r="BR36" s="239"/>
      <c r="BS36" s="1032"/>
      <c r="BT36" s="1033"/>
      <c r="BU36" s="1033"/>
      <c r="BV36" s="1033"/>
      <c r="BW36" s="1033"/>
      <c r="BX36" s="1033"/>
      <c r="BY36" s="1033"/>
      <c r="BZ36" s="1033"/>
      <c r="CA36" s="1033"/>
      <c r="CB36" s="1033"/>
      <c r="CC36" s="1033"/>
      <c r="CD36" s="1033"/>
      <c r="CE36" s="1033"/>
      <c r="CF36" s="1033"/>
      <c r="CG36" s="1054"/>
      <c r="CH36" s="1029"/>
      <c r="CI36" s="1030"/>
      <c r="CJ36" s="1030"/>
      <c r="CK36" s="1030"/>
      <c r="CL36" s="1031"/>
      <c r="CM36" s="1029"/>
      <c r="CN36" s="1030"/>
      <c r="CO36" s="1030"/>
      <c r="CP36" s="1030"/>
      <c r="CQ36" s="1031"/>
      <c r="CR36" s="1029"/>
      <c r="CS36" s="1030"/>
      <c r="CT36" s="1030"/>
      <c r="CU36" s="1030"/>
      <c r="CV36" s="1031"/>
      <c r="CW36" s="1029"/>
      <c r="CX36" s="1030"/>
      <c r="CY36" s="1030"/>
      <c r="CZ36" s="1030"/>
      <c r="DA36" s="1031"/>
      <c r="DB36" s="1029"/>
      <c r="DC36" s="1030"/>
      <c r="DD36" s="1030"/>
      <c r="DE36" s="1030"/>
      <c r="DF36" s="1031"/>
      <c r="DG36" s="1029"/>
      <c r="DH36" s="1030"/>
      <c r="DI36" s="1030"/>
      <c r="DJ36" s="1030"/>
      <c r="DK36" s="1031"/>
      <c r="DL36" s="1029"/>
      <c r="DM36" s="1030"/>
      <c r="DN36" s="1030"/>
      <c r="DO36" s="1030"/>
      <c r="DP36" s="1031"/>
      <c r="DQ36" s="1029"/>
      <c r="DR36" s="1030"/>
      <c r="DS36" s="1030"/>
      <c r="DT36" s="1030"/>
      <c r="DU36" s="1031"/>
      <c r="DV36" s="1032"/>
      <c r="DW36" s="1033"/>
      <c r="DX36" s="1033"/>
      <c r="DY36" s="1033"/>
      <c r="DZ36" s="1034"/>
      <c r="EA36" s="230"/>
    </row>
    <row r="37" spans="1:131" ht="26.25" customHeight="1" x14ac:dyDescent="0.15">
      <c r="A37" s="242">
        <v>10</v>
      </c>
      <c r="B37" s="1070"/>
      <c r="C37" s="1071"/>
      <c r="D37" s="1071"/>
      <c r="E37" s="1071"/>
      <c r="F37" s="1071"/>
      <c r="G37" s="1071"/>
      <c r="H37" s="1071"/>
      <c r="I37" s="1071"/>
      <c r="J37" s="1071"/>
      <c r="K37" s="1071"/>
      <c r="L37" s="1071"/>
      <c r="M37" s="1071"/>
      <c r="N37" s="1071"/>
      <c r="O37" s="1071"/>
      <c r="P37" s="1072"/>
      <c r="Q37" s="1078"/>
      <c r="R37" s="1079"/>
      <c r="S37" s="1079"/>
      <c r="T37" s="1079"/>
      <c r="U37" s="1079"/>
      <c r="V37" s="1079"/>
      <c r="W37" s="1079"/>
      <c r="X37" s="1079"/>
      <c r="Y37" s="1079"/>
      <c r="Z37" s="1079"/>
      <c r="AA37" s="1079"/>
      <c r="AB37" s="1079"/>
      <c r="AC37" s="1079"/>
      <c r="AD37" s="1079"/>
      <c r="AE37" s="1080"/>
      <c r="AF37" s="1075"/>
      <c r="AG37" s="1076"/>
      <c r="AH37" s="1076"/>
      <c r="AI37" s="1076"/>
      <c r="AJ37" s="1077"/>
      <c r="AK37" s="1018"/>
      <c r="AL37" s="1009"/>
      <c r="AM37" s="1009"/>
      <c r="AN37" s="1009"/>
      <c r="AO37" s="1009"/>
      <c r="AP37" s="1009"/>
      <c r="AQ37" s="1009"/>
      <c r="AR37" s="1009"/>
      <c r="AS37" s="1009"/>
      <c r="AT37" s="1009"/>
      <c r="AU37" s="1009"/>
      <c r="AV37" s="1009"/>
      <c r="AW37" s="1009"/>
      <c r="AX37" s="1009"/>
      <c r="AY37" s="1009"/>
      <c r="AZ37" s="1081"/>
      <c r="BA37" s="1081"/>
      <c r="BB37" s="1081"/>
      <c r="BC37" s="1081"/>
      <c r="BD37" s="1081"/>
      <c r="BE37" s="1010"/>
      <c r="BF37" s="1010"/>
      <c r="BG37" s="1010"/>
      <c r="BH37" s="1010"/>
      <c r="BI37" s="1011"/>
      <c r="BJ37" s="232"/>
      <c r="BK37" s="232"/>
      <c r="BL37" s="232"/>
      <c r="BM37" s="232"/>
      <c r="BN37" s="232"/>
      <c r="BO37" s="241"/>
      <c r="BP37" s="241"/>
      <c r="BQ37" s="238">
        <v>31</v>
      </c>
      <c r="BR37" s="239"/>
      <c r="BS37" s="1032"/>
      <c r="BT37" s="1033"/>
      <c r="BU37" s="1033"/>
      <c r="BV37" s="1033"/>
      <c r="BW37" s="1033"/>
      <c r="BX37" s="1033"/>
      <c r="BY37" s="1033"/>
      <c r="BZ37" s="1033"/>
      <c r="CA37" s="1033"/>
      <c r="CB37" s="1033"/>
      <c r="CC37" s="1033"/>
      <c r="CD37" s="1033"/>
      <c r="CE37" s="1033"/>
      <c r="CF37" s="1033"/>
      <c r="CG37" s="1054"/>
      <c r="CH37" s="1029"/>
      <c r="CI37" s="1030"/>
      <c r="CJ37" s="1030"/>
      <c r="CK37" s="1030"/>
      <c r="CL37" s="1031"/>
      <c r="CM37" s="1029"/>
      <c r="CN37" s="1030"/>
      <c r="CO37" s="1030"/>
      <c r="CP37" s="1030"/>
      <c r="CQ37" s="1031"/>
      <c r="CR37" s="1029"/>
      <c r="CS37" s="1030"/>
      <c r="CT37" s="1030"/>
      <c r="CU37" s="1030"/>
      <c r="CV37" s="1031"/>
      <c r="CW37" s="1029"/>
      <c r="CX37" s="1030"/>
      <c r="CY37" s="1030"/>
      <c r="CZ37" s="1030"/>
      <c r="DA37" s="1031"/>
      <c r="DB37" s="1029"/>
      <c r="DC37" s="1030"/>
      <c r="DD37" s="1030"/>
      <c r="DE37" s="1030"/>
      <c r="DF37" s="1031"/>
      <c r="DG37" s="1029"/>
      <c r="DH37" s="1030"/>
      <c r="DI37" s="1030"/>
      <c r="DJ37" s="1030"/>
      <c r="DK37" s="1031"/>
      <c r="DL37" s="1029"/>
      <c r="DM37" s="1030"/>
      <c r="DN37" s="1030"/>
      <c r="DO37" s="1030"/>
      <c r="DP37" s="1031"/>
      <c r="DQ37" s="1029"/>
      <c r="DR37" s="1030"/>
      <c r="DS37" s="1030"/>
      <c r="DT37" s="1030"/>
      <c r="DU37" s="1031"/>
      <c r="DV37" s="1032"/>
      <c r="DW37" s="1033"/>
      <c r="DX37" s="1033"/>
      <c r="DY37" s="1033"/>
      <c r="DZ37" s="1034"/>
      <c r="EA37" s="230"/>
    </row>
    <row r="38" spans="1:131" ht="26.25" customHeight="1" x14ac:dyDescent="0.15">
      <c r="A38" s="242">
        <v>11</v>
      </c>
      <c r="B38" s="1070"/>
      <c r="C38" s="1071"/>
      <c r="D38" s="1071"/>
      <c r="E38" s="1071"/>
      <c r="F38" s="1071"/>
      <c r="G38" s="1071"/>
      <c r="H38" s="1071"/>
      <c r="I38" s="1071"/>
      <c r="J38" s="1071"/>
      <c r="K38" s="1071"/>
      <c r="L38" s="1071"/>
      <c r="M38" s="1071"/>
      <c r="N38" s="1071"/>
      <c r="O38" s="1071"/>
      <c r="P38" s="1072"/>
      <c r="Q38" s="1078"/>
      <c r="R38" s="1079"/>
      <c r="S38" s="1079"/>
      <c r="T38" s="1079"/>
      <c r="U38" s="1079"/>
      <c r="V38" s="1079"/>
      <c r="W38" s="1079"/>
      <c r="X38" s="1079"/>
      <c r="Y38" s="1079"/>
      <c r="Z38" s="1079"/>
      <c r="AA38" s="1079"/>
      <c r="AB38" s="1079"/>
      <c r="AC38" s="1079"/>
      <c r="AD38" s="1079"/>
      <c r="AE38" s="1080"/>
      <c r="AF38" s="1075"/>
      <c r="AG38" s="1076"/>
      <c r="AH38" s="1076"/>
      <c r="AI38" s="1076"/>
      <c r="AJ38" s="1077"/>
      <c r="AK38" s="1018"/>
      <c r="AL38" s="1009"/>
      <c r="AM38" s="1009"/>
      <c r="AN38" s="1009"/>
      <c r="AO38" s="1009"/>
      <c r="AP38" s="1009"/>
      <c r="AQ38" s="1009"/>
      <c r="AR38" s="1009"/>
      <c r="AS38" s="1009"/>
      <c r="AT38" s="1009"/>
      <c r="AU38" s="1009"/>
      <c r="AV38" s="1009"/>
      <c r="AW38" s="1009"/>
      <c r="AX38" s="1009"/>
      <c r="AY38" s="1009"/>
      <c r="AZ38" s="1081"/>
      <c r="BA38" s="1081"/>
      <c r="BB38" s="1081"/>
      <c r="BC38" s="1081"/>
      <c r="BD38" s="1081"/>
      <c r="BE38" s="1010"/>
      <c r="BF38" s="1010"/>
      <c r="BG38" s="1010"/>
      <c r="BH38" s="1010"/>
      <c r="BI38" s="1011"/>
      <c r="BJ38" s="232"/>
      <c r="BK38" s="232"/>
      <c r="BL38" s="232"/>
      <c r="BM38" s="232"/>
      <c r="BN38" s="232"/>
      <c r="BO38" s="241"/>
      <c r="BP38" s="241"/>
      <c r="BQ38" s="238">
        <v>32</v>
      </c>
      <c r="BR38" s="239"/>
      <c r="BS38" s="1032"/>
      <c r="BT38" s="1033"/>
      <c r="BU38" s="1033"/>
      <c r="BV38" s="1033"/>
      <c r="BW38" s="1033"/>
      <c r="BX38" s="1033"/>
      <c r="BY38" s="1033"/>
      <c r="BZ38" s="1033"/>
      <c r="CA38" s="1033"/>
      <c r="CB38" s="1033"/>
      <c r="CC38" s="1033"/>
      <c r="CD38" s="1033"/>
      <c r="CE38" s="1033"/>
      <c r="CF38" s="1033"/>
      <c r="CG38" s="1054"/>
      <c r="CH38" s="1029"/>
      <c r="CI38" s="1030"/>
      <c r="CJ38" s="1030"/>
      <c r="CK38" s="1030"/>
      <c r="CL38" s="1031"/>
      <c r="CM38" s="1029"/>
      <c r="CN38" s="1030"/>
      <c r="CO38" s="1030"/>
      <c r="CP38" s="1030"/>
      <c r="CQ38" s="1031"/>
      <c r="CR38" s="1029"/>
      <c r="CS38" s="1030"/>
      <c r="CT38" s="1030"/>
      <c r="CU38" s="1030"/>
      <c r="CV38" s="1031"/>
      <c r="CW38" s="1029"/>
      <c r="CX38" s="1030"/>
      <c r="CY38" s="1030"/>
      <c r="CZ38" s="1030"/>
      <c r="DA38" s="1031"/>
      <c r="DB38" s="1029"/>
      <c r="DC38" s="1030"/>
      <c r="DD38" s="1030"/>
      <c r="DE38" s="1030"/>
      <c r="DF38" s="1031"/>
      <c r="DG38" s="1029"/>
      <c r="DH38" s="1030"/>
      <c r="DI38" s="1030"/>
      <c r="DJ38" s="1030"/>
      <c r="DK38" s="1031"/>
      <c r="DL38" s="1029"/>
      <c r="DM38" s="1030"/>
      <c r="DN38" s="1030"/>
      <c r="DO38" s="1030"/>
      <c r="DP38" s="1031"/>
      <c r="DQ38" s="1029"/>
      <c r="DR38" s="1030"/>
      <c r="DS38" s="1030"/>
      <c r="DT38" s="1030"/>
      <c r="DU38" s="1031"/>
      <c r="DV38" s="1032"/>
      <c r="DW38" s="1033"/>
      <c r="DX38" s="1033"/>
      <c r="DY38" s="1033"/>
      <c r="DZ38" s="1034"/>
      <c r="EA38" s="230"/>
    </row>
    <row r="39" spans="1:131" ht="26.25" customHeight="1" x14ac:dyDescent="0.15">
      <c r="A39" s="242">
        <v>12</v>
      </c>
      <c r="B39" s="1070"/>
      <c r="C39" s="1071"/>
      <c r="D39" s="1071"/>
      <c r="E39" s="1071"/>
      <c r="F39" s="1071"/>
      <c r="G39" s="1071"/>
      <c r="H39" s="1071"/>
      <c r="I39" s="1071"/>
      <c r="J39" s="1071"/>
      <c r="K39" s="1071"/>
      <c r="L39" s="1071"/>
      <c r="M39" s="1071"/>
      <c r="N39" s="1071"/>
      <c r="O39" s="1071"/>
      <c r="P39" s="1072"/>
      <c r="Q39" s="1078"/>
      <c r="R39" s="1079"/>
      <c r="S39" s="1079"/>
      <c r="T39" s="1079"/>
      <c r="U39" s="1079"/>
      <c r="V39" s="1079"/>
      <c r="W39" s="1079"/>
      <c r="X39" s="1079"/>
      <c r="Y39" s="1079"/>
      <c r="Z39" s="1079"/>
      <c r="AA39" s="1079"/>
      <c r="AB39" s="1079"/>
      <c r="AC39" s="1079"/>
      <c r="AD39" s="1079"/>
      <c r="AE39" s="1080"/>
      <c r="AF39" s="1075"/>
      <c r="AG39" s="1076"/>
      <c r="AH39" s="1076"/>
      <c r="AI39" s="1076"/>
      <c r="AJ39" s="1077"/>
      <c r="AK39" s="1018"/>
      <c r="AL39" s="1009"/>
      <c r="AM39" s="1009"/>
      <c r="AN39" s="1009"/>
      <c r="AO39" s="1009"/>
      <c r="AP39" s="1009"/>
      <c r="AQ39" s="1009"/>
      <c r="AR39" s="1009"/>
      <c r="AS39" s="1009"/>
      <c r="AT39" s="1009"/>
      <c r="AU39" s="1009"/>
      <c r="AV39" s="1009"/>
      <c r="AW39" s="1009"/>
      <c r="AX39" s="1009"/>
      <c r="AY39" s="1009"/>
      <c r="AZ39" s="1081"/>
      <c r="BA39" s="1081"/>
      <c r="BB39" s="1081"/>
      <c r="BC39" s="1081"/>
      <c r="BD39" s="1081"/>
      <c r="BE39" s="1010"/>
      <c r="BF39" s="1010"/>
      <c r="BG39" s="1010"/>
      <c r="BH39" s="1010"/>
      <c r="BI39" s="1011"/>
      <c r="BJ39" s="232"/>
      <c r="BK39" s="232"/>
      <c r="BL39" s="232"/>
      <c r="BM39" s="232"/>
      <c r="BN39" s="232"/>
      <c r="BO39" s="241"/>
      <c r="BP39" s="241"/>
      <c r="BQ39" s="238">
        <v>33</v>
      </c>
      <c r="BR39" s="239"/>
      <c r="BS39" s="1032"/>
      <c r="BT39" s="1033"/>
      <c r="BU39" s="1033"/>
      <c r="BV39" s="1033"/>
      <c r="BW39" s="1033"/>
      <c r="BX39" s="1033"/>
      <c r="BY39" s="1033"/>
      <c r="BZ39" s="1033"/>
      <c r="CA39" s="1033"/>
      <c r="CB39" s="1033"/>
      <c r="CC39" s="1033"/>
      <c r="CD39" s="1033"/>
      <c r="CE39" s="1033"/>
      <c r="CF39" s="1033"/>
      <c r="CG39" s="1054"/>
      <c r="CH39" s="1029"/>
      <c r="CI39" s="1030"/>
      <c r="CJ39" s="1030"/>
      <c r="CK39" s="1030"/>
      <c r="CL39" s="1031"/>
      <c r="CM39" s="1029"/>
      <c r="CN39" s="1030"/>
      <c r="CO39" s="1030"/>
      <c r="CP39" s="1030"/>
      <c r="CQ39" s="1031"/>
      <c r="CR39" s="1029"/>
      <c r="CS39" s="1030"/>
      <c r="CT39" s="1030"/>
      <c r="CU39" s="1030"/>
      <c r="CV39" s="1031"/>
      <c r="CW39" s="1029"/>
      <c r="CX39" s="1030"/>
      <c r="CY39" s="1030"/>
      <c r="CZ39" s="1030"/>
      <c r="DA39" s="1031"/>
      <c r="DB39" s="1029"/>
      <c r="DC39" s="1030"/>
      <c r="DD39" s="1030"/>
      <c r="DE39" s="1030"/>
      <c r="DF39" s="1031"/>
      <c r="DG39" s="1029"/>
      <c r="DH39" s="1030"/>
      <c r="DI39" s="1030"/>
      <c r="DJ39" s="1030"/>
      <c r="DK39" s="1031"/>
      <c r="DL39" s="1029"/>
      <c r="DM39" s="1030"/>
      <c r="DN39" s="1030"/>
      <c r="DO39" s="1030"/>
      <c r="DP39" s="1031"/>
      <c r="DQ39" s="1029"/>
      <c r="DR39" s="1030"/>
      <c r="DS39" s="1030"/>
      <c r="DT39" s="1030"/>
      <c r="DU39" s="1031"/>
      <c r="DV39" s="1032"/>
      <c r="DW39" s="1033"/>
      <c r="DX39" s="1033"/>
      <c r="DY39" s="1033"/>
      <c r="DZ39" s="1034"/>
      <c r="EA39" s="230"/>
    </row>
    <row r="40" spans="1:131" ht="26.25" customHeight="1" x14ac:dyDescent="0.15">
      <c r="A40" s="238">
        <v>13</v>
      </c>
      <c r="B40" s="1070"/>
      <c r="C40" s="1071"/>
      <c r="D40" s="1071"/>
      <c r="E40" s="1071"/>
      <c r="F40" s="1071"/>
      <c r="G40" s="1071"/>
      <c r="H40" s="1071"/>
      <c r="I40" s="1071"/>
      <c r="J40" s="1071"/>
      <c r="K40" s="1071"/>
      <c r="L40" s="1071"/>
      <c r="M40" s="1071"/>
      <c r="N40" s="1071"/>
      <c r="O40" s="1071"/>
      <c r="P40" s="1072"/>
      <c r="Q40" s="1078"/>
      <c r="R40" s="1079"/>
      <c r="S40" s="1079"/>
      <c r="T40" s="1079"/>
      <c r="U40" s="1079"/>
      <c r="V40" s="1079"/>
      <c r="W40" s="1079"/>
      <c r="X40" s="1079"/>
      <c r="Y40" s="1079"/>
      <c r="Z40" s="1079"/>
      <c r="AA40" s="1079"/>
      <c r="AB40" s="1079"/>
      <c r="AC40" s="1079"/>
      <c r="AD40" s="1079"/>
      <c r="AE40" s="1080"/>
      <c r="AF40" s="1075"/>
      <c r="AG40" s="1076"/>
      <c r="AH40" s="1076"/>
      <c r="AI40" s="1076"/>
      <c r="AJ40" s="1077"/>
      <c r="AK40" s="1018"/>
      <c r="AL40" s="1009"/>
      <c r="AM40" s="1009"/>
      <c r="AN40" s="1009"/>
      <c r="AO40" s="1009"/>
      <c r="AP40" s="1009"/>
      <c r="AQ40" s="1009"/>
      <c r="AR40" s="1009"/>
      <c r="AS40" s="1009"/>
      <c r="AT40" s="1009"/>
      <c r="AU40" s="1009"/>
      <c r="AV40" s="1009"/>
      <c r="AW40" s="1009"/>
      <c r="AX40" s="1009"/>
      <c r="AY40" s="1009"/>
      <c r="AZ40" s="1081"/>
      <c r="BA40" s="1081"/>
      <c r="BB40" s="1081"/>
      <c r="BC40" s="1081"/>
      <c r="BD40" s="1081"/>
      <c r="BE40" s="1010"/>
      <c r="BF40" s="1010"/>
      <c r="BG40" s="1010"/>
      <c r="BH40" s="1010"/>
      <c r="BI40" s="1011"/>
      <c r="BJ40" s="232"/>
      <c r="BK40" s="232"/>
      <c r="BL40" s="232"/>
      <c r="BM40" s="232"/>
      <c r="BN40" s="232"/>
      <c r="BO40" s="241"/>
      <c r="BP40" s="241"/>
      <c r="BQ40" s="238">
        <v>34</v>
      </c>
      <c r="BR40" s="239"/>
      <c r="BS40" s="1032"/>
      <c r="BT40" s="1033"/>
      <c r="BU40" s="1033"/>
      <c r="BV40" s="1033"/>
      <c r="BW40" s="1033"/>
      <c r="BX40" s="1033"/>
      <c r="BY40" s="1033"/>
      <c r="BZ40" s="1033"/>
      <c r="CA40" s="1033"/>
      <c r="CB40" s="1033"/>
      <c r="CC40" s="1033"/>
      <c r="CD40" s="1033"/>
      <c r="CE40" s="1033"/>
      <c r="CF40" s="1033"/>
      <c r="CG40" s="1054"/>
      <c r="CH40" s="1029"/>
      <c r="CI40" s="1030"/>
      <c r="CJ40" s="1030"/>
      <c r="CK40" s="1030"/>
      <c r="CL40" s="1031"/>
      <c r="CM40" s="1029"/>
      <c r="CN40" s="1030"/>
      <c r="CO40" s="1030"/>
      <c r="CP40" s="1030"/>
      <c r="CQ40" s="1031"/>
      <c r="CR40" s="1029"/>
      <c r="CS40" s="1030"/>
      <c r="CT40" s="1030"/>
      <c r="CU40" s="1030"/>
      <c r="CV40" s="1031"/>
      <c r="CW40" s="1029"/>
      <c r="CX40" s="1030"/>
      <c r="CY40" s="1030"/>
      <c r="CZ40" s="1030"/>
      <c r="DA40" s="1031"/>
      <c r="DB40" s="1029"/>
      <c r="DC40" s="1030"/>
      <c r="DD40" s="1030"/>
      <c r="DE40" s="1030"/>
      <c r="DF40" s="1031"/>
      <c r="DG40" s="1029"/>
      <c r="DH40" s="1030"/>
      <c r="DI40" s="1030"/>
      <c r="DJ40" s="1030"/>
      <c r="DK40" s="1031"/>
      <c r="DL40" s="1029"/>
      <c r="DM40" s="1030"/>
      <c r="DN40" s="1030"/>
      <c r="DO40" s="1030"/>
      <c r="DP40" s="1031"/>
      <c r="DQ40" s="1029"/>
      <c r="DR40" s="1030"/>
      <c r="DS40" s="1030"/>
      <c r="DT40" s="1030"/>
      <c r="DU40" s="1031"/>
      <c r="DV40" s="1032"/>
      <c r="DW40" s="1033"/>
      <c r="DX40" s="1033"/>
      <c r="DY40" s="1033"/>
      <c r="DZ40" s="1034"/>
      <c r="EA40" s="230"/>
    </row>
    <row r="41" spans="1:131" ht="26.25" customHeight="1" x14ac:dyDescent="0.15">
      <c r="A41" s="238">
        <v>14</v>
      </c>
      <c r="B41" s="1070"/>
      <c r="C41" s="1071"/>
      <c r="D41" s="1071"/>
      <c r="E41" s="1071"/>
      <c r="F41" s="1071"/>
      <c r="G41" s="1071"/>
      <c r="H41" s="1071"/>
      <c r="I41" s="1071"/>
      <c r="J41" s="1071"/>
      <c r="K41" s="1071"/>
      <c r="L41" s="1071"/>
      <c r="M41" s="1071"/>
      <c r="N41" s="1071"/>
      <c r="O41" s="1071"/>
      <c r="P41" s="1072"/>
      <c r="Q41" s="1078"/>
      <c r="R41" s="1079"/>
      <c r="S41" s="1079"/>
      <c r="T41" s="1079"/>
      <c r="U41" s="1079"/>
      <c r="V41" s="1079"/>
      <c r="W41" s="1079"/>
      <c r="X41" s="1079"/>
      <c r="Y41" s="1079"/>
      <c r="Z41" s="1079"/>
      <c r="AA41" s="1079"/>
      <c r="AB41" s="1079"/>
      <c r="AC41" s="1079"/>
      <c r="AD41" s="1079"/>
      <c r="AE41" s="1080"/>
      <c r="AF41" s="1075"/>
      <c r="AG41" s="1076"/>
      <c r="AH41" s="1076"/>
      <c r="AI41" s="1076"/>
      <c r="AJ41" s="1077"/>
      <c r="AK41" s="1018"/>
      <c r="AL41" s="1009"/>
      <c r="AM41" s="1009"/>
      <c r="AN41" s="1009"/>
      <c r="AO41" s="1009"/>
      <c r="AP41" s="1009"/>
      <c r="AQ41" s="1009"/>
      <c r="AR41" s="1009"/>
      <c r="AS41" s="1009"/>
      <c r="AT41" s="1009"/>
      <c r="AU41" s="1009"/>
      <c r="AV41" s="1009"/>
      <c r="AW41" s="1009"/>
      <c r="AX41" s="1009"/>
      <c r="AY41" s="1009"/>
      <c r="AZ41" s="1081"/>
      <c r="BA41" s="1081"/>
      <c r="BB41" s="1081"/>
      <c r="BC41" s="1081"/>
      <c r="BD41" s="1081"/>
      <c r="BE41" s="1010"/>
      <c r="BF41" s="1010"/>
      <c r="BG41" s="1010"/>
      <c r="BH41" s="1010"/>
      <c r="BI41" s="1011"/>
      <c r="BJ41" s="232"/>
      <c r="BK41" s="232"/>
      <c r="BL41" s="232"/>
      <c r="BM41" s="232"/>
      <c r="BN41" s="232"/>
      <c r="BO41" s="241"/>
      <c r="BP41" s="241"/>
      <c r="BQ41" s="238">
        <v>35</v>
      </c>
      <c r="BR41" s="239"/>
      <c r="BS41" s="1032"/>
      <c r="BT41" s="1033"/>
      <c r="BU41" s="1033"/>
      <c r="BV41" s="1033"/>
      <c r="BW41" s="1033"/>
      <c r="BX41" s="1033"/>
      <c r="BY41" s="1033"/>
      <c r="BZ41" s="1033"/>
      <c r="CA41" s="1033"/>
      <c r="CB41" s="1033"/>
      <c r="CC41" s="1033"/>
      <c r="CD41" s="1033"/>
      <c r="CE41" s="1033"/>
      <c r="CF41" s="1033"/>
      <c r="CG41" s="1054"/>
      <c r="CH41" s="1029"/>
      <c r="CI41" s="1030"/>
      <c r="CJ41" s="1030"/>
      <c r="CK41" s="1030"/>
      <c r="CL41" s="1031"/>
      <c r="CM41" s="1029"/>
      <c r="CN41" s="1030"/>
      <c r="CO41" s="1030"/>
      <c r="CP41" s="1030"/>
      <c r="CQ41" s="1031"/>
      <c r="CR41" s="1029"/>
      <c r="CS41" s="1030"/>
      <c r="CT41" s="1030"/>
      <c r="CU41" s="1030"/>
      <c r="CV41" s="1031"/>
      <c r="CW41" s="1029"/>
      <c r="CX41" s="1030"/>
      <c r="CY41" s="1030"/>
      <c r="CZ41" s="1030"/>
      <c r="DA41" s="1031"/>
      <c r="DB41" s="1029"/>
      <c r="DC41" s="1030"/>
      <c r="DD41" s="1030"/>
      <c r="DE41" s="1030"/>
      <c r="DF41" s="1031"/>
      <c r="DG41" s="1029"/>
      <c r="DH41" s="1030"/>
      <c r="DI41" s="1030"/>
      <c r="DJ41" s="1030"/>
      <c r="DK41" s="1031"/>
      <c r="DL41" s="1029"/>
      <c r="DM41" s="1030"/>
      <c r="DN41" s="1030"/>
      <c r="DO41" s="1030"/>
      <c r="DP41" s="1031"/>
      <c r="DQ41" s="1029"/>
      <c r="DR41" s="1030"/>
      <c r="DS41" s="1030"/>
      <c r="DT41" s="1030"/>
      <c r="DU41" s="1031"/>
      <c r="DV41" s="1032"/>
      <c r="DW41" s="1033"/>
      <c r="DX41" s="1033"/>
      <c r="DY41" s="1033"/>
      <c r="DZ41" s="1034"/>
      <c r="EA41" s="230"/>
    </row>
    <row r="42" spans="1:131" ht="26.25" customHeight="1" x14ac:dyDescent="0.15">
      <c r="A42" s="238">
        <v>15</v>
      </c>
      <c r="B42" s="1070"/>
      <c r="C42" s="1071"/>
      <c r="D42" s="1071"/>
      <c r="E42" s="1071"/>
      <c r="F42" s="1071"/>
      <c r="G42" s="1071"/>
      <c r="H42" s="1071"/>
      <c r="I42" s="1071"/>
      <c r="J42" s="1071"/>
      <c r="K42" s="1071"/>
      <c r="L42" s="1071"/>
      <c r="M42" s="1071"/>
      <c r="N42" s="1071"/>
      <c r="O42" s="1071"/>
      <c r="P42" s="1072"/>
      <c r="Q42" s="1078"/>
      <c r="R42" s="1079"/>
      <c r="S42" s="1079"/>
      <c r="T42" s="1079"/>
      <c r="U42" s="1079"/>
      <c r="V42" s="1079"/>
      <c r="W42" s="1079"/>
      <c r="X42" s="1079"/>
      <c r="Y42" s="1079"/>
      <c r="Z42" s="1079"/>
      <c r="AA42" s="1079"/>
      <c r="AB42" s="1079"/>
      <c r="AC42" s="1079"/>
      <c r="AD42" s="1079"/>
      <c r="AE42" s="1080"/>
      <c r="AF42" s="1075"/>
      <c r="AG42" s="1076"/>
      <c r="AH42" s="1076"/>
      <c r="AI42" s="1076"/>
      <c r="AJ42" s="1077"/>
      <c r="AK42" s="1018"/>
      <c r="AL42" s="1009"/>
      <c r="AM42" s="1009"/>
      <c r="AN42" s="1009"/>
      <c r="AO42" s="1009"/>
      <c r="AP42" s="1009"/>
      <c r="AQ42" s="1009"/>
      <c r="AR42" s="1009"/>
      <c r="AS42" s="1009"/>
      <c r="AT42" s="1009"/>
      <c r="AU42" s="1009"/>
      <c r="AV42" s="1009"/>
      <c r="AW42" s="1009"/>
      <c r="AX42" s="1009"/>
      <c r="AY42" s="1009"/>
      <c r="AZ42" s="1081"/>
      <c r="BA42" s="1081"/>
      <c r="BB42" s="1081"/>
      <c r="BC42" s="1081"/>
      <c r="BD42" s="1081"/>
      <c r="BE42" s="1010"/>
      <c r="BF42" s="1010"/>
      <c r="BG42" s="1010"/>
      <c r="BH42" s="1010"/>
      <c r="BI42" s="1011"/>
      <c r="BJ42" s="232"/>
      <c r="BK42" s="232"/>
      <c r="BL42" s="232"/>
      <c r="BM42" s="232"/>
      <c r="BN42" s="232"/>
      <c r="BO42" s="241"/>
      <c r="BP42" s="241"/>
      <c r="BQ42" s="238">
        <v>36</v>
      </c>
      <c r="BR42" s="239"/>
      <c r="BS42" s="1032"/>
      <c r="BT42" s="1033"/>
      <c r="BU42" s="1033"/>
      <c r="BV42" s="1033"/>
      <c r="BW42" s="1033"/>
      <c r="BX42" s="1033"/>
      <c r="BY42" s="1033"/>
      <c r="BZ42" s="1033"/>
      <c r="CA42" s="1033"/>
      <c r="CB42" s="1033"/>
      <c r="CC42" s="1033"/>
      <c r="CD42" s="1033"/>
      <c r="CE42" s="1033"/>
      <c r="CF42" s="1033"/>
      <c r="CG42" s="1054"/>
      <c r="CH42" s="1029"/>
      <c r="CI42" s="1030"/>
      <c r="CJ42" s="1030"/>
      <c r="CK42" s="1030"/>
      <c r="CL42" s="1031"/>
      <c r="CM42" s="1029"/>
      <c r="CN42" s="1030"/>
      <c r="CO42" s="1030"/>
      <c r="CP42" s="1030"/>
      <c r="CQ42" s="1031"/>
      <c r="CR42" s="1029"/>
      <c r="CS42" s="1030"/>
      <c r="CT42" s="1030"/>
      <c r="CU42" s="1030"/>
      <c r="CV42" s="1031"/>
      <c r="CW42" s="1029"/>
      <c r="CX42" s="1030"/>
      <c r="CY42" s="1030"/>
      <c r="CZ42" s="1030"/>
      <c r="DA42" s="1031"/>
      <c r="DB42" s="1029"/>
      <c r="DC42" s="1030"/>
      <c r="DD42" s="1030"/>
      <c r="DE42" s="1030"/>
      <c r="DF42" s="1031"/>
      <c r="DG42" s="1029"/>
      <c r="DH42" s="1030"/>
      <c r="DI42" s="1030"/>
      <c r="DJ42" s="1030"/>
      <c r="DK42" s="1031"/>
      <c r="DL42" s="1029"/>
      <c r="DM42" s="1030"/>
      <c r="DN42" s="1030"/>
      <c r="DO42" s="1030"/>
      <c r="DP42" s="1031"/>
      <c r="DQ42" s="1029"/>
      <c r="DR42" s="1030"/>
      <c r="DS42" s="1030"/>
      <c r="DT42" s="1030"/>
      <c r="DU42" s="1031"/>
      <c r="DV42" s="1032"/>
      <c r="DW42" s="1033"/>
      <c r="DX42" s="1033"/>
      <c r="DY42" s="1033"/>
      <c r="DZ42" s="1034"/>
      <c r="EA42" s="230"/>
    </row>
    <row r="43" spans="1:131" ht="26.25" customHeight="1" x14ac:dyDescent="0.15">
      <c r="A43" s="238">
        <v>16</v>
      </c>
      <c r="B43" s="1070"/>
      <c r="C43" s="1071"/>
      <c r="D43" s="1071"/>
      <c r="E43" s="1071"/>
      <c r="F43" s="1071"/>
      <c r="G43" s="1071"/>
      <c r="H43" s="1071"/>
      <c r="I43" s="1071"/>
      <c r="J43" s="1071"/>
      <c r="K43" s="1071"/>
      <c r="L43" s="1071"/>
      <c r="M43" s="1071"/>
      <c r="N43" s="1071"/>
      <c r="O43" s="1071"/>
      <c r="P43" s="1072"/>
      <c r="Q43" s="1078"/>
      <c r="R43" s="1079"/>
      <c r="S43" s="1079"/>
      <c r="T43" s="1079"/>
      <c r="U43" s="1079"/>
      <c r="V43" s="1079"/>
      <c r="W43" s="1079"/>
      <c r="X43" s="1079"/>
      <c r="Y43" s="1079"/>
      <c r="Z43" s="1079"/>
      <c r="AA43" s="1079"/>
      <c r="AB43" s="1079"/>
      <c r="AC43" s="1079"/>
      <c r="AD43" s="1079"/>
      <c r="AE43" s="1080"/>
      <c r="AF43" s="1075"/>
      <c r="AG43" s="1076"/>
      <c r="AH43" s="1076"/>
      <c r="AI43" s="1076"/>
      <c r="AJ43" s="1077"/>
      <c r="AK43" s="1018"/>
      <c r="AL43" s="1009"/>
      <c r="AM43" s="1009"/>
      <c r="AN43" s="1009"/>
      <c r="AO43" s="1009"/>
      <c r="AP43" s="1009"/>
      <c r="AQ43" s="1009"/>
      <c r="AR43" s="1009"/>
      <c r="AS43" s="1009"/>
      <c r="AT43" s="1009"/>
      <c r="AU43" s="1009"/>
      <c r="AV43" s="1009"/>
      <c r="AW43" s="1009"/>
      <c r="AX43" s="1009"/>
      <c r="AY43" s="1009"/>
      <c r="AZ43" s="1081"/>
      <c r="BA43" s="1081"/>
      <c r="BB43" s="1081"/>
      <c r="BC43" s="1081"/>
      <c r="BD43" s="1081"/>
      <c r="BE43" s="1010"/>
      <c r="BF43" s="1010"/>
      <c r="BG43" s="1010"/>
      <c r="BH43" s="1010"/>
      <c r="BI43" s="1011"/>
      <c r="BJ43" s="232"/>
      <c r="BK43" s="232"/>
      <c r="BL43" s="232"/>
      <c r="BM43" s="232"/>
      <c r="BN43" s="232"/>
      <c r="BO43" s="241"/>
      <c r="BP43" s="241"/>
      <c r="BQ43" s="238">
        <v>37</v>
      </c>
      <c r="BR43" s="239"/>
      <c r="BS43" s="1032"/>
      <c r="BT43" s="1033"/>
      <c r="BU43" s="1033"/>
      <c r="BV43" s="1033"/>
      <c r="BW43" s="1033"/>
      <c r="BX43" s="1033"/>
      <c r="BY43" s="1033"/>
      <c r="BZ43" s="1033"/>
      <c r="CA43" s="1033"/>
      <c r="CB43" s="1033"/>
      <c r="CC43" s="1033"/>
      <c r="CD43" s="1033"/>
      <c r="CE43" s="1033"/>
      <c r="CF43" s="1033"/>
      <c r="CG43" s="1054"/>
      <c r="CH43" s="1029"/>
      <c r="CI43" s="1030"/>
      <c r="CJ43" s="1030"/>
      <c r="CK43" s="1030"/>
      <c r="CL43" s="1031"/>
      <c r="CM43" s="1029"/>
      <c r="CN43" s="1030"/>
      <c r="CO43" s="1030"/>
      <c r="CP43" s="1030"/>
      <c r="CQ43" s="1031"/>
      <c r="CR43" s="1029"/>
      <c r="CS43" s="1030"/>
      <c r="CT43" s="1030"/>
      <c r="CU43" s="1030"/>
      <c r="CV43" s="1031"/>
      <c r="CW43" s="1029"/>
      <c r="CX43" s="1030"/>
      <c r="CY43" s="1030"/>
      <c r="CZ43" s="1030"/>
      <c r="DA43" s="1031"/>
      <c r="DB43" s="1029"/>
      <c r="DC43" s="1030"/>
      <c r="DD43" s="1030"/>
      <c r="DE43" s="1030"/>
      <c r="DF43" s="1031"/>
      <c r="DG43" s="1029"/>
      <c r="DH43" s="1030"/>
      <c r="DI43" s="1030"/>
      <c r="DJ43" s="1030"/>
      <c r="DK43" s="1031"/>
      <c r="DL43" s="1029"/>
      <c r="DM43" s="1030"/>
      <c r="DN43" s="1030"/>
      <c r="DO43" s="1030"/>
      <c r="DP43" s="1031"/>
      <c r="DQ43" s="1029"/>
      <c r="DR43" s="1030"/>
      <c r="DS43" s="1030"/>
      <c r="DT43" s="1030"/>
      <c r="DU43" s="1031"/>
      <c r="DV43" s="1032"/>
      <c r="DW43" s="1033"/>
      <c r="DX43" s="1033"/>
      <c r="DY43" s="1033"/>
      <c r="DZ43" s="1034"/>
      <c r="EA43" s="230"/>
    </row>
    <row r="44" spans="1:131" ht="26.25" customHeight="1" x14ac:dyDescent="0.15">
      <c r="A44" s="238">
        <v>17</v>
      </c>
      <c r="B44" s="1070"/>
      <c r="C44" s="1071"/>
      <c r="D44" s="1071"/>
      <c r="E44" s="1071"/>
      <c r="F44" s="1071"/>
      <c r="G44" s="1071"/>
      <c r="H44" s="1071"/>
      <c r="I44" s="1071"/>
      <c r="J44" s="1071"/>
      <c r="K44" s="1071"/>
      <c r="L44" s="1071"/>
      <c r="M44" s="1071"/>
      <c r="N44" s="1071"/>
      <c r="O44" s="1071"/>
      <c r="P44" s="1072"/>
      <c r="Q44" s="1078"/>
      <c r="R44" s="1079"/>
      <c r="S44" s="1079"/>
      <c r="T44" s="1079"/>
      <c r="U44" s="1079"/>
      <c r="V44" s="1079"/>
      <c r="W44" s="1079"/>
      <c r="X44" s="1079"/>
      <c r="Y44" s="1079"/>
      <c r="Z44" s="1079"/>
      <c r="AA44" s="1079"/>
      <c r="AB44" s="1079"/>
      <c r="AC44" s="1079"/>
      <c r="AD44" s="1079"/>
      <c r="AE44" s="1080"/>
      <c r="AF44" s="1075"/>
      <c r="AG44" s="1076"/>
      <c r="AH44" s="1076"/>
      <c r="AI44" s="1076"/>
      <c r="AJ44" s="1077"/>
      <c r="AK44" s="1018"/>
      <c r="AL44" s="1009"/>
      <c r="AM44" s="1009"/>
      <c r="AN44" s="1009"/>
      <c r="AO44" s="1009"/>
      <c r="AP44" s="1009"/>
      <c r="AQ44" s="1009"/>
      <c r="AR44" s="1009"/>
      <c r="AS44" s="1009"/>
      <c r="AT44" s="1009"/>
      <c r="AU44" s="1009"/>
      <c r="AV44" s="1009"/>
      <c r="AW44" s="1009"/>
      <c r="AX44" s="1009"/>
      <c r="AY44" s="1009"/>
      <c r="AZ44" s="1081"/>
      <c r="BA44" s="1081"/>
      <c r="BB44" s="1081"/>
      <c r="BC44" s="1081"/>
      <c r="BD44" s="1081"/>
      <c r="BE44" s="1010"/>
      <c r="BF44" s="1010"/>
      <c r="BG44" s="1010"/>
      <c r="BH44" s="1010"/>
      <c r="BI44" s="1011"/>
      <c r="BJ44" s="232"/>
      <c r="BK44" s="232"/>
      <c r="BL44" s="232"/>
      <c r="BM44" s="232"/>
      <c r="BN44" s="232"/>
      <c r="BO44" s="241"/>
      <c r="BP44" s="241"/>
      <c r="BQ44" s="238">
        <v>38</v>
      </c>
      <c r="BR44" s="239"/>
      <c r="BS44" s="1032"/>
      <c r="BT44" s="1033"/>
      <c r="BU44" s="1033"/>
      <c r="BV44" s="1033"/>
      <c r="BW44" s="1033"/>
      <c r="BX44" s="1033"/>
      <c r="BY44" s="1033"/>
      <c r="BZ44" s="1033"/>
      <c r="CA44" s="1033"/>
      <c r="CB44" s="1033"/>
      <c r="CC44" s="1033"/>
      <c r="CD44" s="1033"/>
      <c r="CE44" s="1033"/>
      <c r="CF44" s="1033"/>
      <c r="CG44" s="1054"/>
      <c r="CH44" s="1029"/>
      <c r="CI44" s="1030"/>
      <c r="CJ44" s="1030"/>
      <c r="CK44" s="1030"/>
      <c r="CL44" s="1031"/>
      <c r="CM44" s="1029"/>
      <c r="CN44" s="1030"/>
      <c r="CO44" s="1030"/>
      <c r="CP44" s="1030"/>
      <c r="CQ44" s="1031"/>
      <c r="CR44" s="1029"/>
      <c r="CS44" s="1030"/>
      <c r="CT44" s="1030"/>
      <c r="CU44" s="1030"/>
      <c r="CV44" s="1031"/>
      <c r="CW44" s="1029"/>
      <c r="CX44" s="1030"/>
      <c r="CY44" s="1030"/>
      <c r="CZ44" s="1030"/>
      <c r="DA44" s="1031"/>
      <c r="DB44" s="1029"/>
      <c r="DC44" s="1030"/>
      <c r="DD44" s="1030"/>
      <c r="DE44" s="1030"/>
      <c r="DF44" s="1031"/>
      <c r="DG44" s="1029"/>
      <c r="DH44" s="1030"/>
      <c r="DI44" s="1030"/>
      <c r="DJ44" s="1030"/>
      <c r="DK44" s="1031"/>
      <c r="DL44" s="1029"/>
      <c r="DM44" s="1030"/>
      <c r="DN44" s="1030"/>
      <c r="DO44" s="1030"/>
      <c r="DP44" s="1031"/>
      <c r="DQ44" s="1029"/>
      <c r="DR44" s="1030"/>
      <c r="DS44" s="1030"/>
      <c r="DT44" s="1030"/>
      <c r="DU44" s="1031"/>
      <c r="DV44" s="1032"/>
      <c r="DW44" s="1033"/>
      <c r="DX44" s="1033"/>
      <c r="DY44" s="1033"/>
      <c r="DZ44" s="1034"/>
      <c r="EA44" s="230"/>
    </row>
    <row r="45" spans="1:131" ht="26.25" customHeight="1" x14ac:dyDescent="0.15">
      <c r="A45" s="238">
        <v>18</v>
      </c>
      <c r="B45" s="1070"/>
      <c r="C45" s="1071"/>
      <c r="D45" s="1071"/>
      <c r="E45" s="1071"/>
      <c r="F45" s="1071"/>
      <c r="G45" s="1071"/>
      <c r="H45" s="1071"/>
      <c r="I45" s="1071"/>
      <c r="J45" s="1071"/>
      <c r="K45" s="1071"/>
      <c r="L45" s="1071"/>
      <c r="M45" s="1071"/>
      <c r="N45" s="1071"/>
      <c r="O45" s="1071"/>
      <c r="P45" s="1072"/>
      <c r="Q45" s="1078"/>
      <c r="R45" s="1079"/>
      <c r="S45" s="1079"/>
      <c r="T45" s="1079"/>
      <c r="U45" s="1079"/>
      <c r="V45" s="1079"/>
      <c r="W45" s="1079"/>
      <c r="X45" s="1079"/>
      <c r="Y45" s="1079"/>
      <c r="Z45" s="1079"/>
      <c r="AA45" s="1079"/>
      <c r="AB45" s="1079"/>
      <c r="AC45" s="1079"/>
      <c r="AD45" s="1079"/>
      <c r="AE45" s="1080"/>
      <c r="AF45" s="1075"/>
      <c r="AG45" s="1076"/>
      <c r="AH45" s="1076"/>
      <c r="AI45" s="1076"/>
      <c r="AJ45" s="1077"/>
      <c r="AK45" s="1018"/>
      <c r="AL45" s="1009"/>
      <c r="AM45" s="1009"/>
      <c r="AN45" s="1009"/>
      <c r="AO45" s="1009"/>
      <c r="AP45" s="1009"/>
      <c r="AQ45" s="1009"/>
      <c r="AR45" s="1009"/>
      <c r="AS45" s="1009"/>
      <c r="AT45" s="1009"/>
      <c r="AU45" s="1009"/>
      <c r="AV45" s="1009"/>
      <c r="AW45" s="1009"/>
      <c r="AX45" s="1009"/>
      <c r="AY45" s="1009"/>
      <c r="AZ45" s="1081"/>
      <c r="BA45" s="1081"/>
      <c r="BB45" s="1081"/>
      <c r="BC45" s="1081"/>
      <c r="BD45" s="1081"/>
      <c r="BE45" s="1010"/>
      <c r="BF45" s="1010"/>
      <c r="BG45" s="1010"/>
      <c r="BH45" s="1010"/>
      <c r="BI45" s="1011"/>
      <c r="BJ45" s="232"/>
      <c r="BK45" s="232"/>
      <c r="BL45" s="232"/>
      <c r="BM45" s="232"/>
      <c r="BN45" s="232"/>
      <c r="BO45" s="241"/>
      <c r="BP45" s="241"/>
      <c r="BQ45" s="238">
        <v>39</v>
      </c>
      <c r="BR45" s="239"/>
      <c r="BS45" s="1032"/>
      <c r="BT45" s="1033"/>
      <c r="BU45" s="1033"/>
      <c r="BV45" s="1033"/>
      <c r="BW45" s="1033"/>
      <c r="BX45" s="1033"/>
      <c r="BY45" s="1033"/>
      <c r="BZ45" s="1033"/>
      <c r="CA45" s="1033"/>
      <c r="CB45" s="1033"/>
      <c r="CC45" s="1033"/>
      <c r="CD45" s="1033"/>
      <c r="CE45" s="1033"/>
      <c r="CF45" s="1033"/>
      <c r="CG45" s="1054"/>
      <c r="CH45" s="1029"/>
      <c r="CI45" s="1030"/>
      <c r="CJ45" s="1030"/>
      <c r="CK45" s="1030"/>
      <c r="CL45" s="1031"/>
      <c r="CM45" s="1029"/>
      <c r="CN45" s="1030"/>
      <c r="CO45" s="1030"/>
      <c r="CP45" s="1030"/>
      <c r="CQ45" s="1031"/>
      <c r="CR45" s="1029"/>
      <c r="CS45" s="1030"/>
      <c r="CT45" s="1030"/>
      <c r="CU45" s="1030"/>
      <c r="CV45" s="1031"/>
      <c r="CW45" s="1029"/>
      <c r="CX45" s="1030"/>
      <c r="CY45" s="1030"/>
      <c r="CZ45" s="1030"/>
      <c r="DA45" s="1031"/>
      <c r="DB45" s="1029"/>
      <c r="DC45" s="1030"/>
      <c r="DD45" s="1030"/>
      <c r="DE45" s="1030"/>
      <c r="DF45" s="1031"/>
      <c r="DG45" s="1029"/>
      <c r="DH45" s="1030"/>
      <c r="DI45" s="1030"/>
      <c r="DJ45" s="1030"/>
      <c r="DK45" s="1031"/>
      <c r="DL45" s="1029"/>
      <c r="DM45" s="1030"/>
      <c r="DN45" s="1030"/>
      <c r="DO45" s="1030"/>
      <c r="DP45" s="1031"/>
      <c r="DQ45" s="1029"/>
      <c r="DR45" s="1030"/>
      <c r="DS45" s="1030"/>
      <c r="DT45" s="1030"/>
      <c r="DU45" s="1031"/>
      <c r="DV45" s="1032"/>
      <c r="DW45" s="1033"/>
      <c r="DX45" s="1033"/>
      <c r="DY45" s="1033"/>
      <c r="DZ45" s="1034"/>
      <c r="EA45" s="230"/>
    </row>
    <row r="46" spans="1:131" ht="26.25" customHeight="1" x14ac:dyDescent="0.15">
      <c r="A46" s="238">
        <v>19</v>
      </c>
      <c r="B46" s="1070"/>
      <c r="C46" s="1071"/>
      <c r="D46" s="1071"/>
      <c r="E46" s="1071"/>
      <c r="F46" s="1071"/>
      <c r="G46" s="1071"/>
      <c r="H46" s="1071"/>
      <c r="I46" s="1071"/>
      <c r="J46" s="1071"/>
      <c r="K46" s="1071"/>
      <c r="L46" s="1071"/>
      <c r="M46" s="1071"/>
      <c r="N46" s="1071"/>
      <c r="O46" s="1071"/>
      <c r="P46" s="1072"/>
      <c r="Q46" s="1078"/>
      <c r="R46" s="1079"/>
      <c r="S46" s="1079"/>
      <c r="T46" s="1079"/>
      <c r="U46" s="1079"/>
      <c r="V46" s="1079"/>
      <c r="W46" s="1079"/>
      <c r="X46" s="1079"/>
      <c r="Y46" s="1079"/>
      <c r="Z46" s="1079"/>
      <c r="AA46" s="1079"/>
      <c r="AB46" s="1079"/>
      <c r="AC46" s="1079"/>
      <c r="AD46" s="1079"/>
      <c r="AE46" s="1080"/>
      <c r="AF46" s="1075"/>
      <c r="AG46" s="1076"/>
      <c r="AH46" s="1076"/>
      <c r="AI46" s="1076"/>
      <c r="AJ46" s="1077"/>
      <c r="AK46" s="1018"/>
      <c r="AL46" s="1009"/>
      <c r="AM46" s="1009"/>
      <c r="AN46" s="1009"/>
      <c r="AO46" s="1009"/>
      <c r="AP46" s="1009"/>
      <c r="AQ46" s="1009"/>
      <c r="AR46" s="1009"/>
      <c r="AS46" s="1009"/>
      <c r="AT46" s="1009"/>
      <c r="AU46" s="1009"/>
      <c r="AV46" s="1009"/>
      <c r="AW46" s="1009"/>
      <c r="AX46" s="1009"/>
      <c r="AY46" s="1009"/>
      <c r="AZ46" s="1081"/>
      <c r="BA46" s="1081"/>
      <c r="BB46" s="1081"/>
      <c r="BC46" s="1081"/>
      <c r="BD46" s="1081"/>
      <c r="BE46" s="1010"/>
      <c r="BF46" s="1010"/>
      <c r="BG46" s="1010"/>
      <c r="BH46" s="1010"/>
      <c r="BI46" s="1011"/>
      <c r="BJ46" s="232"/>
      <c r="BK46" s="232"/>
      <c r="BL46" s="232"/>
      <c r="BM46" s="232"/>
      <c r="BN46" s="232"/>
      <c r="BO46" s="241"/>
      <c r="BP46" s="241"/>
      <c r="BQ46" s="238">
        <v>40</v>
      </c>
      <c r="BR46" s="239"/>
      <c r="BS46" s="1032"/>
      <c r="BT46" s="1033"/>
      <c r="BU46" s="1033"/>
      <c r="BV46" s="1033"/>
      <c r="BW46" s="1033"/>
      <c r="BX46" s="1033"/>
      <c r="BY46" s="1033"/>
      <c r="BZ46" s="1033"/>
      <c r="CA46" s="1033"/>
      <c r="CB46" s="1033"/>
      <c r="CC46" s="1033"/>
      <c r="CD46" s="1033"/>
      <c r="CE46" s="1033"/>
      <c r="CF46" s="1033"/>
      <c r="CG46" s="1054"/>
      <c r="CH46" s="1029"/>
      <c r="CI46" s="1030"/>
      <c r="CJ46" s="1030"/>
      <c r="CK46" s="1030"/>
      <c r="CL46" s="1031"/>
      <c r="CM46" s="1029"/>
      <c r="CN46" s="1030"/>
      <c r="CO46" s="1030"/>
      <c r="CP46" s="1030"/>
      <c r="CQ46" s="1031"/>
      <c r="CR46" s="1029"/>
      <c r="CS46" s="1030"/>
      <c r="CT46" s="1030"/>
      <c r="CU46" s="1030"/>
      <c r="CV46" s="1031"/>
      <c r="CW46" s="1029"/>
      <c r="CX46" s="1030"/>
      <c r="CY46" s="1030"/>
      <c r="CZ46" s="1030"/>
      <c r="DA46" s="1031"/>
      <c r="DB46" s="1029"/>
      <c r="DC46" s="1030"/>
      <c r="DD46" s="1030"/>
      <c r="DE46" s="1030"/>
      <c r="DF46" s="1031"/>
      <c r="DG46" s="1029"/>
      <c r="DH46" s="1030"/>
      <c r="DI46" s="1030"/>
      <c r="DJ46" s="1030"/>
      <c r="DK46" s="1031"/>
      <c r="DL46" s="1029"/>
      <c r="DM46" s="1030"/>
      <c r="DN46" s="1030"/>
      <c r="DO46" s="1030"/>
      <c r="DP46" s="1031"/>
      <c r="DQ46" s="1029"/>
      <c r="DR46" s="1030"/>
      <c r="DS46" s="1030"/>
      <c r="DT46" s="1030"/>
      <c r="DU46" s="1031"/>
      <c r="DV46" s="1032"/>
      <c r="DW46" s="1033"/>
      <c r="DX46" s="1033"/>
      <c r="DY46" s="1033"/>
      <c r="DZ46" s="1034"/>
      <c r="EA46" s="230"/>
    </row>
    <row r="47" spans="1:131" ht="26.25" customHeight="1" x14ac:dyDescent="0.15">
      <c r="A47" s="238">
        <v>20</v>
      </c>
      <c r="B47" s="1070"/>
      <c r="C47" s="1071"/>
      <c r="D47" s="1071"/>
      <c r="E47" s="1071"/>
      <c r="F47" s="1071"/>
      <c r="G47" s="1071"/>
      <c r="H47" s="1071"/>
      <c r="I47" s="1071"/>
      <c r="J47" s="1071"/>
      <c r="K47" s="1071"/>
      <c r="L47" s="1071"/>
      <c r="M47" s="1071"/>
      <c r="N47" s="1071"/>
      <c r="O47" s="1071"/>
      <c r="P47" s="1072"/>
      <c r="Q47" s="1078"/>
      <c r="R47" s="1079"/>
      <c r="S47" s="1079"/>
      <c r="T47" s="1079"/>
      <c r="U47" s="1079"/>
      <c r="V47" s="1079"/>
      <c r="W47" s="1079"/>
      <c r="X47" s="1079"/>
      <c r="Y47" s="1079"/>
      <c r="Z47" s="1079"/>
      <c r="AA47" s="1079"/>
      <c r="AB47" s="1079"/>
      <c r="AC47" s="1079"/>
      <c r="AD47" s="1079"/>
      <c r="AE47" s="1080"/>
      <c r="AF47" s="1075"/>
      <c r="AG47" s="1076"/>
      <c r="AH47" s="1076"/>
      <c r="AI47" s="1076"/>
      <c r="AJ47" s="1077"/>
      <c r="AK47" s="1018"/>
      <c r="AL47" s="1009"/>
      <c r="AM47" s="1009"/>
      <c r="AN47" s="1009"/>
      <c r="AO47" s="1009"/>
      <c r="AP47" s="1009"/>
      <c r="AQ47" s="1009"/>
      <c r="AR47" s="1009"/>
      <c r="AS47" s="1009"/>
      <c r="AT47" s="1009"/>
      <c r="AU47" s="1009"/>
      <c r="AV47" s="1009"/>
      <c r="AW47" s="1009"/>
      <c r="AX47" s="1009"/>
      <c r="AY47" s="1009"/>
      <c r="AZ47" s="1081"/>
      <c r="BA47" s="1081"/>
      <c r="BB47" s="1081"/>
      <c r="BC47" s="1081"/>
      <c r="BD47" s="1081"/>
      <c r="BE47" s="1010"/>
      <c r="BF47" s="1010"/>
      <c r="BG47" s="1010"/>
      <c r="BH47" s="1010"/>
      <c r="BI47" s="1011"/>
      <c r="BJ47" s="232"/>
      <c r="BK47" s="232"/>
      <c r="BL47" s="232"/>
      <c r="BM47" s="232"/>
      <c r="BN47" s="232"/>
      <c r="BO47" s="241"/>
      <c r="BP47" s="241"/>
      <c r="BQ47" s="238">
        <v>41</v>
      </c>
      <c r="BR47" s="239"/>
      <c r="BS47" s="1032"/>
      <c r="BT47" s="1033"/>
      <c r="BU47" s="1033"/>
      <c r="BV47" s="1033"/>
      <c r="BW47" s="1033"/>
      <c r="BX47" s="1033"/>
      <c r="BY47" s="1033"/>
      <c r="BZ47" s="1033"/>
      <c r="CA47" s="1033"/>
      <c r="CB47" s="1033"/>
      <c r="CC47" s="1033"/>
      <c r="CD47" s="1033"/>
      <c r="CE47" s="1033"/>
      <c r="CF47" s="1033"/>
      <c r="CG47" s="1054"/>
      <c r="CH47" s="1029"/>
      <c r="CI47" s="1030"/>
      <c r="CJ47" s="1030"/>
      <c r="CK47" s="1030"/>
      <c r="CL47" s="1031"/>
      <c r="CM47" s="1029"/>
      <c r="CN47" s="1030"/>
      <c r="CO47" s="1030"/>
      <c r="CP47" s="1030"/>
      <c r="CQ47" s="1031"/>
      <c r="CR47" s="1029"/>
      <c r="CS47" s="1030"/>
      <c r="CT47" s="1030"/>
      <c r="CU47" s="1030"/>
      <c r="CV47" s="1031"/>
      <c r="CW47" s="1029"/>
      <c r="CX47" s="1030"/>
      <c r="CY47" s="1030"/>
      <c r="CZ47" s="1030"/>
      <c r="DA47" s="1031"/>
      <c r="DB47" s="1029"/>
      <c r="DC47" s="1030"/>
      <c r="DD47" s="1030"/>
      <c r="DE47" s="1030"/>
      <c r="DF47" s="1031"/>
      <c r="DG47" s="1029"/>
      <c r="DH47" s="1030"/>
      <c r="DI47" s="1030"/>
      <c r="DJ47" s="1030"/>
      <c r="DK47" s="1031"/>
      <c r="DL47" s="1029"/>
      <c r="DM47" s="1030"/>
      <c r="DN47" s="1030"/>
      <c r="DO47" s="1030"/>
      <c r="DP47" s="1031"/>
      <c r="DQ47" s="1029"/>
      <c r="DR47" s="1030"/>
      <c r="DS47" s="1030"/>
      <c r="DT47" s="1030"/>
      <c r="DU47" s="1031"/>
      <c r="DV47" s="1032"/>
      <c r="DW47" s="1033"/>
      <c r="DX47" s="1033"/>
      <c r="DY47" s="1033"/>
      <c r="DZ47" s="1034"/>
      <c r="EA47" s="230"/>
    </row>
    <row r="48" spans="1:131" ht="26.25" customHeight="1" x14ac:dyDescent="0.15">
      <c r="A48" s="238">
        <v>21</v>
      </c>
      <c r="B48" s="1070"/>
      <c r="C48" s="1071"/>
      <c r="D48" s="1071"/>
      <c r="E48" s="1071"/>
      <c r="F48" s="1071"/>
      <c r="G48" s="1071"/>
      <c r="H48" s="1071"/>
      <c r="I48" s="1071"/>
      <c r="J48" s="1071"/>
      <c r="K48" s="1071"/>
      <c r="L48" s="1071"/>
      <c r="M48" s="1071"/>
      <c r="N48" s="1071"/>
      <c r="O48" s="1071"/>
      <c r="P48" s="1072"/>
      <c r="Q48" s="1078"/>
      <c r="R48" s="1079"/>
      <c r="S48" s="1079"/>
      <c r="T48" s="1079"/>
      <c r="U48" s="1079"/>
      <c r="V48" s="1079"/>
      <c r="W48" s="1079"/>
      <c r="X48" s="1079"/>
      <c r="Y48" s="1079"/>
      <c r="Z48" s="1079"/>
      <c r="AA48" s="1079"/>
      <c r="AB48" s="1079"/>
      <c r="AC48" s="1079"/>
      <c r="AD48" s="1079"/>
      <c r="AE48" s="1080"/>
      <c r="AF48" s="1075"/>
      <c r="AG48" s="1076"/>
      <c r="AH48" s="1076"/>
      <c r="AI48" s="1076"/>
      <c r="AJ48" s="1077"/>
      <c r="AK48" s="1018"/>
      <c r="AL48" s="1009"/>
      <c r="AM48" s="1009"/>
      <c r="AN48" s="1009"/>
      <c r="AO48" s="1009"/>
      <c r="AP48" s="1009"/>
      <c r="AQ48" s="1009"/>
      <c r="AR48" s="1009"/>
      <c r="AS48" s="1009"/>
      <c r="AT48" s="1009"/>
      <c r="AU48" s="1009"/>
      <c r="AV48" s="1009"/>
      <c r="AW48" s="1009"/>
      <c r="AX48" s="1009"/>
      <c r="AY48" s="1009"/>
      <c r="AZ48" s="1081"/>
      <c r="BA48" s="1081"/>
      <c r="BB48" s="1081"/>
      <c r="BC48" s="1081"/>
      <c r="BD48" s="1081"/>
      <c r="BE48" s="1010"/>
      <c r="BF48" s="1010"/>
      <c r="BG48" s="1010"/>
      <c r="BH48" s="1010"/>
      <c r="BI48" s="1011"/>
      <c r="BJ48" s="232"/>
      <c r="BK48" s="232"/>
      <c r="BL48" s="232"/>
      <c r="BM48" s="232"/>
      <c r="BN48" s="232"/>
      <c r="BO48" s="241"/>
      <c r="BP48" s="241"/>
      <c r="BQ48" s="238">
        <v>42</v>
      </c>
      <c r="BR48" s="239"/>
      <c r="BS48" s="1032"/>
      <c r="BT48" s="1033"/>
      <c r="BU48" s="1033"/>
      <c r="BV48" s="1033"/>
      <c r="BW48" s="1033"/>
      <c r="BX48" s="1033"/>
      <c r="BY48" s="1033"/>
      <c r="BZ48" s="1033"/>
      <c r="CA48" s="1033"/>
      <c r="CB48" s="1033"/>
      <c r="CC48" s="1033"/>
      <c r="CD48" s="1033"/>
      <c r="CE48" s="1033"/>
      <c r="CF48" s="1033"/>
      <c r="CG48" s="1054"/>
      <c r="CH48" s="1029"/>
      <c r="CI48" s="1030"/>
      <c r="CJ48" s="1030"/>
      <c r="CK48" s="1030"/>
      <c r="CL48" s="1031"/>
      <c r="CM48" s="1029"/>
      <c r="CN48" s="1030"/>
      <c r="CO48" s="1030"/>
      <c r="CP48" s="1030"/>
      <c r="CQ48" s="1031"/>
      <c r="CR48" s="1029"/>
      <c r="CS48" s="1030"/>
      <c r="CT48" s="1030"/>
      <c r="CU48" s="1030"/>
      <c r="CV48" s="1031"/>
      <c r="CW48" s="1029"/>
      <c r="CX48" s="1030"/>
      <c r="CY48" s="1030"/>
      <c r="CZ48" s="1030"/>
      <c r="DA48" s="1031"/>
      <c r="DB48" s="1029"/>
      <c r="DC48" s="1030"/>
      <c r="DD48" s="1030"/>
      <c r="DE48" s="1030"/>
      <c r="DF48" s="1031"/>
      <c r="DG48" s="1029"/>
      <c r="DH48" s="1030"/>
      <c r="DI48" s="1030"/>
      <c r="DJ48" s="1030"/>
      <c r="DK48" s="1031"/>
      <c r="DL48" s="1029"/>
      <c r="DM48" s="1030"/>
      <c r="DN48" s="1030"/>
      <c r="DO48" s="1030"/>
      <c r="DP48" s="1031"/>
      <c r="DQ48" s="1029"/>
      <c r="DR48" s="1030"/>
      <c r="DS48" s="1030"/>
      <c r="DT48" s="1030"/>
      <c r="DU48" s="1031"/>
      <c r="DV48" s="1032"/>
      <c r="DW48" s="1033"/>
      <c r="DX48" s="1033"/>
      <c r="DY48" s="1033"/>
      <c r="DZ48" s="1034"/>
      <c r="EA48" s="230"/>
    </row>
    <row r="49" spans="1:131" ht="26.25" customHeight="1" x14ac:dyDescent="0.15">
      <c r="A49" s="238">
        <v>22</v>
      </c>
      <c r="B49" s="1070"/>
      <c r="C49" s="1071"/>
      <c r="D49" s="1071"/>
      <c r="E49" s="1071"/>
      <c r="F49" s="1071"/>
      <c r="G49" s="1071"/>
      <c r="H49" s="1071"/>
      <c r="I49" s="1071"/>
      <c r="J49" s="1071"/>
      <c r="K49" s="1071"/>
      <c r="L49" s="1071"/>
      <c r="M49" s="1071"/>
      <c r="N49" s="1071"/>
      <c r="O49" s="1071"/>
      <c r="P49" s="1072"/>
      <c r="Q49" s="1078"/>
      <c r="R49" s="1079"/>
      <c r="S49" s="1079"/>
      <c r="T49" s="1079"/>
      <c r="U49" s="1079"/>
      <c r="V49" s="1079"/>
      <c r="W49" s="1079"/>
      <c r="X49" s="1079"/>
      <c r="Y49" s="1079"/>
      <c r="Z49" s="1079"/>
      <c r="AA49" s="1079"/>
      <c r="AB49" s="1079"/>
      <c r="AC49" s="1079"/>
      <c r="AD49" s="1079"/>
      <c r="AE49" s="1080"/>
      <c r="AF49" s="1075"/>
      <c r="AG49" s="1076"/>
      <c r="AH49" s="1076"/>
      <c r="AI49" s="1076"/>
      <c r="AJ49" s="1077"/>
      <c r="AK49" s="1018"/>
      <c r="AL49" s="1009"/>
      <c r="AM49" s="1009"/>
      <c r="AN49" s="1009"/>
      <c r="AO49" s="1009"/>
      <c r="AP49" s="1009"/>
      <c r="AQ49" s="1009"/>
      <c r="AR49" s="1009"/>
      <c r="AS49" s="1009"/>
      <c r="AT49" s="1009"/>
      <c r="AU49" s="1009"/>
      <c r="AV49" s="1009"/>
      <c r="AW49" s="1009"/>
      <c r="AX49" s="1009"/>
      <c r="AY49" s="1009"/>
      <c r="AZ49" s="1081"/>
      <c r="BA49" s="1081"/>
      <c r="BB49" s="1081"/>
      <c r="BC49" s="1081"/>
      <c r="BD49" s="1081"/>
      <c r="BE49" s="1010"/>
      <c r="BF49" s="1010"/>
      <c r="BG49" s="1010"/>
      <c r="BH49" s="1010"/>
      <c r="BI49" s="1011"/>
      <c r="BJ49" s="232"/>
      <c r="BK49" s="232"/>
      <c r="BL49" s="232"/>
      <c r="BM49" s="232"/>
      <c r="BN49" s="232"/>
      <c r="BO49" s="241"/>
      <c r="BP49" s="241"/>
      <c r="BQ49" s="238">
        <v>43</v>
      </c>
      <c r="BR49" s="239"/>
      <c r="BS49" s="1032"/>
      <c r="BT49" s="1033"/>
      <c r="BU49" s="1033"/>
      <c r="BV49" s="1033"/>
      <c r="BW49" s="1033"/>
      <c r="BX49" s="1033"/>
      <c r="BY49" s="1033"/>
      <c r="BZ49" s="1033"/>
      <c r="CA49" s="1033"/>
      <c r="CB49" s="1033"/>
      <c r="CC49" s="1033"/>
      <c r="CD49" s="1033"/>
      <c r="CE49" s="1033"/>
      <c r="CF49" s="1033"/>
      <c r="CG49" s="1054"/>
      <c r="CH49" s="1029"/>
      <c r="CI49" s="1030"/>
      <c r="CJ49" s="1030"/>
      <c r="CK49" s="1030"/>
      <c r="CL49" s="1031"/>
      <c r="CM49" s="1029"/>
      <c r="CN49" s="1030"/>
      <c r="CO49" s="1030"/>
      <c r="CP49" s="1030"/>
      <c r="CQ49" s="1031"/>
      <c r="CR49" s="1029"/>
      <c r="CS49" s="1030"/>
      <c r="CT49" s="1030"/>
      <c r="CU49" s="1030"/>
      <c r="CV49" s="1031"/>
      <c r="CW49" s="1029"/>
      <c r="CX49" s="1030"/>
      <c r="CY49" s="1030"/>
      <c r="CZ49" s="1030"/>
      <c r="DA49" s="1031"/>
      <c r="DB49" s="1029"/>
      <c r="DC49" s="1030"/>
      <c r="DD49" s="1030"/>
      <c r="DE49" s="1030"/>
      <c r="DF49" s="1031"/>
      <c r="DG49" s="1029"/>
      <c r="DH49" s="1030"/>
      <c r="DI49" s="1030"/>
      <c r="DJ49" s="1030"/>
      <c r="DK49" s="1031"/>
      <c r="DL49" s="1029"/>
      <c r="DM49" s="1030"/>
      <c r="DN49" s="1030"/>
      <c r="DO49" s="1030"/>
      <c r="DP49" s="1031"/>
      <c r="DQ49" s="1029"/>
      <c r="DR49" s="1030"/>
      <c r="DS49" s="1030"/>
      <c r="DT49" s="1030"/>
      <c r="DU49" s="1031"/>
      <c r="DV49" s="1032"/>
      <c r="DW49" s="1033"/>
      <c r="DX49" s="1033"/>
      <c r="DY49" s="1033"/>
      <c r="DZ49" s="1034"/>
      <c r="EA49" s="230"/>
    </row>
    <row r="50" spans="1:131" ht="26.25" customHeight="1" x14ac:dyDescent="0.15">
      <c r="A50" s="238">
        <v>23</v>
      </c>
      <c r="B50" s="1070"/>
      <c r="C50" s="1071"/>
      <c r="D50" s="1071"/>
      <c r="E50" s="1071"/>
      <c r="F50" s="1071"/>
      <c r="G50" s="1071"/>
      <c r="H50" s="1071"/>
      <c r="I50" s="1071"/>
      <c r="J50" s="1071"/>
      <c r="K50" s="1071"/>
      <c r="L50" s="1071"/>
      <c r="M50" s="1071"/>
      <c r="N50" s="1071"/>
      <c r="O50" s="1071"/>
      <c r="P50" s="1072"/>
      <c r="Q50" s="1073"/>
      <c r="R50" s="1065"/>
      <c r="S50" s="1065"/>
      <c r="T50" s="1065"/>
      <c r="U50" s="1065"/>
      <c r="V50" s="1065"/>
      <c r="W50" s="1065"/>
      <c r="X50" s="1065"/>
      <c r="Y50" s="1065"/>
      <c r="Z50" s="1065"/>
      <c r="AA50" s="1065"/>
      <c r="AB50" s="1065"/>
      <c r="AC50" s="1065"/>
      <c r="AD50" s="1065"/>
      <c r="AE50" s="1074"/>
      <c r="AF50" s="1075"/>
      <c r="AG50" s="1076"/>
      <c r="AH50" s="1076"/>
      <c r="AI50" s="1076"/>
      <c r="AJ50" s="1077"/>
      <c r="AK50" s="1064"/>
      <c r="AL50" s="1065"/>
      <c r="AM50" s="1065"/>
      <c r="AN50" s="1065"/>
      <c r="AO50" s="1065"/>
      <c r="AP50" s="1065"/>
      <c r="AQ50" s="1065"/>
      <c r="AR50" s="1065"/>
      <c r="AS50" s="1065"/>
      <c r="AT50" s="1065"/>
      <c r="AU50" s="1065"/>
      <c r="AV50" s="1065"/>
      <c r="AW50" s="1065"/>
      <c r="AX50" s="1065"/>
      <c r="AY50" s="1065"/>
      <c r="AZ50" s="1066"/>
      <c r="BA50" s="1066"/>
      <c r="BB50" s="1066"/>
      <c r="BC50" s="1066"/>
      <c r="BD50" s="1066"/>
      <c r="BE50" s="1010"/>
      <c r="BF50" s="1010"/>
      <c r="BG50" s="1010"/>
      <c r="BH50" s="1010"/>
      <c r="BI50" s="1011"/>
      <c r="BJ50" s="232"/>
      <c r="BK50" s="232"/>
      <c r="BL50" s="232"/>
      <c r="BM50" s="232"/>
      <c r="BN50" s="232"/>
      <c r="BO50" s="241"/>
      <c r="BP50" s="241"/>
      <c r="BQ50" s="238">
        <v>44</v>
      </c>
      <c r="BR50" s="239"/>
      <c r="BS50" s="1032"/>
      <c r="BT50" s="1033"/>
      <c r="BU50" s="1033"/>
      <c r="BV50" s="1033"/>
      <c r="BW50" s="1033"/>
      <c r="BX50" s="1033"/>
      <c r="BY50" s="1033"/>
      <c r="BZ50" s="1033"/>
      <c r="CA50" s="1033"/>
      <c r="CB50" s="1033"/>
      <c r="CC50" s="1033"/>
      <c r="CD50" s="1033"/>
      <c r="CE50" s="1033"/>
      <c r="CF50" s="1033"/>
      <c r="CG50" s="1054"/>
      <c r="CH50" s="1029"/>
      <c r="CI50" s="1030"/>
      <c r="CJ50" s="1030"/>
      <c r="CK50" s="1030"/>
      <c r="CL50" s="1031"/>
      <c r="CM50" s="1029"/>
      <c r="CN50" s="1030"/>
      <c r="CO50" s="1030"/>
      <c r="CP50" s="1030"/>
      <c r="CQ50" s="1031"/>
      <c r="CR50" s="1029"/>
      <c r="CS50" s="1030"/>
      <c r="CT50" s="1030"/>
      <c r="CU50" s="1030"/>
      <c r="CV50" s="1031"/>
      <c r="CW50" s="1029"/>
      <c r="CX50" s="1030"/>
      <c r="CY50" s="1030"/>
      <c r="CZ50" s="1030"/>
      <c r="DA50" s="1031"/>
      <c r="DB50" s="1029"/>
      <c r="DC50" s="1030"/>
      <c r="DD50" s="1030"/>
      <c r="DE50" s="1030"/>
      <c r="DF50" s="1031"/>
      <c r="DG50" s="1029"/>
      <c r="DH50" s="1030"/>
      <c r="DI50" s="1030"/>
      <c r="DJ50" s="1030"/>
      <c r="DK50" s="1031"/>
      <c r="DL50" s="1029"/>
      <c r="DM50" s="1030"/>
      <c r="DN50" s="1030"/>
      <c r="DO50" s="1030"/>
      <c r="DP50" s="1031"/>
      <c r="DQ50" s="1029"/>
      <c r="DR50" s="1030"/>
      <c r="DS50" s="1030"/>
      <c r="DT50" s="1030"/>
      <c r="DU50" s="1031"/>
      <c r="DV50" s="1032"/>
      <c r="DW50" s="1033"/>
      <c r="DX50" s="1033"/>
      <c r="DY50" s="1033"/>
      <c r="DZ50" s="1034"/>
      <c r="EA50" s="230"/>
    </row>
    <row r="51" spans="1:131" ht="26.25" customHeight="1" x14ac:dyDescent="0.15">
      <c r="A51" s="238">
        <v>24</v>
      </c>
      <c r="B51" s="1070"/>
      <c r="C51" s="1071"/>
      <c r="D51" s="1071"/>
      <c r="E51" s="1071"/>
      <c r="F51" s="1071"/>
      <c r="G51" s="1071"/>
      <c r="H51" s="1071"/>
      <c r="I51" s="1071"/>
      <c r="J51" s="1071"/>
      <c r="K51" s="1071"/>
      <c r="L51" s="1071"/>
      <c r="M51" s="1071"/>
      <c r="N51" s="1071"/>
      <c r="O51" s="1071"/>
      <c r="P51" s="1072"/>
      <c r="Q51" s="1073"/>
      <c r="R51" s="1065"/>
      <c r="S51" s="1065"/>
      <c r="T51" s="1065"/>
      <c r="U51" s="1065"/>
      <c r="V51" s="1065"/>
      <c r="W51" s="1065"/>
      <c r="X51" s="1065"/>
      <c r="Y51" s="1065"/>
      <c r="Z51" s="1065"/>
      <c r="AA51" s="1065"/>
      <c r="AB51" s="1065"/>
      <c r="AC51" s="1065"/>
      <c r="AD51" s="1065"/>
      <c r="AE51" s="1074"/>
      <c r="AF51" s="1075"/>
      <c r="AG51" s="1076"/>
      <c r="AH51" s="1076"/>
      <c r="AI51" s="1076"/>
      <c r="AJ51" s="1077"/>
      <c r="AK51" s="1064"/>
      <c r="AL51" s="1065"/>
      <c r="AM51" s="1065"/>
      <c r="AN51" s="1065"/>
      <c r="AO51" s="1065"/>
      <c r="AP51" s="1065"/>
      <c r="AQ51" s="1065"/>
      <c r="AR51" s="1065"/>
      <c r="AS51" s="1065"/>
      <c r="AT51" s="1065"/>
      <c r="AU51" s="1065"/>
      <c r="AV51" s="1065"/>
      <c r="AW51" s="1065"/>
      <c r="AX51" s="1065"/>
      <c r="AY51" s="1065"/>
      <c r="AZ51" s="1066"/>
      <c r="BA51" s="1066"/>
      <c r="BB51" s="1066"/>
      <c r="BC51" s="1066"/>
      <c r="BD51" s="1066"/>
      <c r="BE51" s="1010"/>
      <c r="BF51" s="1010"/>
      <c r="BG51" s="1010"/>
      <c r="BH51" s="1010"/>
      <c r="BI51" s="1011"/>
      <c r="BJ51" s="232"/>
      <c r="BK51" s="232"/>
      <c r="BL51" s="232"/>
      <c r="BM51" s="232"/>
      <c r="BN51" s="232"/>
      <c r="BO51" s="241"/>
      <c r="BP51" s="241"/>
      <c r="BQ51" s="238">
        <v>45</v>
      </c>
      <c r="BR51" s="239"/>
      <c r="BS51" s="1032"/>
      <c r="BT51" s="1033"/>
      <c r="BU51" s="1033"/>
      <c r="BV51" s="1033"/>
      <c r="BW51" s="1033"/>
      <c r="BX51" s="1033"/>
      <c r="BY51" s="1033"/>
      <c r="BZ51" s="1033"/>
      <c r="CA51" s="1033"/>
      <c r="CB51" s="1033"/>
      <c r="CC51" s="1033"/>
      <c r="CD51" s="1033"/>
      <c r="CE51" s="1033"/>
      <c r="CF51" s="1033"/>
      <c r="CG51" s="1054"/>
      <c r="CH51" s="1029"/>
      <c r="CI51" s="1030"/>
      <c r="CJ51" s="1030"/>
      <c r="CK51" s="1030"/>
      <c r="CL51" s="1031"/>
      <c r="CM51" s="1029"/>
      <c r="CN51" s="1030"/>
      <c r="CO51" s="1030"/>
      <c r="CP51" s="1030"/>
      <c r="CQ51" s="1031"/>
      <c r="CR51" s="1029"/>
      <c r="CS51" s="1030"/>
      <c r="CT51" s="1030"/>
      <c r="CU51" s="1030"/>
      <c r="CV51" s="1031"/>
      <c r="CW51" s="1029"/>
      <c r="CX51" s="1030"/>
      <c r="CY51" s="1030"/>
      <c r="CZ51" s="1030"/>
      <c r="DA51" s="1031"/>
      <c r="DB51" s="1029"/>
      <c r="DC51" s="1030"/>
      <c r="DD51" s="1030"/>
      <c r="DE51" s="1030"/>
      <c r="DF51" s="1031"/>
      <c r="DG51" s="1029"/>
      <c r="DH51" s="1030"/>
      <c r="DI51" s="1030"/>
      <c r="DJ51" s="1030"/>
      <c r="DK51" s="1031"/>
      <c r="DL51" s="1029"/>
      <c r="DM51" s="1030"/>
      <c r="DN51" s="1030"/>
      <c r="DO51" s="1030"/>
      <c r="DP51" s="1031"/>
      <c r="DQ51" s="1029"/>
      <c r="DR51" s="1030"/>
      <c r="DS51" s="1030"/>
      <c r="DT51" s="1030"/>
      <c r="DU51" s="1031"/>
      <c r="DV51" s="1032"/>
      <c r="DW51" s="1033"/>
      <c r="DX51" s="1033"/>
      <c r="DY51" s="1033"/>
      <c r="DZ51" s="1034"/>
      <c r="EA51" s="230"/>
    </row>
    <row r="52" spans="1:131" ht="26.25" customHeight="1" x14ac:dyDescent="0.15">
      <c r="A52" s="238">
        <v>25</v>
      </c>
      <c r="B52" s="1070"/>
      <c r="C52" s="1071"/>
      <c r="D52" s="1071"/>
      <c r="E52" s="1071"/>
      <c r="F52" s="1071"/>
      <c r="G52" s="1071"/>
      <c r="H52" s="1071"/>
      <c r="I52" s="1071"/>
      <c r="J52" s="1071"/>
      <c r="K52" s="1071"/>
      <c r="L52" s="1071"/>
      <c r="M52" s="1071"/>
      <c r="N52" s="1071"/>
      <c r="O52" s="1071"/>
      <c r="P52" s="1072"/>
      <c r="Q52" s="1073"/>
      <c r="R52" s="1065"/>
      <c r="S52" s="1065"/>
      <c r="T52" s="1065"/>
      <c r="U52" s="1065"/>
      <c r="V52" s="1065"/>
      <c r="W52" s="1065"/>
      <c r="X52" s="1065"/>
      <c r="Y52" s="1065"/>
      <c r="Z52" s="1065"/>
      <c r="AA52" s="1065"/>
      <c r="AB52" s="1065"/>
      <c r="AC52" s="1065"/>
      <c r="AD52" s="1065"/>
      <c r="AE52" s="1074"/>
      <c r="AF52" s="1075"/>
      <c r="AG52" s="1076"/>
      <c r="AH52" s="1076"/>
      <c r="AI52" s="1076"/>
      <c r="AJ52" s="1077"/>
      <c r="AK52" s="1064"/>
      <c r="AL52" s="1065"/>
      <c r="AM52" s="1065"/>
      <c r="AN52" s="1065"/>
      <c r="AO52" s="1065"/>
      <c r="AP52" s="1065"/>
      <c r="AQ52" s="1065"/>
      <c r="AR52" s="1065"/>
      <c r="AS52" s="1065"/>
      <c r="AT52" s="1065"/>
      <c r="AU52" s="1065"/>
      <c r="AV52" s="1065"/>
      <c r="AW52" s="1065"/>
      <c r="AX52" s="1065"/>
      <c r="AY52" s="1065"/>
      <c r="AZ52" s="1066"/>
      <c r="BA52" s="1066"/>
      <c r="BB52" s="1066"/>
      <c r="BC52" s="1066"/>
      <c r="BD52" s="1066"/>
      <c r="BE52" s="1010"/>
      <c r="BF52" s="1010"/>
      <c r="BG52" s="1010"/>
      <c r="BH52" s="1010"/>
      <c r="BI52" s="1011"/>
      <c r="BJ52" s="232"/>
      <c r="BK52" s="232"/>
      <c r="BL52" s="232"/>
      <c r="BM52" s="232"/>
      <c r="BN52" s="232"/>
      <c r="BO52" s="241"/>
      <c r="BP52" s="241"/>
      <c r="BQ52" s="238">
        <v>46</v>
      </c>
      <c r="BR52" s="239"/>
      <c r="BS52" s="1032"/>
      <c r="BT52" s="1033"/>
      <c r="BU52" s="1033"/>
      <c r="BV52" s="1033"/>
      <c r="BW52" s="1033"/>
      <c r="BX52" s="1033"/>
      <c r="BY52" s="1033"/>
      <c r="BZ52" s="1033"/>
      <c r="CA52" s="1033"/>
      <c r="CB52" s="1033"/>
      <c r="CC52" s="1033"/>
      <c r="CD52" s="1033"/>
      <c r="CE52" s="1033"/>
      <c r="CF52" s="1033"/>
      <c r="CG52" s="1054"/>
      <c r="CH52" s="1029"/>
      <c r="CI52" s="1030"/>
      <c r="CJ52" s="1030"/>
      <c r="CK52" s="1030"/>
      <c r="CL52" s="1031"/>
      <c r="CM52" s="1029"/>
      <c r="CN52" s="1030"/>
      <c r="CO52" s="1030"/>
      <c r="CP52" s="1030"/>
      <c r="CQ52" s="1031"/>
      <c r="CR52" s="1029"/>
      <c r="CS52" s="1030"/>
      <c r="CT52" s="1030"/>
      <c r="CU52" s="1030"/>
      <c r="CV52" s="1031"/>
      <c r="CW52" s="1029"/>
      <c r="CX52" s="1030"/>
      <c r="CY52" s="1030"/>
      <c r="CZ52" s="1030"/>
      <c r="DA52" s="1031"/>
      <c r="DB52" s="1029"/>
      <c r="DC52" s="1030"/>
      <c r="DD52" s="1030"/>
      <c r="DE52" s="1030"/>
      <c r="DF52" s="1031"/>
      <c r="DG52" s="1029"/>
      <c r="DH52" s="1030"/>
      <c r="DI52" s="1030"/>
      <c r="DJ52" s="1030"/>
      <c r="DK52" s="1031"/>
      <c r="DL52" s="1029"/>
      <c r="DM52" s="1030"/>
      <c r="DN52" s="1030"/>
      <c r="DO52" s="1030"/>
      <c r="DP52" s="1031"/>
      <c r="DQ52" s="1029"/>
      <c r="DR52" s="1030"/>
      <c r="DS52" s="1030"/>
      <c r="DT52" s="1030"/>
      <c r="DU52" s="1031"/>
      <c r="DV52" s="1032"/>
      <c r="DW52" s="1033"/>
      <c r="DX52" s="1033"/>
      <c r="DY52" s="1033"/>
      <c r="DZ52" s="1034"/>
      <c r="EA52" s="230"/>
    </row>
    <row r="53" spans="1:131" ht="26.25" customHeight="1" x14ac:dyDescent="0.15">
      <c r="A53" s="238">
        <v>26</v>
      </c>
      <c r="B53" s="1070"/>
      <c r="C53" s="1071"/>
      <c r="D53" s="1071"/>
      <c r="E53" s="1071"/>
      <c r="F53" s="1071"/>
      <c r="G53" s="1071"/>
      <c r="H53" s="1071"/>
      <c r="I53" s="1071"/>
      <c r="J53" s="1071"/>
      <c r="K53" s="1071"/>
      <c r="L53" s="1071"/>
      <c r="M53" s="1071"/>
      <c r="N53" s="1071"/>
      <c r="O53" s="1071"/>
      <c r="P53" s="1072"/>
      <c r="Q53" s="1073"/>
      <c r="R53" s="1065"/>
      <c r="S53" s="1065"/>
      <c r="T53" s="1065"/>
      <c r="U53" s="1065"/>
      <c r="V53" s="1065"/>
      <c r="W53" s="1065"/>
      <c r="X53" s="1065"/>
      <c r="Y53" s="1065"/>
      <c r="Z53" s="1065"/>
      <c r="AA53" s="1065"/>
      <c r="AB53" s="1065"/>
      <c r="AC53" s="1065"/>
      <c r="AD53" s="1065"/>
      <c r="AE53" s="1074"/>
      <c r="AF53" s="1075"/>
      <c r="AG53" s="1076"/>
      <c r="AH53" s="1076"/>
      <c r="AI53" s="1076"/>
      <c r="AJ53" s="1077"/>
      <c r="AK53" s="1064"/>
      <c r="AL53" s="1065"/>
      <c r="AM53" s="1065"/>
      <c r="AN53" s="1065"/>
      <c r="AO53" s="1065"/>
      <c r="AP53" s="1065"/>
      <c r="AQ53" s="1065"/>
      <c r="AR53" s="1065"/>
      <c r="AS53" s="1065"/>
      <c r="AT53" s="1065"/>
      <c r="AU53" s="1065"/>
      <c r="AV53" s="1065"/>
      <c r="AW53" s="1065"/>
      <c r="AX53" s="1065"/>
      <c r="AY53" s="1065"/>
      <c r="AZ53" s="1066"/>
      <c r="BA53" s="1066"/>
      <c r="BB53" s="1066"/>
      <c r="BC53" s="1066"/>
      <c r="BD53" s="1066"/>
      <c r="BE53" s="1010"/>
      <c r="BF53" s="1010"/>
      <c r="BG53" s="1010"/>
      <c r="BH53" s="1010"/>
      <c r="BI53" s="1011"/>
      <c r="BJ53" s="232"/>
      <c r="BK53" s="232"/>
      <c r="BL53" s="232"/>
      <c r="BM53" s="232"/>
      <c r="BN53" s="232"/>
      <c r="BO53" s="241"/>
      <c r="BP53" s="241"/>
      <c r="BQ53" s="238">
        <v>47</v>
      </c>
      <c r="BR53" s="239"/>
      <c r="BS53" s="1032"/>
      <c r="BT53" s="1033"/>
      <c r="BU53" s="1033"/>
      <c r="BV53" s="1033"/>
      <c r="BW53" s="1033"/>
      <c r="BX53" s="1033"/>
      <c r="BY53" s="1033"/>
      <c r="BZ53" s="1033"/>
      <c r="CA53" s="1033"/>
      <c r="CB53" s="1033"/>
      <c r="CC53" s="1033"/>
      <c r="CD53" s="1033"/>
      <c r="CE53" s="1033"/>
      <c r="CF53" s="1033"/>
      <c r="CG53" s="1054"/>
      <c r="CH53" s="1029"/>
      <c r="CI53" s="1030"/>
      <c r="CJ53" s="1030"/>
      <c r="CK53" s="1030"/>
      <c r="CL53" s="1031"/>
      <c r="CM53" s="1029"/>
      <c r="CN53" s="1030"/>
      <c r="CO53" s="1030"/>
      <c r="CP53" s="1030"/>
      <c r="CQ53" s="1031"/>
      <c r="CR53" s="1029"/>
      <c r="CS53" s="1030"/>
      <c r="CT53" s="1030"/>
      <c r="CU53" s="1030"/>
      <c r="CV53" s="1031"/>
      <c r="CW53" s="1029"/>
      <c r="CX53" s="1030"/>
      <c r="CY53" s="1030"/>
      <c r="CZ53" s="1030"/>
      <c r="DA53" s="1031"/>
      <c r="DB53" s="1029"/>
      <c r="DC53" s="1030"/>
      <c r="DD53" s="1030"/>
      <c r="DE53" s="1030"/>
      <c r="DF53" s="1031"/>
      <c r="DG53" s="1029"/>
      <c r="DH53" s="1030"/>
      <c r="DI53" s="1030"/>
      <c r="DJ53" s="1030"/>
      <c r="DK53" s="1031"/>
      <c r="DL53" s="1029"/>
      <c r="DM53" s="1030"/>
      <c r="DN53" s="1030"/>
      <c r="DO53" s="1030"/>
      <c r="DP53" s="1031"/>
      <c r="DQ53" s="1029"/>
      <c r="DR53" s="1030"/>
      <c r="DS53" s="1030"/>
      <c r="DT53" s="1030"/>
      <c r="DU53" s="1031"/>
      <c r="DV53" s="1032"/>
      <c r="DW53" s="1033"/>
      <c r="DX53" s="1033"/>
      <c r="DY53" s="1033"/>
      <c r="DZ53" s="1034"/>
      <c r="EA53" s="230"/>
    </row>
    <row r="54" spans="1:131" ht="26.25" customHeight="1" x14ac:dyDescent="0.15">
      <c r="A54" s="238">
        <v>27</v>
      </c>
      <c r="B54" s="1070"/>
      <c r="C54" s="1071"/>
      <c r="D54" s="1071"/>
      <c r="E54" s="1071"/>
      <c r="F54" s="1071"/>
      <c r="G54" s="1071"/>
      <c r="H54" s="1071"/>
      <c r="I54" s="1071"/>
      <c r="J54" s="1071"/>
      <c r="K54" s="1071"/>
      <c r="L54" s="1071"/>
      <c r="M54" s="1071"/>
      <c r="N54" s="1071"/>
      <c r="O54" s="1071"/>
      <c r="P54" s="1072"/>
      <c r="Q54" s="1073"/>
      <c r="R54" s="1065"/>
      <c r="S54" s="1065"/>
      <c r="T54" s="1065"/>
      <c r="U54" s="1065"/>
      <c r="V54" s="1065"/>
      <c r="W54" s="1065"/>
      <c r="X54" s="1065"/>
      <c r="Y54" s="1065"/>
      <c r="Z54" s="1065"/>
      <c r="AA54" s="1065"/>
      <c r="AB54" s="1065"/>
      <c r="AC54" s="1065"/>
      <c r="AD54" s="1065"/>
      <c r="AE54" s="1074"/>
      <c r="AF54" s="1075"/>
      <c r="AG54" s="1076"/>
      <c r="AH54" s="1076"/>
      <c r="AI54" s="1076"/>
      <c r="AJ54" s="1077"/>
      <c r="AK54" s="1064"/>
      <c r="AL54" s="1065"/>
      <c r="AM54" s="1065"/>
      <c r="AN54" s="1065"/>
      <c r="AO54" s="1065"/>
      <c r="AP54" s="1065"/>
      <c r="AQ54" s="1065"/>
      <c r="AR54" s="1065"/>
      <c r="AS54" s="1065"/>
      <c r="AT54" s="1065"/>
      <c r="AU54" s="1065"/>
      <c r="AV54" s="1065"/>
      <c r="AW54" s="1065"/>
      <c r="AX54" s="1065"/>
      <c r="AY54" s="1065"/>
      <c r="AZ54" s="1066"/>
      <c r="BA54" s="1066"/>
      <c r="BB54" s="1066"/>
      <c r="BC54" s="1066"/>
      <c r="BD54" s="1066"/>
      <c r="BE54" s="1010"/>
      <c r="BF54" s="1010"/>
      <c r="BG54" s="1010"/>
      <c r="BH54" s="1010"/>
      <c r="BI54" s="1011"/>
      <c r="BJ54" s="232"/>
      <c r="BK54" s="232"/>
      <c r="BL54" s="232"/>
      <c r="BM54" s="232"/>
      <c r="BN54" s="232"/>
      <c r="BO54" s="241"/>
      <c r="BP54" s="241"/>
      <c r="BQ54" s="238">
        <v>48</v>
      </c>
      <c r="BR54" s="239"/>
      <c r="BS54" s="1032"/>
      <c r="BT54" s="1033"/>
      <c r="BU54" s="1033"/>
      <c r="BV54" s="1033"/>
      <c r="BW54" s="1033"/>
      <c r="BX54" s="1033"/>
      <c r="BY54" s="1033"/>
      <c r="BZ54" s="1033"/>
      <c r="CA54" s="1033"/>
      <c r="CB54" s="1033"/>
      <c r="CC54" s="1033"/>
      <c r="CD54" s="1033"/>
      <c r="CE54" s="1033"/>
      <c r="CF54" s="1033"/>
      <c r="CG54" s="1054"/>
      <c r="CH54" s="1029"/>
      <c r="CI54" s="1030"/>
      <c r="CJ54" s="1030"/>
      <c r="CK54" s="1030"/>
      <c r="CL54" s="1031"/>
      <c r="CM54" s="1029"/>
      <c r="CN54" s="1030"/>
      <c r="CO54" s="1030"/>
      <c r="CP54" s="1030"/>
      <c r="CQ54" s="1031"/>
      <c r="CR54" s="1029"/>
      <c r="CS54" s="1030"/>
      <c r="CT54" s="1030"/>
      <c r="CU54" s="1030"/>
      <c r="CV54" s="1031"/>
      <c r="CW54" s="1029"/>
      <c r="CX54" s="1030"/>
      <c r="CY54" s="1030"/>
      <c r="CZ54" s="1030"/>
      <c r="DA54" s="1031"/>
      <c r="DB54" s="1029"/>
      <c r="DC54" s="1030"/>
      <c r="DD54" s="1030"/>
      <c r="DE54" s="1030"/>
      <c r="DF54" s="1031"/>
      <c r="DG54" s="1029"/>
      <c r="DH54" s="1030"/>
      <c r="DI54" s="1030"/>
      <c r="DJ54" s="1030"/>
      <c r="DK54" s="1031"/>
      <c r="DL54" s="1029"/>
      <c r="DM54" s="1030"/>
      <c r="DN54" s="1030"/>
      <c r="DO54" s="1030"/>
      <c r="DP54" s="1031"/>
      <c r="DQ54" s="1029"/>
      <c r="DR54" s="1030"/>
      <c r="DS54" s="1030"/>
      <c r="DT54" s="1030"/>
      <c r="DU54" s="1031"/>
      <c r="DV54" s="1032"/>
      <c r="DW54" s="1033"/>
      <c r="DX54" s="1033"/>
      <c r="DY54" s="1033"/>
      <c r="DZ54" s="1034"/>
      <c r="EA54" s="230"/>
    </row>
    <row r="55" spans="1:131" ht="26.25" customHeight="1" x14ac:dyDescent="0.15">
      <c r="A55" s="238">
        <v>28</v>
      </c>
      <c r="B55" s="1070"/>
      <c r="C55" s="1071"/>
      <c r="D55" s="1071"/>
      <c r="E55" s="1071"/>
      <c r="F55" s="1071"/>
      <c r="G55" s="1071"/>
      <c r="H55" s="1071"/>
      <c r="I55" s="1071"/>
      <c r="J55" s="1071"/>
      <c r="K55" s="1071"/>
      <c r="L55" s="1071"/>
      <c r="M55" s="1071"/>
      <c r="N55" s="1071"/>
      <c r="O55" s="1071"/>
      <c r="P55" s="1072"/>
      <c r="Q55" s="1073"/>
      <c r="R55" s="1065"/>
      <c r="S55" s="1065"/>
      <c r="T55" s="1065"/>
      <c r="U55" s="1065"/>
      <c r="V55" s="1065"/>
      <c r="W55" s="1065"/>
      <c r="X55" s="1065"/>
      <c r="Y55" s="1065"/>
      <c r="Z55" s="1065"/>
      <c r="AA55" s="1065"/>
      <c r="AB55" s="1065"/>
      <c r="AC55" s="1065"/>
      <c r="AD55" s="1065"/>
      <c r="AE55" s="1074"/>
      <c r="AF55" s="1075"/>
      <c r="AG55" s="1076"/>
      <c r="AH55" s="1076"/>
      <c r="AI55" s="1076"/>
      <c r="AJ55" s="1077"/>
      <c r="AK55" s="1064"/>
      <c r="AL55" s="1065"/>
      <c r="AM55" s="1065"/>
      <c r="AN55" s="1065"/>
      <c r="AO55" s="1065"/>
      <c r="AP55" s="1065"/>
      <c r="AQ55" s="1065"/>
      <c r="AR55" s="1065"/>
      <c r="AS55" s="1065"/>
      <c r="AT55" s="1065"/>
      <c r="AU55" s="1065"/>
      <c r="AV55" s="1065"/>
      <c r="AW55" s="1065"/>
      <c r="AX55" s="1065"/>
      <c r="AY55" s="1065"/>
      <c r="AZ55" s="1066"/>
      <c r="BA55" s="1066"/>
      <c r="BB55" s="1066"/>
      <c r="BC55" s="1066"/>
      <c r="BD55" s="1066"/>
      <c r="BE55" s="1010"/>
      <c r="BF55" s="1010"/>
      <c r="BG55" s="1010"/>
      <c r="BH55" s="1010"/>
      <c r="BI55" s="1011"/>
      <c r="BJ55" s="232"/>
      <c r="BK55" s="232"/>
      <c r="BL55" s="232"/>
      <c r="BM55" s="232"/>
      <c r="BN55" s="232"/>
      <c r="BO55" s="241"/>
      <c r="BP55" s="241"/>
      <c r="BQ55" s="238">
        <v>49</v>
      </c>
      <c r="BR55" s="239"/>
      <c r="BS55" s="1032"/>
      <c r="BT55" s="1033"/>
      <c r="BU55" s="1033"/>
      <c r="BV55" s="1033"/>
      <c r="BW55" s="1033"/>
      <c r="BX55" s="1033"/>
      <c r="BY55" s="1033"/>
      <c r="BZ55" s="1033"/>
      <c r="CA55" s="1033"/>
      <c r="CB55" s="1033"/>
      <c r="CC55" s="1033"/>
      <c r="CD55" s="1033"/>
      <c r="CE55" s="1033"/>
      <c r="CF55" s="1033"/>
      <c r="CG55" s="1054"/>
      <c r="CH55" s="1029"/>
      <c r="CI55" s="1030"/>
      <c r="CJ55" s="1030"/>
      <c r="CK55" s="1030"/>
      <c r="CL55" s="1031"/>
      <c r="CM55" s="1029"/>
      <c r="CN55" s="1030"/>
      <c r="CO55" s="1030"/>
      <c r="CP55" s="1030"/>
      <c r="CQ55" s="1031"/>
      <c r="CR55" s="1029"/>
      <c r="CS55" s="1030"/>
      <c r="CT55" s="1030"/>
      <c r="CU55" s="1030"/>
      <c r="CV55" s="1031"/>
      <c r="CW55" s="1029"/>
      <c r="CX55" s="1030"/>
      <c r="CY55" s="1030"/>
      <c r="CZ55" s="1030"/>
      <c r="DA55" s="1031"/>
      <c r="DB55" s="1029"/>
      <c r="DC55" s="1030"/>
      <c r="DD55" s="1030"/>
      <c r="DE55" s="1030"/>
      <c r="DF55" s="1031"/>
      <c r="DG55" s="1029"/>
      <c r="DH55" s="1030"/>
      <c r="DI55" s="1030"/>
      <c r="DJ55" s="1030"/>
      <c r="DK55" s="1031"/>
      <c r="DL55" s="1029"/>
      <c r="DM55" s="1030"/>
      <c r="DN55" s="1030"/>
      <c r="DO55" s="1030"/>
      <c r="DP55" s="1031"/>
      <c r="DQ55" s="1029"/>
      <c r="DR55" s="1030"/>
      <c r="DS55" s="1030"/>
      <c r="DT55" s="1030"/>
      <c r="DU55" s="1031"/>
      <c r="DV55" s="1032"/>
      <c r="DW55" s="1033"/>
      <c r="DX55" s="1033"/>
      <c r="DY55" s="1033"/>
      <c r="DZ55" s="1034"/>
      <c r="EA55" s="230"/>
    </row>
    <row r="56" spans="1:131" ht="26.25" customHeight="1" x14ac:dyDescent="0.15">
      <c r="A56" s="238">
        <v>29</v>
      </c>
      <c r="B56" s="1070"/>
      <c r="C56" s="1071"/>
      <c r="D56" s="1071"/>
      <c r="E56" s="1071"/>
      <c r="F56" s="1071"/>
      <c r="G56" s="1071"/>
      <c r="H56" s="1071"/>
      <c r="I56" s="1071"/>
      <c r="J56" s="1071"/>
      <c r="K56" s="1071"/>
      <c r="L56" s="1071"/>
      <c r="M56" s="1071"/>
      <c r="N56" s="1071"/>
      <c r="O56" s="1071"/>
      <c r="P56" s="1072"/>
      <c r="Q56" s="1073"/>
      <c r="R56" s="1065"/>
      <c r="S56" s="1065"/>
      <c r="T56" s="1065"/>
      <c r="U56" s="1065"/>
      <c r="V56" s="1065"/>
      <c r="W56" s="1065"/>
      <c r="X56" s="1065"/>
      <c r="Y56" s="1065"/>
      <c r="Z56" s="1065"/>
      <c r="AA56" s="1065"/>
      <c r="AB56" s="1065"/>
      <c r="AC56" s="1065"/>
      <c r="AD56" s="1065"/>
      <c r="AE56" s="1074"/>
      <c r="AF56" s="1075"/>
      <c r="AG56" s="1076"/>
      <c r="AH56" s="1076"/>
      <c r="AI56" s="1076"/>
      <c r="AJ56" s="1077"/>
      <c r="AK56" s="1064"/>
      <c r="AL56" s="1065"/>
      <c r="AM56" s="1065"/>
      <c r="AN56" s="1065"/>
      <c r="AO56" s="1065"/>
      <c r="AP56" s="1065"/>
      <c r="AQ56" s="1065"/>
      <c r="AR56" s="1065"/>
      <c r="AS56" s="1065"/>
      <c r="AT56" s="1065"/>
      <c r="AU56" s="1065"/>
      <c r="AV56" s="1065"/>
      <c r="AW56" s="1065"/>
      <c r="AX56" s="1065"/>
      <c r="AY56" s="1065"/>
      <c r="AZ56" s="1066"/>
      <c r="BA56" s="1066"/>
      <c r="BB56" s="1066"/>
      <c r="BC56" s="1066"/>
      <c r="BD56" s="1066"/>
      <c r="BE56" s="1010"/>
      <c r="BF56" s="1010"/>
      <c r="BG56" s="1010"/>
      <c r="BH56" s="1010"/>
      <c r="BI56" s="1011"/>
      <c r="BJ56" s="232"/>
      <c r="BK56" s="232"/>
      <c r="BL56" s="232"/>
      <c r="BM56" s="232"/>
      <c r="BN56" s="232"/>
      <c r="BO56" s="241"/>
      <c r="BP56" s="241"/>
      <c r="BQ56" s="238">
        <v>50</v>
      </c>
      <c r="BR56" s="239"/>
      <c r="BS56" s="1032"/>
      <c r="BT56" s="1033"/>
      <c r="BU56" s="1033"/>
      <c r="BV56" s="1033"/>
      <c r="BW56" s="1033"/>
      <c r="BX56" s="1033"/>
      <c r="BY56" s="1033"/>
      <c r="BZ56" s="1033"/>
      <c r="CA56" s="1033"/>
      <c r="CB56" s="1033"/>
      <c r="CC56" s="1033"/>
      <c r="CD56" s="1033"/>
      <c r="CE56" s="1033"/>
      <c r="CF56" s="1033"/>
      <c r="CG56" s="1054"/>
      <c r="CH56" s="1029"/>
      <c r="CI56" s="1030"/>
      <c r="CJ56" s="1030"/>
      <c r="CK56" s="1030"/>
      <c r="CL56" s="1031"/>
      <c r="CM56" s="1029"/>
      <c r="CN56" s="1030"/>
      <c r="CO56" s="1030"/>
      <c r="CP56" s="1030"/>
      <c r="CQ56" s="1031"/>
      <c r="CR56" s="1029"/>
      <c r="CS56" s="1030"/>
      <c r="CT56" s="1030"/>
      <c r="CU56" s="1030"/>
      <c r="CV56" s="1031"/>
      <c r="CW56" s="1029"/>
      <c r="CX56" s="1030"/>
      <c r="CY56" s="1030"/>
      <c r="CZ56" s="1030"/>
      <c r="DA56" s="1031"/>
      <c r="DB56" s="1029"/>
      <c r="DC56" s="1030"/>
      <c r="DD56" s="1030"/>
      <c r="DE56" s="1030"/>
      <c r="DF56" s="1031"/>
      <c r="DG56" s="1029"/>
      <c r="DH56" s="1030"/>
      <c r="DI56" s="1030"/>
      <c r="DJ56" s="1030"/>
      <c r="DK56" s="1031"/>
      <c r="DL56" s="1029"/>
      <c r="DM56" s="1030"/>
      <c r="DN56" s="1030"/>
      <c r="DO56" s="1030"/>
      <c r="DP56" s="1031"/>
      <c r="DQ56" s="1029"/>
      <c r="DR56" s="1030"/>
      <c r="DS56" s="1030"/>
      <c r="DT56" s="1030"/>
      <c r="DU56" s="1031"/>
      <c r="DV56" s="1032"/>
      <c r="DW56" s="1033"/>
      <c r="DX56" s="1033"/>
      <c r="DY56" s="1033"/>
      <c r="DZ56" s="1034"/>
      <c r="EA56" s="230"/>
    </row>
    <row r="57" spans="1:131" ht="26.25" customHeight="1" x14ac:dyDescent="0.15">
      <c r="A57" s="238">
        <v>30</v>
      </c>
      <c r="B57" s="1070"/>
      <c r="C57" s="1071"/>
      <c r="D57" s="1071"/>
      <c r="E57" s="1071"/>
      <c r="F57" s="1071"/>
      <c r="G57" s="1071"/>
      <c r="H57" s="1071"/>
      <c r="I57" s="1071"/>
      <c r="J57" s="1071"/>
      <c r="K57" s="1071"/>
      <c r="L57" s="1071"/>
      <c r="M57" s="1071"/>
      <c r="N57" s="1071"/>
      <c r="O57" s="1071"/>
      <c r="P57" s="1072"/>
      <c r="Q57" s="1073"/>
      <c r="R57" s="1065"/>
      <c r="S57" s="1065"/>
      <c r="T57" s="1065"/>
      <c r="U57" s="1065"/>
      <c r="V57" s="1065"/>
      <c r="W57" s="1065"/>
      <c r="X57" s="1065"/>
      <c r="Y57" s="1065"/>
      <c r="Z57" s="1065"/>
      <c r="AA57" s="1065"/>
      <c r="AB57" s="1065"/>
      <c r="AC57" s="1065"/>
      <c r="AD57" s="1065"/>
      <c r="AE57" s="1074"/>
      <c r="AF57" s="1075"/>
      <c r="AG57" s="1076"/>
      <c r="AH57" s="1076"/>
      <c r="AI57" s="1076"/>
      <c r="AJ57" s="1077"/>
      <c r="AK57" s="1064"/>
      <c r="AL57" s="1065"/>
      <c r="AM57" s="1065"/>
      <c r="AN57" s="1065"/>
      <c r="AO57" s="1065"/>
      <c r="AP57" s="1065"/>
      <c r="AQ57" s="1065"/>
      <c r="AR57" s="1065"/>
      <c r="AS57" s="1065"/>
      <c r="AT57" s="1065"/>
      <c r="AU57" s="1065"/>
      <c r="AV57" s="1065"/>
      <c r="AW57" s="1065"/>
      <c r="AX57" s="1065"/>
      <c r="AY57" s="1065"/>
      <c r="AZ57" s="1066"/>
      <c r="BA57" s="1066"/>
      <c r="BB57" s="1066"/>
      <c r="BC57" s="1066"/>
      <c r="BD57" s="1066"/>
      <c r="BE57" s="1010"/>
      <c r="BF57" s="1010"/>
      <c r="BG57" s="1010"/>
      <c r="BH57" s="1010"/>
      <c r="BI57" s="1011"/>
      <c r="BJ57" s="232"/>
      <c r="BK57" s="232"/>
      <c r="BL57" s="232"/>
      <c r="BM57" s="232"/>
      <c r="BN57" s="232"/>
      <c r="BO57" s="241"/>
      <c r="BP57" s="241"/>
      <c r="BQ57" s="238">
        <v>51</v>
      </c>
      <c r="BR57" s="239"/>
      <c r="BS57" s="1032"/>
      <c r="BT57" s="1033"/>
      <c r="BU57" s="1033"/>
      <c r="BV57" s="1033"/>
      <c r="BW57" s="1033"/>
      <c r="BX57" s="1033"/>
      <c r="BY57" s="1033"/>
      <c r="BZ57" s="1033"/>
      <c r="CA57" s="1033"/>
      <c r="CB57" s="1033"/>
      <c r="CC57" s="1033"/>
      <c r="CD57" s="1033"/>
      <c r="CE57" s="1033"/>
      <c r="CF57" s="1033"/>
      <c r="CG57" s="1054"/>
      <c r="CH57" s="1029"/>
      <c r="CI57" s="1030"/>
      <c r="CJ57" s="1030"/>
      <c r="CK57" s="1030"/>
      <c r="CL57" s="1031"/>
      <c r="CM57" s="1029"/>
      <c r="CN57" s="1030"/>
      <c r="CO57" s="1030"/>
      <c r="CP57" s="1030"/>
      <c r="CQ57" s="1031"/>
      <c r="CR57" s="1029"/>
      <c r="CS57" s="1030"/>
      <c r="CT57" s="1030"/>
      <c r="CU57" s="1030"/>
      <c r="CV57" s="1031"/>
      <c r="CW57" s="1029"/>
      <c r="CX57" s="1030"/>
      <c r="CY57" s="1030"/>
      <c r="CZ57" s="1030"/>
      <c r="DA57" s="1031"/>
      <c r="DB57" s="1029"/>
      <c r="DC57" s="1030"/>
      <c r="DD57" s="1030"/>
      <c r="DE57" s="1030"/>
      <c r="DF57" s="1031"/>
      <c r="DG57" s="1029"/>
      <c r="DH57" s="1030"/>
      <c r="DI57" s="1030"/>
      <c r="DJ57" s="1030"/>
      <c r="DK57" s="1031"/>
      <c r="DL57" s="1029"/>
      <c r="DM57" s="1030"/>
      <c r="DN57" s="1030"/>
      <c r="DO57" s="1030"/>
      <c r="DP57" s="1031"/>
      <c r="DQ57" s="1029"/>
      <c r="DR57" s="1030"/>
      <c r="DS57" s="1030"/>
      <c r="DT57" s="1030"/>
      <c r="DU57" s="1031"/>
      <c r="DV57" s="1032"/>
      <c r="DW57" s="1033"/>
      <c r="DX57" s="1033"/>
      <c r="DY57" s="1033"/>
      <c r="DZ57" s="1034"/>
      <c r="EA57" s="230"/>
    </row>
    <row r="58" spans="1:131" ht="26.25" customHeight="1" x14ac:dyDescent="0.15">
      <c r="A58" s="238">
        <v>31</v>
      </c>
      <c r="B58" s="1070"/>
      <c r="C58" s="1071"/>
      <c r="D58" s="1071"/>
      <c r="E58" s="1071"/>
      <c r="F58" s="1071"/>
      <c r="G58" s="1071"/>
      <c r="H58" s="1071"/>
      <c r="I58" s="1071"/>
      <c r="J58" s="1071"/>
      <c r="K58" s="1071"/>
      <c r="L58" s="1071"/>
      <c r="M58" s="1071"/>
      <c r="N58" s="1071"/>
      <c r="O58" s="1071"/>
      <c r="P58" s="1072"/>
      <c r="Q58" s="1073"/>
      <c r="R58" s="1065"/>
      <c r="S58" s="1065"/>
      <c r="T58" s="1065"/>
      <c r="U58" s="1065"/>
      <c r="V58" s="1065"/>
      <c r="W58" s="1065"/>
      <c r="X58" s="1065"/>
      <c r="Y58" s="1065"/>
      <c r="Z58" s="1065"/>
      <c r="AA58" s="1065"/>
      <c r="AB58" s="1065"/>
      <c r="AC58" s="1065"/>
      <c r="AD58" s="1065"/>
      <c r="AE58" s="1074"/>
      <c r="AF58" s="1075"/>
      <c r="AG58" s="1076"/>
      <c r="AH58" s="1076"/>
      <c r="AI58" s="1076"/>
      <c r="AJ58" s="1077"/>
      <c r="AK58" s="1064"/>
      <c r="AL58" s="1065"/>
      <c r="AM58" s="1065"/>
      <c r="AN58" s="1065"/>
      <c r="AO58" s="1065"/>
      <c r="AP58" s="1065"/>
      <c r="AQ58" s="1065"/>
      <c r="AR58" s="1065"/>
      <c r="AS58" s="1065"/>
      <c r="AT58" s="1065"/>
      <c r="AU58" s="1065"/>
      <c r="AV58" s="1065"/>
      <c r="AW58" s="1065"/>
      <c r="AX58" s="1065"/>
      <c r="AY58" s="1065"/>
      <c r="AZ58" s="1066"/>
      <c r="BA58" s="1066"/>
      <c r="BB58" s="1066"/>
      <c r="BC58" s="1066"/>
      <c r="BD58" s="1066"/>
      <c r="BE58" s="1010"/>
      <c r="BF58" s="1010"/>
      <c r="BG58" s="1010"/>
      <c r="BH58" s="1010"/>
      <c r="BI58" s="1011"/>
      <c r="BJ58" s="232"/>
      <c r="BK58" s="232"/>
      <c r="BL58" s="232"/>
      <c r="BM58" s="232"/>
      <c r="BN58" s="232"/>
      <c r="BO58" s="241"/>
      <c r="BP58" s="241"/>
      <c r="BQ58" s="238">
        <v>52</v>
      </c>
      <c r="BR58" s="239"/>
      <c r="BS58" s="1032"/>
      <c r="BT58" s="1033"/>
      <c r="BU58" s="1033"/>
      <c r="BV58" s="1033"/>
      <c r="BW58" s="1033"/>
      <c r="BX58" s="1033"/>
      <c r="BY58" s="1033"/>
      <c r="BZ58" s="1033"/>
      <c r="CA58" s="1033"/>
      <c r="CB58" s="1033"/>
      <c r="CC58" s="1033"/>
      <c r="CD58" s="1033"/>
      <c r="CE58" s="1033"/>
      <c r="CF58" s="1033"/>
      <c r="CG58" s="1054"/>
      <c r="CH58" s="1029"/>
      <c r="CI58" s="1030"/>
      <c r="CJ58" s="1030"/>
      <c r="CK58" s="1030"/>
      <c r="CL58" s="1031"/>
      <c r="CM58" s="1029"/>
      <c r="CN58" s="1030"/>
      <c r="CO58" s="1030"/>
      <c r="CP58" s="1030"/>
      <c r="CQ58" s="1031"/>
      <c r="CR58" s="1029"/>
      <c r="CS58" s="1030"/>
      <c r="CT58" s="1030"/>
      <c r="CU58" s="1030"/>
      <c r="CV58" s="1031"/>
      <c r="CW58" s="1029"/>
      <c r="CX58" s="1030"/>
      <c r="CY58" s="1030"/>
      <c r="CZ58" s="1030"/>
      <c r="DA58" s="1031"/>
      <c r="DB58" s="1029"/>
      <c r="DC58" s="1030"/>
      <c r="DD58" s="1030"/>
      <c r="DE58" s="1030"/>
      <c r="DF58" s="1031"/>
      <c r="DG58" s="1029"/>
      <c r="DH58" s="1030"/>
      <c r="DI58" s="1030"/>
      <c r="DJ58" s="1030"/>
      <c r="DK58" s="1031"/>
      <c r="DL58" s="1029"/>
      <c r="DM58" s="1030"/>
      <c r="DN58" s="1030"/>
      <c r="DO58" s="1030"/>
      <c r="DP58" s="1031"/>
      <c r="DQ58" s="1029"/>
      <c r="DR58" s="1030"/>
      <c r="DS58" s="1030"/>
      <c r="DT58" s="1030"/>
      <c r="DU58" s="1031"/>
      <c r="DV58" s="1032"/>
      <c r="DW58" s="1033"/>
      <c r="DX58" s="1033"/>
      <c r="DY58" s="1033"/>
      <c r="DZ58" s="1034"/>
      <c r="EA58" s="230"/>
    </row>
    <row r="59" spans="1:131" ht="26.25" customHeight="1" x14ac:dyDescent="0.15">
      <c r="A59" s="238">
        <v>32</v>
      </c>
      <c r="B59" s="1070"/>
      <c r="C59" s="1071"/>
      <c r="D59" s="1071"/>
      <c r="E59" s="1071"/>
      <c r="F59" s="1071"/>
      <c r="G59" s="1071"/>
      <c r="H59" s="1071"/>
      <c r="I59" s="1071"/>
      <c r="J59" s="1071"/>
      <c r="K59" s="1071"/>
      <c r="L59" s="1071"/>
      <c r="M59" s="1071"/>
      <c r="N59" s="1071"/>
      <c r="O59" s="1071"/>
      <c r="P59" s="1072"/>
      <c r="Q59" s="1073"/>
      <c r="R59" s="1065"/>
      <c r="S59" s="1065"/>
      <c r="T59" s="1065"/>
      <c r="U59" s="1065"/>
      <c r="V59" s="1065"/>
      <c r="W59" s="1065"/>
      <c r="X59" s="1065"/>
      <c r="Y59" s="1065"/>
      <c r="Z59" s="1065"/>
      <c r="AA59" s="1065"/>
      <c r="AB59" s="1065"/>
      <c r="AC59" s="1065"/>
      <c r="AD59" s="1065"/>
      <c r="AE59" s="1074"/>
      <c r="AF59" s="1075"/>
      <c r="AG59" s="1076"/>
      <c r="AH59" s="1076"/>
      <c r="AI59" s="1076"/>
      <c r="AJ59" s="1077"/>
      <c r="AK59" s="1064"/>
      <c r="AL59" s="1065"/>
      <c r="AM59" s="1065"/>
      <c r="AN59" s="1065"/>
      <c r="AO59" s="1065"/>
      <c r="AP59" s="1065"/>
      <c r="AQ59" s="1065"/>
      <c r="AR59" s="1065"/>
      <c r="AS59" s="1065"/>
      <c r="AT59" s="1065"/>
      <c r="AU59" s="1065"/>
      <c r="AV59" s="1065"/>
      <c r="AW59" s="1065"/>
      <c r="AX59" s="1065"/>
      <c r="AY59" s="1065"/>
      <c r="AZ59" s="1066"/>
      <c r="BA59" s="1066"/>
      <c r="BB59" s="1066"/>
      <c r="BC59" s="1066"/>
      <c r="BD59" s="1066"/>
      <c r="BE59" s="1010"/>
      <c r="BF59" s="1010"/>
      <c r="BG59" s="1010"/>
      <c r="BH59" s="1010"/>
      <c r="BI59" s="1011"/>
      <c r="BJ59" s="232"/>
      <c r="BK59" s="232"/>
      <c r="BL59" s="232"/>
      <c r="BM59" s="232"/>
      <c r="BN59" s="232"/>
      <c r="BO59" s="241"/>
      <c r="BP59" s="241"/>
      <c r="BQ59" s="238">
        <v>53</v>
      </c>
      <c r="BR59" s="239"/>
      <c r="BS59" s="1032"/>
      <c r="BT59" s="1033"/>
      <c r="BU59" s="1033"/>
      <c r="BV59" s="1033"/>
      <c r="BW59" s="1033"/>
      <c r="BX59" s="1033"/>
      <c r="BY59" s="1033"/>
      <c r="BZ59" s="1033"/>
      <c r="CA59" s="1033"/>
      <c r="CB59" s="1033"/>
      <c r="CC59" s="1033"/>
      <c r="CD59" s="1033"/>
      <c r="CE59" s="1033"/>
      <c r="CF59" s="1033"/>
      <c r="CG59" s="1054"/>
      <c r="CH59" s="1029"/>
      <c r="CI59" s="1030"/>
      <c r="CJ59" s="1030"/>
      <c r="CK59" s="1030"/>
      <c r="CL59" s="1031"/>
      <c r="CM59" s="1029"/>
      <c r="CN59" s="1030"/>
      <c r="CO59" s="1030"/>
      <c r="CP59" s="1030"/>
      <c r="CQ59" s="1031"/>
      <c r="CR59" s="1029"/>
      <c r="CS59" s="1030"/>
      <c r="CT59" s="1030"/>
      <c r="CU59" s="1030"/>
      <c r="CV59" s="1031"/>
      <c r="CW59" s="1029"/>
      <c r="CX59" s="1030"/>
      <c r="CY59" s="1030"/>
      <c r="CZ59" s="1030"/>
      <c r="DA59" s="1031"/>
      <c r="DB59" s="1029"/>
      <c r="DC59" s="1030"/>
      <c r="DD59" s="1030"/>
      <c r="DE59" s="1030"/>
      <c r="DF59" s="1031"/>
      <c r="DG59" s="1029"/>
      <c r="DH59" s="1030"/>
      <c r="DI59" s="1030"/>
      <c r="DJ59" s="1030"/>
      <c r="DK59" s="1031"/>
      <c r="DL59" s="1029"/>
      <c r="DM59" s="1030"/>
      <c r="DN59" s="1030"/>
      <c r="DO59" s="1030"/>
      <c r="DP59" s="1031"/>
      <c r="DQ59" s="1029"/>
      <c r="DR59" s="1030"/>
      <c r="DS59" s="1030"/>
      <c r="DT59" s="1030"/>
      <c r="DU59" s="1031"/>
      <c r="DV59" s="1032"/>
      <c r="DW59" s="1033"/>
      <c r="DX59" s="1033"/>
      <c r="DY59" s="1033"/>
      <c r="DZ59" s="1034"/>
      <c r="EA59" s="230"/>
    </row>
    <row r="60" spans="1:131" ht="26.25" customHeight="1" x14ac:dyDescent="0.15">
      <c r="A60" s="238">
        <v>33</v>
      </c>
      <c r="B60" s="1070"/>
      <c r="C60" s="1071"/>
      <c r="D60" s="1071"/>
      <c r="E60" s="1071"/>
      <c r="F60" s="1071"/>
      <c r="G60" s="1071"/>
      <c r="H60" s="1071"/>
      <c r="I60" s="1071"/>
      <c r="J60" s="1071"/>
      <c r="K60" s="1071"/>
      <c r="L60" s="1071"/>
      <c r="M60" s="1071"/>
      <c r="N60" s="1071"/>
      <c r="O60" s="1071"/>
      <c r="P60" s="1072"/>
      <c r="Q60" s="1073"/>
      <c r="R60" s="1065"/>
      <c r="S60" s="1065"/>
      <c r="T60" s="1065"/>
      <c r="U60" s="1065"/>
      <c r="V60" s="1065"/>
      <c r="W60" s="1065"/>
      <c r="X60" s="1065"/>
      <c r="Y60" s="1065"/>
      <c r="Z60" s="1065"/>
      <c r="AA60" s="1065"/>
      <c r="AB60" s="1065"/>
      <c r="AC60" s="1065"/>
      <c r="AD60" s="1065"/>
      <c r="AE60" s="1074"/>
      <c r="AF60" s="1075"/>
      <c r="AG60" s="1076"/>
      <c r="AH60" s="1076"/>
      <c r="AI60" s="1076"/>
      <c r="AJ60" s="1077"/>
      <c r="AK60" s="1064"/>
      <c r="AL60" s="1065"/>
      <c r="AM60" s="1065"/>
      <c r="AN60" s="1065"/>
      <c r="AO60" s="1065"/>
      <c r="AP60" s="1065"/>
      <c r="AQ60" s="1065"/>
      <c r="AR60" s="1065"/>
      <c r="AS60" s="1065"/>
      <c r="AT60" s="1065"/>
      <c r="AU60" s="1065"/>
      <c r="AV60" s="1065"/>
      <c r="AW60" s="1065"/>
      <c r="AX60" s="1065"/>
      <c r="AY60" s="1065"/>
      <c r="AZ60" s="1066"/>
      <c r="BA60" s="1066"/>
      <c r="BB60" s="1066"/>
      <c r="BC60" s="1066"/>
      <c r="BD60" s="1066"/>
      <c r="BE60" s="1010"/>
      <c r="BF60" s="1010"/>
      <c r="BG60" s="1010"/>
      <c r="BH60" s="1010"/>
      <c r="BI60" s="1011"/>
      <c r="BJ60" s="232"/>
      <c r="BK60" s="232"/>
      <c r="BL60" s="232"/>
      <c r="BM60" s="232"/>
      <c r="BN60" s="232"/>
      <c r="BO60" s="241"/>
      <c r="BP60" s="241"/>
      <c r="BQ60" s="238">
        <v>54</v>
      </c>
      <c r="BR60" s="239"/>
      <c r="BS60" s="1032"/>
      <c r="BT60" s="1033"/>
      <c r="BU60" s="1033"/>
      <c r="BV60" s="1033"/>
      <c r="BW60" s="1033"/>
      <c r="BX60" s="1033"/>
      <c r="BY60" s="1033"/>
      <c r="BZ60" s="1033"/>
      <c r="CA60" s="1033"/>
      <c r="CB60" s="1033"/>
      <c r="CC60" s="1033"/>
      <c r="CD60" s="1033"/>
      <c r="CE60" s="1033"/>
      <c r="CF60" s="1033"/>
      <c r="CG60" s="1054"/>
      <c r="CH60" s="1029"/>
      <c r="CI60" s="1030"/>
      <c r="CJ60" s="1030"/>
      <c r="CK60" s="1030"/>
      <c r="CL60" s="1031"/>
      <c r="CM60" s="1029"/>
      <c r="CN60" s="1030"/>
      <c r="CO60" s="1030"/>
      <c r="CP60" s="1030"/>
      <c r="CQ60" s="1031"/>
      <c r="CR60" s="1029"/>
      <c r="CS60" s="1030"/>
      <c r="CT60" s="1030"/>
      <c r="CU60" s="1030"/>
      <c r="CV60" s="1031"/>
      <c r="CW60" s="1029"/>
      <c r="CX60" s="1030"/>
      <c r="CY60" s="1030"/>
      <c r="CZ60" s="1030"/>
      <c r="DA60" s="1031"/>
      <c r="DB60" s="1029"/>
      <c r="DC60" s="1030"/>
      <c r="DD60" s="1030"/>
      <c r="DE60" s="1030"/>
      <c r="DF60" s="1031"/>
      <c r="DG60" s="1029"/>
      <c r="DH60" s="1030"/>
      <c r="DI60" s="1030"/>
      <c r="DJ60" s="1030"/>
      <c r="DK60" s="1031"/>
      <c r="DL60" s="1029"/>
      <c r="DM60" s="1030"/>
      <c r="DN60" s="1030"/>
      <c r="DO60" s="1030"/>
      <c r="DP60" s="1031"/>
      <c r="DQ60" s="1029"/>
      <c r="DR60" s="1030"/>
      <c r="DS60" s="1030"/>
      <c r="DT60" s="1030"/>
      <c r="DU60" s="1031"/>
      <c r="DV60" s="1032"/>
      <c r="DW60" s="1033"/>
      <c r="DX60" s="1033"/>
      <c r="DY60" s="1033"/>
      <c r="DZ60" s="1034"/>
      <c r="EA60" s="230"/>
    </row>
    <row r="61" spans="1:131" ht="26.25" customHeight="1" thickBot="1" x14ac:dyDescent="0.2">
      <c r="A61" s="238">
        <v>34</v>
      </c>
      <c r="B61" s="1070"/>
      <c r="C61" s="1071"/>
      <c r="D61" s="1071"/>
      <c r="E61" s="1071"/>
      <c r="F61" s="1071"/>
      <c r="G61" s="1071"/>
      <c r="H61" s="1071"/>
      <c r="I61" s="1071"/>
      <c r="J61" s="1071"/>
      <c r="K61" s="1071"/>
      <c r="L61" s="1071"/>
      <c r="M61" s="1071"/>
      <c r="N61" s="1071"/>
      <c r="O61" s="1071"/>
      <c r="P61" s="1072"/>
      <c r="Q61" s="1073"/>
      <c r="R61" s="1065"/>
      <c r="S61" s="1065"/>
      <c r="T61" s="1065"/>
      <c r="U61" s="1065"/>
      <c r="V61" s="1065"/>
      <c r="W61" s="1065"/>
      <c r="X61" s="1065"/>
      <c r="Y61" s="1065"/>
      <c r="Z61" s="1065"/>
      <c r="AA61" s="1065"/>
      <c r="AB61" s="1065"/>
      <c r="AC61" s="1065"/>
      <c r="AD61" s="1065"/>
      <c r="AE61" s="1074"/>
      <c r="AF61" s="1075"/>
      <c r="AG61" s="1076"/>
      <c r="AH61" s="1076"/>
      <c r="AI61" s="1076"/>
      <c r="AJ61" s="1077"/>
      <c r="AK61" s="1064"/>
      <c r="AL61" s="1065"/>
      <c r="AM61" s="1065"/>
      <c r="AN61" s="1065"/>
      <c r="AO61" s="1065"/>
      <c r="AP61" s="1065"/>
      <c r="AQ61" s="1065"/>
      <c r="AR61" s="1065"/>
      <c r="AS61" s="1065"/>
      <c r="AT61" s="1065"/>
      <c r="AU61" s="1065"/>
      <c r="AV61" s="1065"/>
      <c r="AW61" s="1065"/>
      <c r="AX61" s="1065"/>
      <c r="AY61" s="1065"/>
      <c r="AZ61" s="1066"/>
      <c r="BA61" s="1066"/>
      <c r="BB61" s="1066"/>
      <c r="BC61" s="1066"/>
      <c r="BD61" s="1066"/>
      <c r="BE61" s="1010"/>
      <c r="BF61" s="1010"/>
      <c r="BG61" s="1010"/>
      <c r="BH61" s="1010"/>
      <c r="BI61" s="1011"/>
      <c r="BJ61" s="232"/>
      <c r="BK61" s="232"/>
      <c r="BL61" s="232"/>
      <c r="BM61" s="232"/>
      <c r="BN61" s="232"/>
      <c r="BO61" s="241"/>
      <c r="BP61" s="241"/>
      <c r="BQ61" s="238">
        <v>55</v>
      </c>
      <c r="BR61" s="239"/>
      <c r="BS61" s="1032"/>
      <c r="BT61" s="1033"/>
      <c r="BU61" s="1033"/>
      <c r="BV61" s="1033"/>
      <c r="BW61" s="1033"/>
      <c r="BX61" s="1033"/>
      <c r="BY61" s="1033"/>
      <c r="BZ61" s="1033"/>
      <c r="CA61" s="1033"/>
      <c r="CB61" s="1033"/>
      <c r="CC61" s="1033"/>
      <c r="CD61" s="1033"/>
      <c r="CE61" s="1033"/>
      <c r="CF61" s="1033"/>
      <c r="CG61" s="1054"/>
      <c r="CH61" s="1029"/>
      <c r="CI61" s="1030"/>
      <c r="CJ61" s="1030"/>
      <c r="CK61" s="1030"/>
      <c r="CL61" s="1031"/>
      <c r="CM61" s="1029"/>
      <c r="CN61" s="1030"/>
      <c r="CO61" s="1030"/>
      <c r="CP61" s="1030"/>
      <c r="CQ61" s="1031"/>
      <c r="CR61" s="1029"/>
      <c r="CS61" s="1030"/>
      <c r="CT61" s="1030"/>
      <c r="CU61" s="1030"/>
      <c r="CV61" s="1031"/>
      <c r="CW61" s="1029"/>
      <c r="CX61" s="1030"/>
      <c r="CY61" s="1030"/>
      <c r="CZ61" s="1030"/>
      <c r="DA61" s="1031"/>
      <c r="DB61" s="1029"/>
      <c r="DC61" s="1030"/>
      <c r="DD61" s="1030"/>
      <c r="DE61" s="1030"/>
      <c r="DF61" s="1031"/>
      <c r="DG61" s="1029"/>
      <c r="DH61" s="1030"/>
      <c r="DI61" s="1030"/>
      <c r="DJ61" s="1030"/>
      <c r="DK61" s="1031"/>
      <c r="DL61" s="1029"/>
      <c r="DM61" s="1030"/>
      <c r="DN61" s="1030"/>
      <c r="DO61" s="1030"/>
      <c r="DP61" s="1031"/>
      <c r="DQ61" s="1029"/>
      <c r="DR61" s="1030"/>
      <c r="DS61" s="1030"/>
      <c r="DT61" s="1030"/>
      <c r="DU61" s="1031"/>
      <c r="DV61" s="1032"/>
      <c r="DW61" s="1033"/>
      <c r="DX61" s="1033"/>
      <c r="DY61" s="1033"/>
      <c r="DZ61" s="1034"/>
      <c r="EA61" s="230"/>
    </row>
    <row r="62" spans="1:131" ht="26.25" customHeight="1" x14ac:dyDescent="0.15">
      <c r="A62" s="238">
        <v>35</v>
      </c>
      <c r="B62" s="1070"/>
      <c r="C62" s="1071"/>
      <c r="D62" s="1071"/>
      <c r="E62" s="1071"/>
      <c r="F62" s="1071"/>
      <c r="G62" s="1071"/>
      <c r="H62" s="1071"/>
      <c r="I62" s="1071"/>
      <c r="J62" s="1071"/>
      <c r="K62" s="1071"/>
      <c r="L62" s="1071"/>
      <c r="M62" s="1071"/>
      <c r="N62" s="1071"/>
      <c r="O62" s="1071"/>
      <c r="P62" s="1072"/>
      <c r="Q62" s="1073"/>
      <c r="R62" s="1065"/>
      <c r="S62" s="1065"/>
      <c r="T62" s="1065"/>
      <c r="U62" s="1065"/>
      <c r="V62" s="1065"/>
      <c r="W62" s="1065"/>
      <c r="X62" s="1065"/>
      <c r="Y62" s="1065"/>
      <c r="Z62" s="1065"/>
      <c r="AA62" s="1065"/>
      <c r="AB62" s="1065"/>
      <c r="AC62" s="1065"/>
      <c r="AD62" s="1065"/>
      <c r="AE62" s="1074"/>
      <c r="AF62" s="1075"/>
      <c r="AG62" s="1076"/>
      <c r="AH62" s="1076"/>
      <c r="AI62" s="1076"/>
      <c r="AJ62" s="1077"/>
      <c r="AK62" s="1064"/>
      <c r="AL62" s="1065"/>
      <c r="AM62" s="1065"/>
      <c r="AN62" s="1065"/>
      <c r="AO62" s="1065"/>
      <c r="AP62" s="1065"/>
      <c r="AQ62" s="1065"/>
      <c r="AR62" s="1065"/>
      <c r="AS62" s="1065"/>
      <c r="AT62" s="1065"/>
      <c r="AU62" s="1065"/>
      <c r="AV62" s="1065"/>
      <c r="AW62" s="1065"/>
      <c r="AX62" s="1065"/>
      <c r="AY62" s="1065"/>
      <c r="AZ62" s="1066"/>
      <c r="BA62" s="1066"/>
      <c r="BB62" s="1066"/>
      <c r="BC62" s="1066"/>
      <c r="BD62" s="1066"/>
      <c r="BE62" s="1010"/>
      <c r="BF62" s="1010"/>
      <c r="BG62" s="1010"/>
      <c r="BH62" s="1010"/>
      <c r="BI62" s="1011"/>
      <c r="BJ62" s="1067" t="s">
        <v>397</v>
      </c>
      <c r="BK62" s="1068"/>
      <c r="BL62" s="1068"/>
      <c r="BM62" s="1068"/>
      <c r="BN62" s="1069"/>
      <c r="BO62" s="241"/>
      <c r="BP62" s="241"/>
      <c r="BQ62" s="238">
        <v>56</v>
      </c>
      <c r="BR62" s="239"/>
      <c r="BS62" s="1032"/>
      <c r="BT62" s="1033"/>
      <c r="BU62" s="1033"/>
      <c r="BV62" s="1033"/>
      <c r="BW62" s="1033"/>
      <c r="BX62" s="1033"/>
      <c r="BY62" s="1033"/>
      <c r="BZ62" s="1033"/>
      <c r="CA62" s="1033"/>
      <c r="CB62" s="1033"/>
      <c r="CC62" s="1033"/>
      <c r="CD62" s="1033"/>
      <c r="CE62" s="1033"/>
      <c r="CF62" s="1033"/>
      <c r="CG62" s="1054"/>
      <c r="CH62" s="1029"/>
      <c r="CI62" s="1030"/>
      <c r="CJ62" s="1030"/>
      <c r="CK62" s="1030"/>
      <c r="CL62" s="1031"/>
      <c r="CM62" s="1029"/>
      <c r="CN62" s="1030"/>
      <c r="CO62" s="1030"/>
      <c r="CP62" s="1030"/>
      <c r="CQ62" s="1031"/>
      <c r="CR62" s="1029"/>
      <c r="CS62" s="1030"/>
      <c r="CT62" s="1030"/>
      <c r="CU62" s="1030"/>
      <c r="CV62" s="1031"/>
      <c r="CW62" s="1029"/>
      <c r="CX62" s="1030"/>
      <c r="CY62" s="1030"/>
      <c r="CZ62" s="1030"/>
      <c r="DA62" s="1031"/>
      <c r="DB62" s="1029"/>
      <c r="DC62" s="1030"/>
      <c r="DD62" s="1030"/>
      <c r="DE62" s="1030"/>
      <c r="DF62" s="1031"/>
      <c r="DG62" s="1029"/>
      <c r="DH62" s="1030"/>
      <c r="DI62" s="1030"/>
      <c r="DJ62" s="1030"/>
      <c r="DK62" s="1031"/>
      <c r="DL62" s="1029"/>
      <c r="DM62" s="1030"/>
      <c r="DN62" s="1030"/>
      <c r="DO62" s="1030"/>
      <c r="DP62" s="1031"/>
      <c r="DQ62" s="1029"/>
      <c r="DR62" s="1030"/>
      <c r="DS62" s="1030"/>
      <c r="DT62" s="1030"/>
      <c r="DU62" s="1031"/>
      <c r="DV62" s="1032"/>
      <c r="DW62" s="1033"/>
      <c r="DX62" s="1033"/>
      <c r="DY62" s="1033"/>
      <c r="DZ62" s="1034"/>
      <c r="EA62" s="230"/>
    </row>
    <row r="63" spans="1:131" ht="26.25" customHeight="1" thickBot="1" x14ac:dyDescent="0.2">
      <c r="A63" s="240" t="s">
        <v>376</v>
      </c>
      <c r="B63" s="975" t="s">
        <v>398</v>
      </c>
      <c r="C63" s="976"/>
      <c r="D63" s="976"/>
      <c r="E63" s="976"/>
      <c r="F63" s="976"/>
      <c r="G63" s="976"/>
      <c r="H63" s="976"/>
      <c r="I63" s="976"/>
      <c r="J63" s="976"/>
      <c r="K63" s="976"/>
      <c r="L63" s="976"/>
      <c r="M63" s="976"/>
      <c r="N63" s="976"/>
      <c r="O63" s="976"/>
      <c r="P63" s="986"/>
      <c r="Q63" s="1000"/>
      <c r="R63" s="1001"/>
      <c r="S63" s="1001"/>
      <c r="T63" s="1001"/>
      <c r="U63" s="1001"/>
      <c r="V63" s="1001"/>
      <c r="W63" s="1001"/>
      <c r="X63" s="1001"/>
      <c r="Y63" s="1001"/>
      <c r="Z63" s="1001"/>
      <c r="AA63" s="1001"/>
      <c r="AB63" s="1001"/>
      <c r="AC63" s="1001"/>
      <c r="AD63" s="1001"/>
      <c r="AE63" s="1060"/>
      <c r="AF63" s="1061">
        <v>2295</v>
      </c>
      <c r="AG63" s="997"/>
      <c r="AH63" s="997"/>
      <c r="AI63" s="997"/>
      <c r="AJ63" s="1062"/>
      <c r="AK63" s="1063"/>
      <c r="AL63" s="1001"/>
      <c r="AM63" s="1001"/>
      <c r="AN63" s="1001"/>
      <c r="AO63" s="1001"/>
      <c r="AP63" s="997">
        <v>6535</v>
      </c>
      <c r="AQ63" s="997"/>
      <c r="AR63" s="997"/>
      <c r="AS63" s="997"/>
      <c r="AT63" s="997"/>
      <c r="AU63" s="997">
        <v>4239</v>
      </c>
      <c r="AV63" s="997"/>
      <c r="AW63" s="997"/>
      <c r="AX63" s="997"/>
      <c r="AY63" s="997"/>
      <c r="AZ63" s="1057"/>
      <c r="BA63" s="1057"/>
      <c r="BB63" s="1057"/>
      <c r="BC63" s="1057"/>
      <c r="BD63" s="1057"/>
      <c r="BE63" s="998"/>
      <c r="BF63" s="998"/>
      <c r="BG63" s="998"/>
      <c r="BH63" s="998"/>
      <c r="BI63" s="999"/>
      <c r="BJ63" s="1058" t="s">
        <v>122</v>
      </c>
      <c r="BK63" s="991"/>
      <c r="BL63" s="991"/>
      <c r="BM63" s="991"/>
      <c r="BN63" s="1059"/>
      <c r="BO63" s="241"/>
      <c r="BP63" s="241"/>
      <c r="BQ63" s="238">
        <v>57</v>
      </c>
      <c r="BR63" s="239"/>
      <c r="BS63" s="1032"/>
      <c r="BT63" s="1033"/>
      <c r="BU63" s="1033"/>
      <c r="BV63" s="1033"/>
      <c r="BW63" s="1033"/>
      <c r="BX63" s="1033"/>
      <c r="BY63" s="1033"/>
      <c r="BZ63" s="1033"/>
      <c r="CA63" s="1033"/>
      <c r="CB63" s="1033"/>
      <c r="CC63" s="1033"/>
      <c r="CD63" s="1033"/>
      <c r="CE63" s="1033"/>
      <c r="CF63" s="1033"/>
      <c r="CG63" s="1054"/>
      <c r="CH63" s="1029"/>
      <c r="CI63" s="1030"/>
      <c r="CJ63" s="1030"/>
      <c r="CK63" s="1030"/>
      <c r="CL63" s="1031"/>
      <c r="CM63" s="1029"/>
      <c r="CN63" s="1030"/>
      <c r="CO63" s="1030"/>
      <c r="CP63" s="1030"/>
      <c r="CQ63" s="1031"/>
      <c r="CR63" s="1029"/>
      <c r="CS63" s="1030"/>
      <c r="CT63" s="1030"/>
      <c r="CU63" s="1030"/>
      <c r="CV63" s="1031"/>
      <c r="CW63" s="1029"/>
      <c r="CX63" s="1030"/>
      <c r="CY63" s="1030"/>
      <c r="CZ63" s="1030"/>
      <c r="DA63" s="1031"/>
      <c r="DB63" s="1029"/>
      <c r="DC63" s="1030"/>
      <c r="DD63" s="1030"/>
      <c r="DE63" s="1030"/>
      <c r="DF63" s="1031"/>
      <c r="DG63" s="1029"/>
      <c r="DH63" s="1030"/>
      <c r="DI63" s="1030"/>
      <c r="DJ63" s="1030"/>
      <c r="DK63" s="1031"/>
      <c r="DL63" s="1029"/>
      <c r="DM63" s="1030"/>
      <c r="DN63" s="1030"/>
      <c r="DO63" s="1030"/>
      <c r="DP63" s="1031"/>
      <c r="DQ63" s="1029"/>
      <c r="DR63" s="1030"/>
      <c r="DS63" s="1030"/>
      <c r="DT63" s="1030"/>
      <c r="DU63" s="1031"/>
      <c r="DV63" s="1032"/>
      <c r="DW63" s="1033"/>
      <c r="DX63" s="1033"/>
      <c r="DY63" s="1033"/>
      <c r="DZ63" s="103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2"/>
      <c r="BT64" s="1033"/>
      <c r="BU64" s="1033"/>
      <c r="BV64" s="1033"/>
      <c r="BW64" s="1033"/>
      <c r="BX64" s="1033"/>
      <c r="BY64" s="1033"/>
      <c r="BZ64" s="1033"/>
      <c r="CA64" s="1033"/>
      <c r="CB64" s="1033"/>
      <c r="CC64" s="1033"/>
      <c r="CD64" s="1033"/>
      <c r="CE64" s="1033"/>
      <c r="CF64" s="1033"/>
      <c r="CG64" s="1054"/>
      <c r="CH64" s="1029"/>
      <c r="CI64" s="1030"/>
      <c r="CJ64" s="1030"/>
      <c r="CK64" s="1030"/>
      <c r="CL64" s="1031"/>
      <c r="CM64" s="1029"/>
      <c r="CN64" s="1030"/>
      <c r="CO64" s="1030"/>
      <c r="CP64" s="1030"/>
      <c r="CQ64" s="1031"/>
      <c r="CR64" s="1029"/>
      <c r="CS64" s="1030"/>
      <c r="CT64" s="1030"/>
      <c r="CU64" s="1030"/>
      <c r="CV64" s="1031"/>
      <c r="CW64" s="1029"/>
      <c r="CX64" s="1030"/>
      <c r="CY64" s="1030"/>
      <c r="CZ64" s="1030"/>
      <c r="DA64" s="1031"/>
      <c r="DB64" s="1029"/>
      <c r="DC64" s="1030"/>
      <c r="DD64" s="1030"/>
      <c r="DE64" s="1030"/>
      <c r="DF64" s="1031"/>
      <c r="DG64" s="1029"/>
      <c r="DH64" s="1030"/>
      <c r="DI64" s="1030"/>
      <c r="DJ64" s="1030"/>
      <c r="DK64" s="1031"/>
      <c r="DL64" s="1029"/>
      <c r="DM64" s="1030"/>
      <c r="DN64" s="1030"/>
      <c r="DO64" s="1030"/>
      <c r="DP64" s="1031"/>
      <c r="DQ64" s="1029"/>
      <c r="DR64" s="1030"/>
      <c r="DS64" s="1030"/>
      <c r="DT64" s="1030"/>
      <c r="DU64" s="1031"/>
      <c r="DV64" s="1032"/>
      <c r="DW64" s="1033"/>
      <c r="DX64" s="1033"/>
      <c r="DY64" s="1033"/>
      <c r="DZ64" s="103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2"/>
      <c r="BT65" s="1033"/>
      <c r="BU65" s="1033"/>
      <c r="BV65" s="1033"/>
      <c r="BW65" s="1033"/>
      <c r="BX65" s="1033"/>
      <c r="BY65" s="1033"/>
      <c r="BZ65" s="1033"/>
      <c r="CA65" s="1033"/>
      <c r="CB65" s="1033"/>
      <c r="CC65" s="1033"/>
      <c r="CD65" s="1033"/>
      <c r="CE65" s="1033"/>
      <c r="CF65" s="1033"/>
      <c r="CG65" s="1054"/>
      <c r="CH65" s="1029"/>
      <c r="CI65" s="1030"/>
      <c r="CJ65" s="1030"/>
      <c r="CK65" s="1030"/>
      <c r="CL65" s="1031"/>
      <c r="CM65" s="1029"/>
      <c r="CN65" s="1030"/>
      <c r="CO65" s="1030"/>
      <c r="CP65" s="1030"/>
      <c r="CQ65" s="1031"/>
      <c r="CR65" s="1029"/>
      <c r="CS65" s="1030"/>
      <c r="CT65" s="1030"/>
      <c r="CU65" s="1030"/>
      <c r="CV65" s="1031"/>
      <c r="CW65" s="1029"/>
      <c r="CX65" s="1030"/>
      <c r="CY65" s="1030"/>
      <c r="CZ65" s="1030"/>
      <c r="DA65" s="1031"/>
      <c r="DB65" s="1029"/>
      <c r="DC65" s="1030"/>
      <c r="DD65" s="1030"/>
      <c r="DE65" s="1030"/>
      <c r="DF65" s="1031"/>
      <c r="DG65" s="1029"/>
      <c r="DH65" s="1030"/>
      <c r="DI65" s="1030"/>
      <c r="DJ65" s="1030"/>
      <c r="DK65" s="1031"/>
      <c r="DL65" s="1029"/>
      <c r="DM65" s="1030"/>
      <c r="DN65" s="1030"/>
      <c r="DO65" s="1030"/>
      <c r="DP65" s="1031"/>
      <c r="DQ65" s="1029"/>
      <c r="DR65" s="1030"/>
      <c r="DS65" s="1030"/>
      <c r="DT65" s="1030"/>
      <c r="DU65" s="1031"/>
      <c r="DV65" s="1032"/>
      <c r="DW65" s="1033"/>
      <c r="DX65" s="1033"/>
      <c r="DY65" s="1033"/>
      <c r="DZ65" s="1034"/>
      <c r="EA65" s="230"/>
    </row>
    <row r="66" spans="1:131" ht="26.25" customHeight="1" x14ac:dyDescent="0.15">
      <c r="A66" s="1035" t="s">
        <v>400</v>
      </c>
      <c r="B66" s="1036"/>
      <c r="C66" s="1036"/>
      <c r="D66" s="1036"/>
      <c r="E66" s="1036"/>
      <c r="F66" s="1036"/>
      <c r="G66" s="1036"/>
      <c r="H66" s="1036"/>
      <c r="I66" s="1036"/>
      <c r="J66" s="1036"/>
      <c r="K66" s="1036"/>
      <c r="L66" s="1036"/>
      <c r="M66" s="1036"/>
      <c r="N66" s="1036"/>
      <c r="O66" s="1036"/>
      <c r="P66" s="1037"/>
      <c r="Q66" s="1041" t="s">
        <v>380</v>
      </c>
      <c r="R66" s="1042"/>
      <c r="S66" s="1042"/>
      <c r="T66" s="1042"/>
      <c r="U66" s="1043"/>
      <c r="V66" s="1041" t="s">
        <v>381</v>
      </c>
      <c r="W66" s="1042"/>
      <c r="X66" s="1042"/>
      <c r="Y66" s="1042"/>
      <c r="Z66" s="1043"/>
      <c r="AA66" s="1041" t="s">
        <v>382</v>
      </c>
      <c r="AB66" s="1042"/>
      <c r="AC66" s="1042"/>
      <c r="AD66" s="1042"/>
      <c r="AE66" s="1043"/>
      <c r="AF66" s="1047" t="s">
        <v>383</v>
      </c>
      <c r="AG66" s="1048"/>
      <c r="AH66" s="1048"/>
      <c r="AI66" s="1048"/>
      <c r="AJ66" s="1049"/>
      <c r="AK66" s="1041" t="s">
        <v>384</v>
      </c>
      <c r="AL66" s="1036"/>
      <c r="AM66" s="1036"/>
      <c r="AN66" s="1036"/>
      <c r="AO66" s="1037"/>
      <c r="AP66" s="1041" t="s">
        <v>385</v>
      </c>
      <c r="AQ66" s="1042"/>
      <c r="AR66" s="1042"/>
      <c r="AS66" s="1042"/>
      <c r="AT66" s="1043"/>
      <c r="AU66" s="1041" t="s">
        <v>401</v>
      </c>
      <c r="AV66" s="1042"/>
      <c r="AW66" s="1042"/>
      <c r="AX66" s="1042"/>
      <c r="AY66" s="1043"/>
      <c r="AZ66" s="1041" t="s">
        <v>364</v>
      </c>
      <c r="BA66" s="1042"/>
      <c r="BB66" s="1042"/>
      <c r="BC66" s="1042"/>
      <c r="BD66" s="1055"/>
      <c r="BE66" s="241"/>
      <c r="BF66" s="241"/>
      <c r="BG66" s="241"/>
      <c r="BH66" s="241"/>
      <c r="BI66" s="241"/>
      <c r="BJ66" s="241"/>
      <c r="BK66" s="241"/>
      <c r="BL66" s="241"/>
      <c r="BM66" s="241"/>
      <c r="BN66" s="241"/>
      <c r="BO66" s="241"/>
      <c r="BP66" s="241"/>
      <c r="BQ66" s="238">
        <v>60</v>
      </c>
      <c r="BR66" s="243"/>
      <c r="BS66" s="983"/>
      <c r="BT66" s="984"/>
      <c r="BU66" s="984"/>
      <c r="BV66" s="984"/>
      <c r="BW66" s="984"/>
      <c r="BX66" s="984"/>
      <c r="BY66" s="984"/>
      <c r="BZ66" s="984"/>
      <c r="CA66" s="984"/>
      <c r="CB66" s="984"/>
      <c r="CC66" s="984"/>
      <c r="CD66" s="984"/>
      <c r="CE66" s="984"/>
      <c r="CF66" s="984"/>
      <c r="CG66" s="993"/>
      <c r="CH66" s="994"/>
      <c r="CI66" s="995"/>
      <c r="CJ66" s="995"/>
      <c r="CK66" s="995"/>
      <c r="CL66" s="996"/>
      <c r="CM66" s="994"/>
      <c r="CN66" s="995"/>
      <c r="CO66" s="995"/>
      <c r="CP66" s="995"/>
      <c r="CQ66" s="996"/>
      <c r="CR66" s="994"/>
      <c r="CS66" s="995"/>
      <c r="CT66" s="995"/>
      <c r="CU66" s="995"/>
      <c r="CV66" s="996"/>
      <c r="CW66" s="994"/>
      <c r="CX66" s="995"/>
      <c r="CY66" s="995"/>
      <c r="CZ66" s="995"/>
      <c r="DA66" s="996"/>
      <c r="DB66" s="994"/>
      <c r="DC66" s="995"/>
      <c r="DD66" s="995"/>
      <c r="DE66" s="995"/>
      <c r="DF66" s="996"/>
      <c r="DG66" s="994"/>
      <c r="DH66" s="995"/>
      <c r="DI66" s="995"/>
      <c r="DJ66" s="995"/>
      <c r="DK66" s="996"/>
      <c r="DL66" s="994"/>
      <c r="DM66" s="995"/>
      <c r="DN66" s="995"/>
      <c r="DO66" s="995"/>
      <c r="DP66" s="996"/>
      <c r="DQ66" s="994"/>
      <c r="DR66" s="995"/>
      <c r="DS66" s="995"/>
      <c r="DT66" s="995"/>
      <c r="DU66" s="996"/>
      <c r="DV66" s="983"/>
      <c r="DW66" s="984"/>
      <c r="DX66" s="984"/>
      <c r="DY66" s="984"/>
      <c r="DZ66" s="985"/>
      <c r="EA66" s="230"/>
    </row>
    <row r="67" spans="1:131" ht="26.25" customHeight="1" thickBot="1" x14ac:dyDescent="0.2">
      <c r="A67" s="1038"/>
      <c r="B67" s="1039"/>
      <c r="C67" s="1039"/>
      <c r="D67" s="1039"/>
      <c r="E67" s="1039"/>
      <c r="F67" s="1039"/>
      <c r="G67" s="1039"/>
      <c r="H67" s="1039"/>
      <c r="I67" s="1039"/>
      <c r="J67" s="1039"/>
      <c r="K67" s="1039"/>
      <c r="L67" s="1039"/>
      <c r="M67" s="1039"/>
      <c r="N67" s="1039"/>
      <c r="O67" s="1039"/>
      <c r="P67" s="1040"/>
      <c r="Q67" s="1044"/>
      <c r="R67" s="1045"/>
      <c r="S67" s="1045"/>
      <c r="T67" s="1045"/>
      <c r="U67" s="1046"/>
      <c r="V67" s="1044"/>
      <c r="W67" s="1045"/>
      <c r="X67" s="1045"/>
      <c r="Y67" s="1045"/>
      <c r="Z67" s="1046"/>
      <c r="AA67" s="1044"/>
      <c r="AB67" s="1045"/>
      <c r="AC67" s="1045"/>
      <c r="AD67" s="1045"/>
      <c r="AE67" s="1046"/>
      <c r="AF67" s="1050"/>
      <c r="AG67" s="1051"/>
      <c r="AH67" s="1051"/>
      <c r="AI67" s="1051"/>
      <c r="AJ67" s="1052"/>
      <c r="AK67" s="1053"/>
      <c r="AL67" s="1039"/>
      <c r="AM67" s="1039"/>
      <c r="AN67" s="1039"/>
      <c r="AO67" s="1040"/>
      <c r="AP67" s="1044"/>
      <c r="AQ67" s="1045"/>
      <c r="AR67" s="1045"/>
      <c r="AS67" s="1045"/>
      <c r="AT67" s="1046"/>
      <c r="AU67" s="1044"/>
      <c r="AV67" s="1045"/>
      <c r="AW67" s="1045"/>
      <c r="AX67" s="1045"/>
      <c r="AY67" s="1046"/>
      <c r="AZ67" s="1044"/>
      <c r="BA67" s="1045"/>
      <c r="BB67" s="1045"/>
      <c r="BC67" s="1045"/>
      <c r="BD67" s="1056"/>
      <c r="BE67" s="241"/>
      <c r="BF67" s="241"/>
      <c r="BG67" s="241"/>
      <c r="BH67" s="241"/>
      <c r="BI67" s="241"/>
      <c r="BJ67" s="241"/>
      <c r="BK67" s="241"/>
      <c r="BL67" s="241"/>
      <c r="BM67" s="241"/>
      <c r="BN67" s="241"/>
      <c r="BO67" s="241"/>
      <c r="BP67" s="241"/>
      <c r="BQ67" s="238">
        <v>61</v>
      </c>
      <c r="BR67" s="243"/>
      <c r="BS67" s="983"/>
      <c r="BT67" s="984"/>
      <c r="BU67" s="984"/>
      <c r="BV67" s="984"/>
      <c r="BW67" s="984"/>
      <c r="BX67" s="984"/>
      <c r="BY67" s="984"/>
      <c r="BZ67" s="984"/>
      <c r="CA67" s="984"/>
      <c r="CB67" s="984"/>
      <c r="CC67" s="984"/>
      <c r="CD67" s="984"/>
      <c r="CE67" s="984"/>
      <c r="CF67" s="984"/>
      <c r="CG67" s="993"/>
      <c r="CH67" s="994"/>
      <c r="CI67" s="995"/>
      <c r="CJ67" s="995"/>
      <c r="CK67" s="995"/>
      <c r="CL67" s="996"/>
      <c r="CM67" s="994"/>
      <c r="CN67" s="995"/>
      <c r="CO67" s="995"/>
      <c r="CP67" s="995"/>
      <c r="CQ67" s="996"/>
      <c r="CR67" s="994"/>
      <c r="CS67" s="995"/>
      <c r="CT67" s="995"/>
      <c r="CU67" s="995"/>
      <c r="CV67" s="996"/>
      <c r="CW67" s="994"/>
      <c r="CX67" s="995"/>
      <c r="CY67" s="995"/>
      <c r="CZ67" s="995"/>
      <c r="DA67" s="996"/>
      <c r="DB67" s="994"/>
      <c r="DC67" s="995"/>
      <c r="DD67" s="995"/>
      <c r="DE67" s="995"/>
      <c r="DF67" s="996"/>
      <c r="DG67" s="994"/>
      <c r="DH67" s="995"/>
      <c r="DI67" s="995"/>
      <c r="DJ67" s="995"/>
      <c r="DK67" s="996"/>
      <c r="DL67" s="994"/>
      <c r="DM67" s="995"/>
      <c r="DN67" s="995"/>
      <c r="DO67" s="995"/>
      <c r="DP67" s="996"/>
      <c r="DQ67" s="994"/>
      <c r="DR67" s="995"/>
      <c r="DS67" s="995"/>
      <c r="DT67" s="995"/>
      <c r="DU67" s="996"/>
      <c r="DV67" s="983"/>
      <c r="DW67" s="984"/>
      <c r="DX67" s="984"/>
      <c r="DY67" s="984"/>
      <c r="DZ67" s="985"/>
      <c r="EA67" s="230"/>
    </row>
    <row r="68" spans="1:131" ht="26.25" customHeight="1" thickTop="1" x14ac:dyDescent="0.15">
      <c r="A68" s="236">
        <v>1</v>
      </c>
      <c r="B68" s="1023" t="s">
        <v>552</v>
      </c>
      <c r="C68" s="1024"/>
      <c r="D68" s="1024"/>
      <c r="E68" s="1024"/>
      <c r="F68" s="1024"/>
      <c r="G68" s="1024"/>
      <c r="H68" s="1024"/>
      <c r="I68" s="1024"/>
      <c r="J68" s="1024"/>
      <c r="K68" s="1024"/>
      <c r="L68" s="1024"/>
      <c r="M68" s="1024"/>
      <c r="N68" s="1024"/>
      <c r="O68" s="1024"/>
      <c r="P68" s="1025"/>
      <c r="Q68" s="1026">
        <v>422</v>
      </c>
      <c r="R68" s="1027"/>
      <c r="S68" s="1027"/>
      <c r="T68" s="1027"/>
      <c r="U68" s="1028"/>
      <c r="V68" s="1020">
        <v>419</v>
      </c>
      <c r="W68" s="1020"/>
      <c r="X68" s="1020"/>
      <c r="Y68" s="1020"/>
      <c r="Z68" s="1020"/>
      <c r="AA68" s="1020">
        <v>3</v>
      </c>
      <c r="AB68" s="1020"/>
      <c r="AC68" s="1020"/>
      <c r="AD68" s="1020"/>
      <c r="AE68" s="1020"/>
      <c r="AF68" s="1020">
        <v>3</v>
      </c>
      <c r="AG68" s="1020"/>
      <c r="AH68" s="1020"/>
      <c r="AI68" s="1020"/>
      <c r="AJ68" s="1020"/>
      <c r="AK68" s="1020">
        <v>0</v>
      </c>
      <c r="AL68" s="1020"/>
      <c r="AM68" s="1020"/>
      <c r="AN68" s="1020"/>
      <c r="AO68" s="1020"/>
      <c r="AP68" s="1020">
        <v>0</v>
      </c>
      <c r="AQ68" s="1020"/>
      <c r="AR68" s="1020"/>
      <c r="AS68" s="1020"/>
      <c r="AT68" s="1020"/>
      <c r="AU68" s="1020">
        <v>0</v>
      </c>
      <c r="AV68" s="1020"/>
      <c r="AW68" s="1020"/>
      <c r="AX68" s="1020"/>
      <c r="AY68" s="1020"/>
      <c r="AZ68" s="1021"/>
      <c r="BA68" s="1021"/>
      <c r="BB68" s="1021"/>
      <c r="BC68" s="1021"/>
      <c r="BD68" s="1022"/>
      <c r="BE68" s="241"/>
      <c r="BF68" s="241"/>
      <c r="BG68" s="241"/>
      <c r="BH68" s="241"/>
      <c r="BI68" s="241"/>
      <c r="BJ68" s="241"/>
      <c r="BK68" s="241"/>
      <c r="BL68" s="241"/>
      <c r="BM68" s="241"/>
      <c r="BN68" s="241"/>
      <c r="BO68" s="241"/>
      <c r="BP68" s="241"/>
      <c r="BQ68" s="238">
        <v>62</v>
      </c>
      <c r="BR68" s="243"/>
      <c r="BS68" s="983"/>
      <c r="BT68" s="984"/>
      <c r="BU68" s="984"/>
      <c r="BV68" s="984"/>
      <c r="BW68" s="984"/>
      <c r="BX68" s="984"/>
      <c r="BY68" s="984"/>
      <c r="BZ68" s="984"/>
      <c r="CA68" s="984"/>
      <c r="CB68" s="984"/>
      <c r="CC68" s="984"/>
      <c r="CD68" s="984"/>
      <c r="CE68" s="984"/>
      <c r="CF68" s="984"/>
      <c r="CG68" s="993"/>
      <c r="CH68" s="994"/>
      <c r="CI68" s="995"/>
      <c r="CJ68" s="995"/>
      <c r="CK68" s="995"/>
      <c r="CL68" s="996"/>
      <c r="CM68" s="994"/>
      <c r="CN68" s="995"/>
      <c r="CO68" s="995"/>
      <c r="CP68" s="995"/>
      <c r="CQ68" s="996"/>
      <c r="CR68" s="994"/>
      <c r="CS68" s="995"/>
      <c r="CT68" s="995"/>
      <c r="CU68" s="995"/>
      <c r="CV68" s="996"/>
      <c r="CW68" s="994"/>
      <c r="CX68" s="995"/>
      <c r="CY68" s="995"/>
      <c r="CZ68" s="995"/>
      <c r="DA68" s="996"/>
      <c r="DB68" s="994"/>
      <c r="DC68" s="995"/>
      <c r="DD68" s="995"/>
      <c r="DE68" s="995"/>
      <c r="DF68" s="996"/>
      <c r="DG68" s="994"/>
      <c r="DH68" s="995"/>
      <c r="DI68" s="995"/>
      <c r="DJ68" s="995"/>
      <c r="DK68" s="996"/>
      <c r="DL68" s="994"/>
      <c r="DM68" s="995"/>
      <c r="DN68" s="995"/>
      <c r="DO68" s="995"/>
      <c r="DP68" s="996"/>
      <c r="DQ68" s="994"/>
      <c r="DR68" s="995"/>
      <c r="DS68" s="995"/>
      <c r="DT68" s="995"/>
      <c r="DU68" s="996"/>
      <c r="DV68" s="983"/>
      <c r="DW68" s="984"/>
      <c r="DX68" s="984"/>
      <c r="DY68" s="984"/>
      <c r="DZ68" s="985"/>
      <c r="EA68" s="230"/>
    </row>
    <row r="69" spans="1:131" ht="26.25" customHeight="1" x14ac:dyDescent="0.15">
      <c r="A69" s="238">
        <v>2</v>
      </c>
      <c r="B69" s="1012" t="s">
        <v>553</v>
      </c>
      <c r="C69" s="1013"/>
      <c r="D69" s="1013"/>
      <c r="E69" s="1013"/>
      <c r="F69" s="1013"/>
      <c r="G69" s="1013"/>
      <c r="H69" s="1013"/>
      <c r="I69" s="1013"/>
      <c r="J69" s="1013"/>
      <c r="K69" s="1013"/>
      <c r="L69" s="1013"/>
      <c r="M69" s="1013"/>
      <c r="N69" s="1013"/>
      <c r="O69" s="1013"/>
      <c r="P69" s="1014"/>
      <c r="Q69" s="1016">
        <v>29</v>
      </c>
      <c r="R69" s="1017"/>
      <c r="S69" s="1017"/>
      <c r="T69" s="1017"/>
      <c r="U69" s="1018"/>
      <c r="V69" s="1009">
        <v>14</v>
      </c>
      <c r="W69" s="1009"/>
      <c r="X69" s="1009"/>
      <c r="Y69" s="1009"/>
      <c r="Z69" s="1009"/>
      <c r="AA69" s="1009">
        <v>15</v>
      </c>
      <c r="AB69" s="1009"/>
      <c r="AC69" s="1009"/>
      <c r="AD69" s="1009"/>
      <c r="AE69" s="1009"/>
      <c r="AF69" s="1009">
        <v>1</v>
      </c>
      <c r="AG69" s="1009"/>
      <c r="AH69" s="1009"/>
      <c r="AI69" s="1009"/>
      <c r="AJ69" s="1009"/>
      <c r="AK69" s="1009">
        <v>26</v>
      </c>
      <c r="AL69" s="1009"/>
      <c r="AM69" s="1009"/>
      <c r="AN69" s="1009"/>
      <c r="AO69" s="1009"/>
      <c r="AP69" s="1009">
        <v>0</v>
      </c>
      <c r="AQ69" s="1009"/>
      <c r="AR69" s="1009"/>
      <c r="AS69" s="1009"/>
      <c r="AT69" s="1009"/>
      <c r="AU69" s="1009">
        <v>0</v>
      </c>
      <c r="AV69" s="1009"/>
      <c r="AW69" s="1009"/>
      <c r="AX69" s="1009"/>
      <c r="AY69" s="1009"/>
      <c r="AZ69" s="1010"/>
      <c r="BA69" s="1010"/>
      <c r="BB69" s="1010"/>
      <c r="BC69" s="1010"/>
      <c r="BD69" s="1011"/>
      <c r="BE69" s="241"/>
      <c r="BF69" s="241"/>
      <c r="BG69" s="241"/>
      <c r="BH69" s="241"/>
      <c r="BI69" s="241"/>
      <c r="BJ69" s="241"/>
      <c r="BK69" s="241"/>
      <c r="BL69" s="241"/>
      <c r="BM69" s="241"/>
      <c r="BN69" s="241"/>
      <c r="BO69" s="241"/>
      <c r="BP69" s="241"/>
      <c r="BQ69" s="238">
        <v>63</v>
      </c>
      <c r="BR69" s="243"/>
      <c r="BS69" s="983"/>
      <c r="BT69" s="984"/>
      <c r="BU69" s="984"/>
      <c r="BV69" s="984"/>
      <c r="BW69" s="984"/>
      <c r="BX69" s="984"/>
      <c r="BY69" s="984"/>
      <c r="BZ69" s="984"/>
      <c r="CA69" s="984"/>
      <c r="CB69" s="984"/>
      <c r="CC69" s="984"/>
      <c r="CD69" s="984"/>
      <c r="CE69" s="984"/>
      <c r="CF69" s="984"/>
      <c r="CG69" s="993"/>
      <c r="CH69" s="994"/>
      <c r="CI69" s="995"/>
      <c r="CJ69" s="995"/>
      <c r="CK69" s="995"/>
      <c r="CL69" s="996"/>
      <c r="CM69" s="994"/>
      <c r="CN69" s="995"/>
      <c r="CO69" s="995"/>
      <c r="CP69" s="995"/>
      <c r="CQ69" s="996"/>
      <c r="CR69" s="994"/>
      <c r="CS69" s="995"/>
      <c r="CT69" s="995"/>
      <c r="CU69" s="995"/>
      <c r="CV69" s="996"/>
      <c r="CW69" s="994"/>
      <c r="CX69" s="995"/>
      <c r="CY69" s="995"/>
      <c r="CZ69" s="995"/>
      <c r="DA69" s="996"/>
      <c r="DB69" s="994"/>
      <c r="DC69" s="995"/>
      <c r="DD69" s="995"/>
      <c r="DE69" s="995"/>
      <c r="DF69" s="996"/>
      <c r="DG69" s="994"/>
      <c r="DH69" s="995"/>
      <c r="DI69" s="995"/>
      <c r="DJ69" s="995"/>
      <c r="DK69" s="996"/>
      <c r="DL69" s="994"/>
      <c r="DM69" s="995"/>
      <c r="DN69" s="995"/>
      <c r="DO69" s="995"/>
      <c r="DP69" s="996"/>
      <c r="DQ69" s="994"/>
      <c r="DR69" s="995"/>
      <c r="DS69" s="995"/>
      <c r="DT69" s="995"/>
      <c r="DU69" s="996"/>
      <c r="DV69" s="983"/>
      <c r="DW69" s="984"/>
      <c r="DX69" s="984"/>
      <c r="DY69" s="984"/>
      <c r="DZ69" s="985"/>
      <c r="EA69" s="230"/>
    </row>
    <row r="70" spans="1:131" ht="26.25" customHeight="1" x14ac:dyDescent="0.15">
      <c r="A70" s="238">
        <v>3</v>
      </c>
      <c r="B70" s="1012" t="s">
        <v>554</v>
      </c>
      <c r="C70" s="1013"/>
      <c r="D70" s="1013"/>
      <c r="E70" s="1013"/>
      <c r="F70" s="1013"/>
      <c r="G70" s="1013"/>
      <c r="H70" s="1013"/>
      <c r="I70" s="1013"/>
      <c r="J70" s="1013"/>
      <c r="K70" s="1013"/>
      <c r="L70" s="1013"/>
      <c r="M70" s="1013"/>
      <c r="N70" s="1013"/>
      <c r="O70" s="1013"/>
      <c r="P70" s="1014"/>
      <c r="Q70" s="1016">
        <v>426</v>
      </c>
      <c r="R70" s="1017"/>
      <c r="S70" s="1017"/>
      <c r="T70" s="1017"/>
      <c r="U70" s="1018"/>
      <c r="V70" s="1009">
        <v>428</v>
      </c>
      <c r="W70" s="1009"/>
      <c r="X70" s="1009"/>
      <c r="Y70" s="1009"/>
      <c r="Z70" s="1009"/>
      <c r="AA70" s="1009">
        <v>-2</v>
      </c>
      <c r="AB70" s="1009"/>
      <c r="AC70" s="1009"/>
      <c r="AD70" s="1009"/>
      <c r="AE70" s="1009"/>
      <c r="AF70" s="1009">
        <v>-2</v>
      </c>
      <c r="AG70" s="1009"/>
      <c r="AH70" s="1009"/>
      <c r="AI70" s="1009"/>
      <c r="AJ70" s="1009"/>
      <c r="AK70" s="1009">
        <v>341</v>
      </c>
      <c r="AL70" s="1009"/>
      <c r="AM70" s="1009"/>
      <c r="AN70" s="1009"/>
      <c r="AO70" s="1009"/>
      <c r="AP70" s="1009">
        <v>2176</v>
      </c>
      <c r="AQ70" s="1009"/>
      <c r="AR70" s="1009"/>
      <c r="AS70" s="1009"/>
      <c r="AT70" s="1009"/>
      <c r="AU70" s="1009">
        <v>25</v>
      </c>
      <c r="AV70" s="1009"/>
      <c r="AW70" s="1009"/>
      <c r="AX70" s="1009"/>
      <c r="AY70" s="1009"/>
      <c r="AZ70" s="1010"/>
      <c r="BA70" s="1010"/>
      <c r="BB70" s="1010"/>
      <c r="BC70" s="1010"/>
      <c r="BD70" s="1011"/>
      <c r="BE70" s="241"/>
      <c r="BF70" s="241"/>
      <c r="BG70" s="241"/>
      <c r="BH70" s="241"/>
      <c r="BI70" s="241"/>
      <c r="BJ70" s="241"/>
      <c r="BK70" s="241"/>
      <c r="BL70" s="241"/>
      <c r="BM70" s="241"/>
      <c r="BN70" s="241"/>
      <c r="BO70" s="241"/>
      <c r="BP70" s="241"/>
      <c r="BQ70" s="238">
        <v>64</v>
      </c>
      <c r="BR70" s="243"/>
      <c r="BS70" s="983"/>
      <c r="BT70" s="984"/>
      <c r="BU70" s="984"/>
      <c r="BV70" s="984"/>
      <c r="BW70" s="984"/>
      <c r="BX70" s="984"/>
      <c r="BY70" s="984"/>
      <c r="BZ70" s="984"/>
      <c r="CA70" s="984"/>
      <c r="CB70" s="984"/>
      <c r="CC70" s="984"/>
      <c r="CD70" s="984"/>
      <c r="CE70" s="984"/>
      <c r="CF70" s="984"/>
      <c r="CG70" s="993"/>
      <c r="CH70" s="994"/>
      <c r="CI70" s="995"/>
      <c r="CJ70" s="995"/>
      <c r="CK70" s="995"/>
      <c r="CL70" s="996"/>
      <c r="CM70" s="994"/>
      <c r="CN70" s="995"/>
      <c r="CO70" s="995"/>
      <c r="CP70" s="995"/>
      <c r="CQ70" s="996"/>
      <c r="CR70" s="994"/>
      <c r="CS70" s="995"/>
      <c r="CT70" s="995"/>
      <c r="CU70" s="995"/>
      <c r="CV70" s="996"/>
      <c r="CW70" s="994"/>
      <c r="CX70" s="995"/>
      <c r="CY70" s="995"/>
      <c r="CZ70" s="995"/>
      <c r="DA70" s="996"/>
      <c r="DB70" s="994"/>
      <c r="DC70" s="995"/>
      <c r="DD70" s="995"/>
      <c r="DE70" s="995"/>
      <c r="DF70" s="996"/>
      <c r="DG70" s="994"/>
      <c r="DH70" s="995"/>
      <c r="DI70" s="995"/>
      <c r="DJ70" s="995"/>
      <c r="DK70" s="996"/>
      <c r="DL70" s="994"/>
      <c r="DM70" s="995"/>
      <c r="DN70" s="995"/>
      <c r="DO70" s="995"/>
      <c r="DP70" s="996"/>
      <c r="DQ70" s="994"/>
      <c r="DR70" s="995"/>
      <c r="DS70" s="995"/>
      <c r="DT70" s="995"/>
      <c r="DU70" s="996"/>
      <c r="DV70" s="983"/>
      <c r="DW70" s="984"/>
      <c r="DX70" s="984"/>
      <c r="DY70" s="984"/>
      <c r="DZ70" s="985"/>
      <c r="EA70" s="230"/>
    </row>
    <row r="71" spans="1:131" ht="26.25" customHeight="1" x14ac:dyDescent="0.15">
      <c r="A71" s="238">
        <v>4</v>
      </c>
      <c r="B71" s="1012" t="s">
        <v>555</v>
      </c>
      <c r="C71" s="1013"/>
      <c r="D71" s="1013"/>
      <c r="E71" s="1013"/>
      <c r="F71" s="1013"/>
      <c r="G71" s="1013"/>
      <c r="H71" s="1013"/>
      <c r="I71" s="1013"/>
      <c r="J71" s="1013"/>
      <c r="K71" s="1013"/>
      <c r="L71" s="1013"/>
      <c r="M71" s="1013"/>
      <c r="N71" s="1013"/>
      <c r="O71" s="1013"/>
      <c r="P71" s="1014"/>
      <c r="Q71" s="1015">
        <v>4227</v>
      </c>
      <c r="R71" s="1009"/>
      <c r="S71" s="1009"/>
      <c r="T71" s="1009"/>
      <c r="U71" s="1009"/>
      <c r="V71" s="1009">
        <v>4007</v>
      </c>
      <c r="W71" s="1009"/>
      <c r="X71" s="1009"/>
      <c r="Y71" s="1009"/>
      <c r="Z71" s="1009"/>
      <c r="AA71" s="1009">
        <v>221</v>
      </c>
      <c r="AB71" s="1009"/>
      <c r="AC71" s="1009"/>
      <c r="AD71" s="1009"/>
      <c r="AE71" s="1009"/>
      <c r="AF71" s="1009">
        <v>196</v>
      </c>
      <c r="AG71" s="1009"/>
      <c r="AH71" s="1009"/>
      <c r="AI71" s="1009"/>
      <c r="AJ71" s="1009"/>
      <c r="AK71" s="1009">
        <v>114</v>
      </c>
      <c r="AL71" s="1009"/>
      <c r="AM71" s="1009"/>
      <c r="AN71" s="1009"/>
      <c r="AO71" s="1009"/>
      <c r="AP71" s="1009">
        <v>1408</v>
      </c>
      <c r="AQ71" s="1009"/>
      <c r="AR71" s="1009"/>
      <c r="AS71" s="1009"/>
      <c r="AT71" s="1009"/>
      <c r="AU71" s="1009">
        <v>260</v>
      </c>
      <c r="AV71" s="1009"/>
      <c r="AW71" s="1009"/>
      <c r="AX71" s="1009"/>
      <c r="AY71" s="1009"/>
      <c r="AZ71" s="1010"/>
      <c r="BA71" s="1010"/>
      <c r="BB71" s="1010"/>
      <c r="BC71" s="1010"/>
      <c r="BD71" s="1011"/>
      <c r="BE71" s="241"/>
      <c r="BF71" s="241"/>
      <c r="BG71" s="241"/>
      <c r="BH71" s="241"/>
      <c r="BI71" s="241"/>
      <c r="BJ71" s="241"/>
      <c r="BK71" s="241"/>
      <c r="BL71" s="241"/>
      <c r="BM71" s="241"/>
      <c r="BN71" s="241"/>
      <c r="BO71" s="241"/>
      <c r="BP71" s="241"/>
      <c r="BQ71" s="238">
        <v>65</v>
      </c>
      <c r="BR71" s="243"/>
      <c r="BS71" s="983"/>
      <c r="BT71" s="984"/>
      <c r="BU71" s="984"/>
      <c r="BV71" s="984"/>
      <c r="BW71" s="984"/>
      <c r="BX71" s="984"/>
      <c r="BY71" s="984"/>
      <c r="BZ71" s="984"/>
      <c r="CA71" s="984"/>
      <c r="CB71" s="984"/>
      <c r="CC71" s="984"/>
      <c r="CD71" s="984"/>
      <c r="CE71" s="984"/>
      <c r="CF71" s="984"/>
      <c r="CG71" s="993"/>
      <c r="CH71" s="994"/>
      <c r="CI71" s="995"/>
      <c r="CJ71" s="995"/>
      <c r="CK71" s="995"/>
      <c r="CL71" s="996"/>
      <c r="CM71" s="994"/>
      <c r="CN71" s="995"/>
      <c r="CO71" s="995"/>
      <c r="CP71" s="995"/>
      <c r="CQ71" s="996"/>
      <c r="CR71" s="994"/>
      <c r="CS71" s="995"/>
      <c r="CT71" s="995"/>
      <c r="CU71" s="995"/>
      <c r="CV71" s="996"/>
      <c r="CW71" s="994"/>
      <c r="CX71" s="995"/>
      <c r="CY71" s="995"/>
      <c r="CZ71" s="995"/>
      <c r="DA71" s="996"/>
      <c r="DB71" s="994"/>
      <c r="DC71" s="995"/>
      <c r="DD71" s="995"/>
      <c r="DE71" s="995"/>
      <c r="DF71" s="996"/>
      <c r="DG71" s="994"/>
      <c r="DH71" s="995"/>
      <c r="DI71" s="995"/>
      <c r="DJ71" s="995"/>
      <c r="DK71" s="996"/>
      <c r="DL71" s="994"/>
      <c r="DM71" s="995"/>
      <c r="DN71" s="995"/>
      <c r="DO71" s="995"/>
      <c r="DP71" s="996"/>
      <c r="DQ71" s="994"/>
      <c r="DR71" s="995"/>
      <c r="DS71" s="995"/>
      <c r="DT71" s="995"/>
      <c r="DU71" s="996"/>
      <c r="DV71" s="983"/>
      <c r="DW71" s="984"/>
      <c r="DX71" s="984"/>
      <c r="DY71" s="984"/>
      <c r="DZ71" s="985"/>
      <c r="EA71" s="230"/>
    </row>
    <row r="72" spans="1:131" ht="26.25" customHeight="1" x14ac:dyDescent="0.15">
      <c r="A72" s="238">
        <v>5</v>
      </c>
      <c r="B72" s="1012" t="s">
        <v>556</v>
      </c>
      <c r="C72" s="1013"/>
      <c r="D72" s="1013"/>
      <c r="E72" s="1013"/>
      <c r="F72" s="1013"/>
      <c r="G72" s="1013"/>
      <c r="H72" s="1013"/>
      <c r="I72" s="1013"/>
      <c r="J72" s="1013"/>
      <c r="K72" s="1013"/>
      <c r="L72" s="1013"/>
      <c r="M72" s="1013"/>
      <c r="N72" s="1013"/>
      <c r="O72" s="1013"/>
      <c r="P72" s="1014"/>
      <c r="Q72" s="1015">
        <v>5924</v>
      </c>
      <c r="R72" s="1009"/>
      <c r="S72" s="1009"/>
      <c r="T72" s="1009"/>
      <c r="U72" s="1009"/>
      <c r="V72" s="1009">
        <v>6320</v>
      </c>
      <c r="W72" s="1009"/>
      <c r="X72" s="1009"/>
      <c r="Y72" s="1009"/>
      <c r="Z72" s="1009"/>
      <c r="AA72" s="1009">
        <v>-395</v>
      </c>
      <c r="AB72" s="1009"/>
      <c r="AC72" s="1009"/>
      <c r="AD72" s="1009"/>
      <c r="AE72" s="1009"/>
      <c r="AF72" s="1009">
        <v>238</v>
      </c>
      <c r="AG72" s="1009"/>
      <c r="AH72" s="1009"/>
      <c r="AI72" s="1009"/>
      <c r="AJ72" s="1009"/>
      <c r="AK72" s="1009">
        <v>0</v>
      </c>
      <c r="AL72" s="1009"/>
      <c r="AM72" s="1009"/>
      <c r="AN72" s="1009"/>
      <c r="AO72" s="1009"/>
      <c r="AP72" s="1009">
        <v>4039</v>
      </c>
      <c r="AQ72" s="1009"/>
      <c r="AR72" s="1009"/>
      <c r="AS72" s="1009"/>
      <c r="AT72" s="1009"/>
      <c r="AU72" s="1009">
        <v>21</v>
      </c>
      <c r="AV72" s="1009"/>
      <c r="AW72" s="1009"/>
      <c r="AX72" s="1009"/>
      <c r="AY72" s="1009"/>
      <c r="AZ72" s="1010"/>
      <c r="BA72" s="1010"/>
      <c r="BB72" s="1010"/>
      <c r="BC72" s="1010"/>
      <c r="BD72" s="1011"/>
      <c r="BE72" s="241"/>
      <c r="BF72" s="241"/>
      <c r="BG72" s="241"/>
      <c r="BH72" s="241"/>
      <c r="BI72" s="241"/>
      <c r="BJ72" s="241"/>
      <c r="BK72" s="241"/>
      <c r="BL72" s="241"/>
      <c r="BM72" s="241"/>
      <c r="BN72" s="241"/>
      <c r="BO72" s="241"/>
      <c r="BP72" s="241"/>
      <c r="BQ72" s="238">
        <v>66</v>
      </c>
      <c r="BR72" s="243"/>
      <c r="BS72" s="983"/>
      <c r="BT72" s="984"/>
      <c r="BU72" s="984"/>
      <c r="BV72" s="984"/>
      <c r="BW72" s="984"/>
      <c r="BX72" s="984"/>
      <c r="BY72" s="984"/>
      <c r="BZ72" s="984"/>
      <c r="CA72" s="984"/>
      <c r="CB72" s="984"/>
      <c r="CC72" s="984"/>
      <c r="CD72" s="984"/>
      <c r="CE72" s="984"/>
      <c r="CF72" s="984"/>
      <c r="CG72" s="993"/>
      <c r="CH72" s="994"/>
      <c r="CI72" s="995"/>
      <c r="CJ72" s="995"/>
      <c r="CK72" s="995"/>
      <c r="CL72" s="996"/>
      <c r="CM72" s="994"/>
      <c r="CN72" s="995"/>
      <c r="CO72" s="995"/>
      <c r="CP72" s="995"/>
      <c r="CQ72" s="996"/>
      <c r="CR72" s="994"/>
      <c r="CS72" s="995"/>
      <c r="CT72" s="995"/>
      <c r="CU72" s="995"/>
      <c r="CV72" s="996"/>
      <c r="CW72" s="994"/>
      <c r="CX72" s="995"/>
      <c r="CY72" s="995"/>
      <c r="CZ72" s="995"/>
      <c r="DA72" s="996"/>
      <c r="DB72" s="994"/>
      <c r="DC72" s="995"/>
      <c r="DD72" s="995"/>
      <c r="DE72" s="995"/>
      <c r="DF72" s="996"/>
      <c r="DG72" s="994"/>
      <c r="DH72" s="995"/>
      <c r="DI72" s="995"/>
      <c r="DJ72" s="995"/>
      <c r="DK72" s="996"/>
      <c r="DL72" s="994"/>
      <c r="DM72" s="995"/>
      <c r="DN72" s="995"/>
      <c r="DO72" s="995"/>
      <c r="DP72" s="996"/>
      <c r="DQ72" s="994"/>
      <c r="DR72" s="995"/>
      <c r="DS72" s="995"/>
      <c r="DT72" s="995"/>
      <c r="DU72" s="996"/>
      <c r="DV72" s="983"/>
      <c r="DW72" s="984"/>
      <c r="DX72" s="984"/>
      <c r="DY72" s="984"/>
      <c r="DZ72" s="985"/>
      <c r="EA72" s="230"/>
    </row>
    <row r="73" spans="1:131" ht="26.25" customHeight="1" x14ac:dyDescent="0.15">
      <c r="A73" s="238">
        <v>6</v>
      </c>
      <c r="B73" s="1012" t="s">
        <v>557</v>
      </c>
      <c r="C73" s="1013"/>
      <c r="D73" s="1013"/>
      <c r="E73" s="1013"/>
      <c r="F73" s="1013"/>
      <c r="G73" s="1013"/>
      <c r="H73" s="1013"/>
      <c r="I73" s="1013"/>
      <c r="J73" s="1013"/>
      <c r="K73" s="1013"/>
      <c r="L73" s="1013"/>
      <c r="M73" s="1013"/>
      <c r="N73" s="1013"/>
      <c r="O73" s="1013"/>
      <c r="P73" s="1014"/>
      <c r="Q73" s="1015">
        <v>5694</v>
      </c>
      <c r="R73" s="1009"/>
      <c r="S73" s="1009"/>
      <c r="T73" s="1009"/>
      <c r="U73" s="1009"/>
      <c r="V73" s="1009">
        <v>5439</v>
      </c>
      <c r="W73" s="1009"/>
      <c r="X73" s="1009"/>
      <c r="Y73" s="1009"/>
      <c r="Z73" s="1009"/>
      <c r="AA73" s="1009">
        <v>255</v>
      </c>
      <c r="AB73" s="1009"/>
      <c r="AC73" s="1009"/>
      <c r="AD73" s="1009"/>
      <c r="AE73" s="1009"/>
      <c r="AF73" s="1009">
        <v>241</v>
      </c>
      <c r="AG73" s="1009"/>
      <c r="AH73" s="1009"/>
      <c r="AI73" s="1009"/>
      <c r="AJ73" s="1009"/>
      <c r="AK73" s="1009">
        <v>0</v>
      </c>
      <c r="AL73" s="1009"/>
      <c r="AM73" s="1009"/>
      <c r="AN73" s="1009"/>
      <c r="AO73" s="1009"/>
      <c r="AP73" s="1009">
        <v>1641</v>
      </c>
      <c r="AQ73" s="1009"/>
      <c r="AR73" s="1009"/>
      <c r="AS73" s="1009"/>
      <c r="AT73" s="1009"/>
      <c r="AU73" s="1009">
        <v>809</v>
      </c>
      <c r="AV73" s="1009"/>
      <c r="AW73" s="1009"/>
      <c r="AX73" s="1009"/>
      <c r="AY73" s="1009"/>
      <c r="AZ73" s="1010"/>
      <c r="BA73" s="1010"/>
      <c r="BB73" s="1010"/>
      <c r="BC73" s="1010"/>
      <c r="BD73" s="1011"/>
      <c r="BE73" s="241"/>
      <c r="BF73" s="241"/>
      <c r="BG73" s="241"/>
      <c r="BH73" s="241"/>
      <c r="BI73" s="241"/>
      <c r="BJ73" s="241"/>
      <c r="BK73" s="241"/>
      <c r="BL73" s="241"/>
      <c r="BM73" s="241"/>
      <c r="BN73" s="241"/>
      <c r="BO73" s="241"/>
      <c r="BP73" s="241"/>
      <c r="BQ73" s="238">
        <v>67</v>
      </c>
      <c r="BR73" s="243"/>
      <c r="BS73" s="983"/>
      <c r="BT73" s="984"/>
      <c r="BU73" s="984"/>
      <c r="BV73" s="984"/>
      <c r="BW73" s="984"/>
      <c r="BX73" s="984"/>
      <c r="BY73" s="984"/>
      <c r="BZ73" s="984"/>
      <c r="CA73" s="984"/>
      <c r="CB73" s="984"/>
      <c r="CC73" s="984"/>
      <c r="CD73" s="984"/>
      <c r="CE73" s="984"/>
      <c r="CF73" s="984"/>
      <c r="CG73" s="993"/>
      <c r="CH73" s="994"/>
      <c r="CI73" s="995"/>
      <c r="CJ73" s="995"/>
      <c r="CK73" s="995"/>
      <c r="CL73" s="996"/>
      <c r="CM73" s="994"/>
      <c r="CN73" s="995"/>
      <c r="CO73" s="995"/>
      <c r="CP73" s="995"/>
      <c r="CQ73" s="996"/>
      <c r="CR73" s="994"/>
      <c r="CS73" s="995"/>
      <c r="CT73" s="995"/>
      <c r="CU73" s="995"/>
      <c r="CV73" s="996"/>
      <c r="CW73" s="994"/>
      <c r="CX73" s="995"/>
      <c r="CY73" s="995"/>
      <c r="CZ73" s="995"/>
      <c r="DA73" s="996"/>
      <c r="DB73" s="994"/>
      <c r="DC73" s="995"/>
      <c r="DD73" s="995"/>
      <c r="DE73" s="995"/>
      <c r="DF73" s="996"/>
      <c r="DG73" s="994"/>
      <c r="DH73" s="995"/>
      <c r="DI73" s="995"/>
      <c r="DJ73" s="995"/>
      <c r="DK73" s="996"/>
      <c r="DL73" s="994"/>
      <c r="DM73" s="995"/>
      <c r="DN73" s="995"/>
      <c r="DO73" s="995"/>
      <c r="DP73" s="996"/>
      <c r="DQ73" s="994"/>
      <c r="DR73" s="995"/>
      <c r="DS73" s="995"/>
      <c r="DT73" s="995"/>
      <c r="DU73" s="996"/>
      <c r="DV73" s="983"/>
      <c r="DW73" s="984"/>
      <c r="DX73" s="984"/>
      <c r="DY73" s="984"/>
      <c r="DZ73" s="985"/>
      <c r="EA73" s="230"/>
    </row>
    <row r="74" spans="1:131" ht="26.25" customHeight="1" x14ac:dyDescent="0.15">
      <c r="A74" s="238">
        <v>7</v>
      </c>
      <c r="B74" s="1012" t="s">
        <v>558</v>
      </c>
      <c r="C74" s="1013"/>
      <c r="D74" s="1013"/>
      <c r="E74" s="1013"/>
      <c r="F74" s="1013"/>
      <c r="G74" s="1013"/>
      <c r="H74" s="1013"/>
      <c r="I74" s="1013"/>
      <c r="J74" s="1013"/>
      <c r="K74" s="1013"/>
      <c r="L74" s="1013"/>
      <c r="M74" s="1013"/>
      <c r="N74" s="1013"/>
      <c r="O74" s="1013"/>
      <c r="P74" s="1014"/>
      <c r="Q74" s="1015">
        <v>641</v>
      </c>
      <c r="R74" s="1009"/>
      <c r="S74" s="1009"/>
      <c r="T74" s="1009"/>
      <c r="U74" s="1009"/>
      <c r="V74" s="1009">
        <v>625</v>
      </c>
      <c r="W74" s="1009"/>
      <c r="X74" s="1009"/>
      <c r="Y74" s="1009"/>
      <c r="Z74" s="1009"/>
      <c r="AA74" s="1009">
        <v>16</v>
      </c>
      <c r="AB74" s="1009"/>
      <c r="AC74" s="1009"/>
      <c r="AD74" s="1009"/>
      <c r="AE74" s="1009"/>
      <c r="AF74" s="1009">
        <v>16</v>
      </c>
      <c r="AG74" s="1009"/>
      <c r="AH74" s="1009"/>
      <c r="AI74" s="1009"/>
      <c r="AJ74" s="1009"/>
      <c r="AK74" s="1009">
        <v>13</v>
      </c>
      <c r="AL74" s="1009"/>
      <c r="AM74" s="1009"/>
      <c r="AN74" s="1009"/>
      <c r="AO74" s="1009"/>
      <c r="AP74" s="1009">
        <v>0</v>
      </c>
      <c r="AQ74" s="1009"/>
      <c r="AR74" s="1009"/>
      <c r="AS74" s="1009"/>
      <c r="AT74" s="1009"/>
      <c r="AU74" s="1009">
        <v>0</v>
      </c>
      <c r="AV74" s="1009"/>
      <c r="AW74" s="1009"/>
      <c r="AX74" s="1009"/>
      <c r="AY74" s="1009"/>
      <c r="AZ74" s="1010"/>
      <c r="BA74" s="1010"/>
      <c r="BB74" s="1010"/>
      <c r="BC74" s="1010"/>
      <c r="BD74" s="1011"/>
      <c r="BE74" s="241"/>
      <c r="BF74" s="241"/>
      <c r="BG74" s="241"/>
      <c r="BH74" s="241"/>
      <c r="BI74" s="241"/>
      <c r="BJ74" s="241"/>
      <c r="BK74" s="241"/>
      <c r="BL74" s="241"/>
      <c r="BM74" s="241"/>
      <c r="BN74" s="241"/>
      <c r="BO74" s="241"/>
      <c r="BP74" s="241"/>
      <c r="BQ74" s="238">
        <v>68</v>
      </c>
      <c r="BR74" s="243"/>
      <c r="BS74" s="983"/>
      <c r="BT74" s="984"/>
      <c r="BU74" s="984"/>
      <c r="BV74" s="984"/>
      <c r="BW74" s="984"/>
      <c r="BX74" s="984"/>
      <c r="BY74" s="984"/>
      <c r="BZ74" s="984"/>
      <c r="CA74" s="984"/>
      <c r="CB74" s="984"/>
      <c r="CC74" s="984"/>
      <c r="CD74" s="984"/>
      <c r="CE74" s="984"/>
      <c r="CF74" s="984"/>
      <c r="CG74" s="993"/>
      <c r="CH74" s="994"/>
      <c r="CI74" s="995"/>
      <c r="CJ74" s="995"/>
      <c r="CK74" s="995"/>
      <c r="CL74" s="996"/>
      <c r="CM74" s="994"/>
      <c r="CN74" s="995"/>
      <c r="CO74" s="995"/>
      <c r="CP74" s="995"/>
      <c r="CQ74" s="996"/>
      <c r="CR74" s="994"/>
      <c r="CS74" s="995"/>
      <c r="CT74" s="995"/>
      <c r="CU74" s="995"/>
      <c r="CV74" s="996"/>
      <c r="CW74" s="994"/>
      <c r="CX74" s="995"/>
      <c r="CY74" s="995"/>
      <c r="CZ74" s="995"/>
      <c r="DA74" s="996"/>
      <c r="DB74" s="994"/>
      <c r="DC74" s="995"/>
      <c r="DD74" s="995"/>
      <c r="DE74" s="995"/>
      <c r="DF74" s="996"/>
      <c r="DG74" s="994"/>
      <c r="DH74" s="995"/>
      <c r="DI74" s="995"/>
      <c r="DJ74" s="995"/>
      <c r="DK74" s="996"/>
      <c r="DL74" s="994"/>
      <c r="DM74" s="995"/>
      <c r="DN74" s="995"/>
      <c r="DO74" s="995"/>
      <c r="DP74" s="996"/>
      <c r="DQ74" s="994"/>
      <c r="DR74" s="995"/>
      <c r="DS74" s="995"/>
      <c r="DT74" s="995"/>
      <c r="DU74" s="996"/>
      <c r="DV74" s="983"/>
      <c r="DW74" s="984"/>
      <c r="DX74" s="984"/>
      <c r="DY74" s="984"/>
      <c r="DZ74" s="985"/>
      <c r="EA74" s="230"/>
    </row>
    <row r="75" spans="1:131" ht="26.25" customHeight="1" x14ac:dyDescent="0.15">
      <c r="A75" s="238">
        <v>8</v>
      </c>
      <c r="B75" s="1012" t="s">
        <v>559</v>
      </c>
      <c r="C75" s="1013"/>
      <c r="D75" s="1013"/>
      <c r="E75" s="1013"/>
      <c r="F75" s="1013"/>
      <c r="G75" s="1013"/>
      <c r="H75" s="1013"/>
      <c r="I75" s="1013"/>
      <c r="J75" s="1013"/>
      <c r="K75" s="1013"/>
      <c r="L75" s="1013"/>
      <c r="M75" s="1013"/>
      <c r="N75" s="1013"/>
      <c r="O75" s="1013"/>
      <c r="P75" s="1014"/>
      <c r="Q75" s="1016">
        <v>240624</v>
      </c>
      <c r="R75" s="1017"/>
      <c r="S75" s="1017"/>
      <c r="T75" s="1017"/>
      <c r="U75" s="1018"/>
      <c r="V75" s="1019">
        <v>535439</v>
      </c>
      <c r="W75" s="1017"/>
      <c r="X75" s="1017"/>
      <c r="Y75" s="1017"/>
      <c r="Z75" s="1018"/>
      <c r="AA75" s="1019">
        <v>5184</v>
      </c>
      <c r="AB75" s="1017"/>
      <c r="AC75" s="1017"/>
      <c r="AD75" s="1017"/>
      <c r="AE75" s="1018"/>
      <c r="AF75" s="1019">
        <v>5184</v>
      </c>
      <c r="AG75" s="1017"/>
      <c r="AH75" s="1017"/>
      <c r="AI75" s="1017"/>
      <c r="AJ75" s="1018"/>
      <c r="AK75" s="1019">
        <v>228</v>
      </c>
      <c r="AL75" s="1017"/>
      <c r="AM75" s="1017"/>
      <c r="AN75" s="1017"/>
      <c r="AO75" s="1018"/>
      <c r="AP75" s="1019">
        <v>0</v>
      </c>
      <c r="AQ75" s="1017"/>
      <c r="AR75" s="1017"/>
      <c r="AS75" s="1017"/>
      <c r="AT75" s="1018"/>
      <c r="AU75" s="1019">
        <v>0</v>
      </c>
      <c r="AV75" s="1017"/>
      <c r="AW75" s="1017"/>
      <c r="AX75" s="1017"/>
      <c r="AY75" s="1018"/>
      <c r="AZ75" s="1010"/>
      <c r="BA75" s="1010"/>
      <c r="BB75" s="1010"/>
      <c r="BC75" s="1010"/>
      <c r="BD75" s="1011"/>
      <c r="BE75" s="241"/>
      <c r="BF75" s="241"/>
      <c r="BG75" s="241"/>
      <c r="BH75" s="241"/>
      <c r="BI75" s="241"/>
      <c r="BJ75" s="241"/>
      <c r="BK75" s="241"/>
      <c r="BL75" s="241"/>
      <c r="BM75" s="241"/>
      <c r="BN75" s="241"/>
      <c r="BO75" s="241"/>
      <c r="BP75" s="241"/>
      <c r="BQ75" s="238">
        <v>69</v>
      </c>
      <c r="BR75" s="243"/>
      <c r="BS75" s="983"/>
      <c r="BT75" s="984"/>
      <c r="BU75" s="984"/>
      <c r="BV75" s="984"/>
      <c r="BW75" s="984"/>
      <c r="BX75" s="984"/>
      <c r="BY75" s="984"/>
      <c r="BZ75" s="984"/>
      <c r="CA75" s="984"/>
      <c r="CB75" s="984"/>
      <c r="CC75" s="984"/>
      <c r="CD75" s="984"/>
      <c r="CE75" s="984"/>
      <c r="CF75" s="984"/>
      <c r="CG75" s="993"/>
      <c r="CH75" s="994"/>
      <c r="CI75" s="995"/>
      <c r="CJ75" s="995"/>
      <c r="CK75" s="995"/>
      <c r="CL75" s="996"/>
      <c r="CM75" s="994"/>
      <c r="CN75" s="995"/>
      <c r="CO75" s="995"/>
      <c r="CP75" s="995"/>
      <c r="CQ75" s="996"/>
      <c r="CR75" s="994"/>
      <c r="CS75" s="995"/>
      <c r="CT75" s="995"/>
      <c r="CU75" s="995"/>
      <c r="CV75" s="996"/>
      <c r="CW75" s="994"/>
      <c r="CX75" s="995"/>
      <c r="CY75" s="995"/>
      <c r="CZ75" s="995"/>
      <c r="DA75" s="996"/>
      <c r="DB75" s="994"/>
      <c r="DC75" s="995"/>
      <c r="DD75" s="995"/>
      <c r="DE75" s="995"/>
      <c r="DF75" s="996"/>
      <c r="DG75" s="994"/>
      <c r="DH75" s="995"/>
      <c r="DI75" s="995"/>
      <c r="DJ75" s="995"/>
      <c r="DK75" s="996"/>
      <c r="DL75" s="994"/>
      <c r="DM75" s="995"/>
      <c r="DN75" s="995"/>
      <c r="DO75" s="995"/>
      <c r="DP75" s="996"/>
      <c r="DQ75" s="994"/>
      <c r="DR75" s="995"/>
      <c r="DS75" s="995"/>
      <c r="DT75" s="995"/>
      <c r="DU75" s="996"/>
      <c r="DV75" s="983"/>
      <c r="DW75" s="984"/>
      <c r="DX75" s="984"/>
      <c r="DY75" s="984"/>
      <c r="DZ75" s="985"/>
      <c r="EA75" s="230"/>
    </row>
    <row r="76" spans="1:131" ht="26.25" customHeight="1" x14ac:dyDescent="0.15">
      <c r="A76" s="238">
        <v>9</v>
      </c>
      <c r="B76" s="1012" t="s">
        <v>560</v>
      </c>
      <c r="C76" s="1013"/>
      <c r="D76" s="1013"/>
      <c r="E76" s="1013"/>
      <c r="F76" s="1013"/>
      <c r="G76" s="1013"/>
      <c r="H76" s="1013"/>
      <c r="I76" s="1013"/>
      <c r="J76" s="1013"/>
      <c r="K76" s="1013"/>
      <c r="L76" s="1013"/>
      <c r="M76" s="1013"/>
      <c r="N76" s="1013"/>
      <c r="O76" s="1013"/>
      <c r="P76" s="1014"/>
      <c r="Q76" s="1016">
        <v>2491</v>
      </c>
      <c r="R76" s="1017"/>
      <c r="S76" s="1017"/>
      <c r="T76" s="1017"/>
      <c r="U76" s="1018"/>
      <c r="V76" s="1019">
        <v>2462</v>
      </c>
      <c r="W76" s="1017"/>
      <c r="X76" s="1017"/>
      <c r="Y76" s="1017"/>
      <c r="Z76" s="1018"/>
      <c r="AA76" s="1019">
        <v>29</v>
      </c>
      <c r="AB76" s="1017"/>
      <c r="AC76" s="1017"/>
      <c r="AD76" s="1017"/>
      <c r="AE76" s="1018"/>
      <c r="AF76" s="1019">
        <v>29</v>
      </c>
      <c r="AG76" s="1017"/>
      <c r="AH76" s="1017"/>
      <c r="AI76" s="1017"/>
      <c r="AJ76" s="1018"/>
      <c r="AK76" s="1019">
        <v>79</v>
      </c>
      <c r="AL76" s="1017"/>
      <c r="AM76" s="1017"/>
      <c r="AN76" s="1017"/>
      <c r="AO76" s="1018"/>
      <c r="AP76" s="1019">
        <v>327</v>
      </c>
      <c r="AQ76" s="1017"/>
      <c r="AR76" s="1017"/>
      <c r="AS76" s="1017"/>
      <c r="AT76" s="1018"/>
      <c r="AU76" s="1019">
        <v>327</v>
      </c>
      <c r="AV76" s="1017"/>
      <c r="AW76" s="1017"/>
      <c r="AX76" s="1017"/>
      <c r="AY76" s="1018"/>
      <c r="AZ76" s="1010"/>
      <c r="BA76" s="1010"/>
      <c r="BB76" s="1010"/>
      <c r="BC76" s="1010"/>
      <c r="BD76" s="1011"/>
      <c r="BE76" s="241"/>
      <c r="BF76" s="241"/>
      <c r="BG76" s="241"/>
      <c r="BH76" s="241"/>
      <c r="BI76" s="241"/>
      <c r="BJ76" s="241"/>
      <c r="BK76" s="241"/>
      <c r="BL76" s="241"/>
      <c r="BM76" s="241"/>
      <c r="BN76" s="241"/>
      <c r="BO76" s="241"/>
      <c r="BP76" s="241"/>
      <c r="BQ76" s="238">
        <v>70</v>
      </c>
      <c r="BR76" s="243"/>
      <c r="BS76" s="983"/>
      <c r="BT76" s="984"/>
      <c r="BU76" s="984"/>
      <c r="BV76" s="984"/>
      <c r="BW76" s="984"/>
      <c r="BX76" s="984"/>
      <c r="BY76" s="984"/>
      <c r="BZ76" s="984"/>
      <c r="CA76" s="984"/>
      <c r="CB76" s="984"/>
      <c r="CC76" s="984"/>
      <c r="CD76" s="984"/>
      <c r="CE76" s="984"/>
      <c r="CF76" s="984"/>
      <c r="CG76" s="993"/>
      <c r="CH76" s="994"/>
      <c r="CI76" s="995"/>
      <c r="CJ76" s="995"/>
      <c r="CK76" s="995"/>
      <c r="CL76" s="996"/>
      <c r="CM76" s="994"/>
      <c r="CN76" s="995"/>
      <c r="CO76" s="995"/>
      <c r="CP76" s="995"/>
      <c r="CQ76" s="996"/>
      <c r="CR76" s="994"/>
      <c r="CS76" s="995"/>
      <c r="CT76" s="995"/>
      <c r="CU76" s="995"/>
      <c r="CV76" s="996"/>
      <c r="CW76" s="994"/>
      <c r="CX76" s="995"/>
      <c r="CY76" s="995"/>
      <c r="CZ76" s="995"/>
      <c r="DA76" s="996"/>
      <c r="DB76" s="994"/>
      <c r="DC76" s="995"/>
      <c r="DD76" s="995"/>
      <c r="DE76" s="995"/>
      <c r="DF76" s="996"/>
      <c r="DG76" s="994"/>
      <c r="DH76" s="995"/>
      <c r="DI76" s="995"/>
      <c r="DJ76" s="995"/>
      <c r="DK76" s="996"/>
      <c r="DL76" s="994"/>
      <c r="DM76" s="995"/>
      <c r="DN76" s="995"/>
      <c r="DO76" s="995"/>
      <c r="DP76" s="996"/>
      <c r="DQ76" s="994"/>
      <c r="DR76" s="995"/>
      <c r="DS76" s="995"/>
      <c r="DT76" s="995"/>
      <c r="DU76" s="996"/>
      <c r="DV76" s="983"/>
      <c r="DW76" s="984"/>
      <c r="DX76" s="984"/>
      <c r="DY76" s="984"/>
      <c r="DZ76" s="985"/>
      <c r="EA76" s="230"/>
    </row>
    <row r="77" spans="1:131" ht="26.25" customHeight="1" x14ac:dyDescent="0.15">
      <c r="A77" s="238">
        <v>10</v>
      </c>
      <c r="B77" s="1012" t="s">
        <v>561</v>
      </c>
      <c r="C77" s="1013"/>
      <c r="D77" s="1013"/>
      <c r="E77" s="1013"/>
      <c r="F77" s="1013"/>
      <c r="G77" s="1013"/>
      <c r="H77" s="1013"/>
      <c r="I77" s="1013"/>
      <c r="J77" s="1013"/>
      <c r="K77" s="1013"/>
      <c r="L77" s="1013"/>
      <c r="M77" s="1013"/>
      <c r="N77" s="1013"/>
      <c r="O77" s="1013"/>
      <c r="P77" s="1014"/>
      <c r="Q77" s="1016">
        <v>18854</v>
      </c>
      <c r="R77" s="1017"/>
      <c r="S77" s="1017"/>
      <c r="T77" s="1017"/>
      <c r="U77" s="1018"/>
      <c r="V77" s="1019">
        <v>18463</v>
      </c>
      <c r="W77" s="1017"/>
      <c r="X77" s="1017"/>
      <c r="Y77" s="1017"/>
      <c r="Z77" s="1018"/>
      <c r="AA77" s="1019">
        <v>390</v>
      </c>
      <c r="AB77" s="1017"/>
      <c r="AC77" s="1017"/>
      <c r="AD77" s="1017"/>
      <c r="AE77" s="1018"/>
      <c r="AF77" s="1019">
        <v>390</v>
      </c>
      <c r="AG77" s="1017"/>
      <c r="AH77" s="1017"/>
      <c r="AI77" s="1017"/>
      <c r="AJ77" s="1018"/>
      <c r="AK77" s="1019">
        <v>0</v>
      </c>
      <c r="AL77" s="1017"/>
      <c r="AM77" s="1017"/>
      <c r="AN77" s="1017"/>
      <c r="AO77" s="1018"/>
      <c r="AP77" s="1019">
        <v>0</v>
      </c>
      <c r="AQ77" s="1017"/>
      <c r="AR77" s="1017"/>
      <c r="AS77" s="1017"/>
      <c r="AT77" s="1018"/>
      <c r="AU77" s="1019">
        <v>0</v>
      </c>
      <c r="AV77" s="1017"/>
      <c r="AW77" s="1017"/>
      <c r="AX77" s="1017"/>
      <c r="AY77" s="1018"/>
      <c r="AZ77" s="1010"/>
      <c r="BA77" s="1010"/>
      <c r="BB77" s="1010"/>
      <c r="BC77" s="1010"/>
      <c r="BD77" s="1011"/>
      <c r="BE77" s="241"/>
      <c r="BF77" s="241"/>
      <c r="BG77" s="241"/>
      <c r="BH77" s="241"/>
      <c r="BI77" s="241"/>
      <c r="BJ77" s="241"/>
      <c r="BK77" s="241"/>
      <c r="BL77" s="241"/>
      <c r="BM77" s="241"/>
      <c r="BN77" s="241"/>
      <c r="BO77" s="241"/>
      <c r="BP77" s="241"/>
      <c r="BQ77" s="238">
        <v>71</v>
      </c>
      <c r="BR77" s="243"/>
      <c r="BS77" s="983"/>
      <c r="BT77" s="984"/>
      <c r="BU77" s="984"/>
      <c r="BV77" s="984"/>
      <c r="BW77" s="984"/>
      <c r="BX77" s="984"/>
      <c r="BY77" s="984"/>
      <c r="BZ77" s="984"/>
      <c r="CA77" s="984"/>
      <c r="CB77" s="984"/>
      <c r="CC77" s="984"/>
      <c r="CD77" s="984"/>
      <c r="CE77" s="984"/>
      <c r="CF77" s="984"/>
      <c r="CG77" s="993"/>
      <c r="CH77" s="994"/>
      <c r="CI77" s="995"/>
      <c r="CJ77" s="995"/>
      <c r="CK77" s="995"/>
      <c r="CL77" s="996"/>
      <c r="CM77" s="994"/>
      <c r="CN77" s="995"/>
      <c r="CO77" s="995"/>
      <c r="CP77" s="995"/>
      <c r="CQ77" s="996"/>
      <c r="CR77" s="994"/>
      <c r="CS77" s="995"/>
      <c r="CT77" s="995"/>
      <c r="CU77" s="995"/>
      <c r="CV77" s="996"/>
      <c r="CW77" s="994"/>
      <c r="CX77" s="995"/>
      <c r="CY77" s="995"/>
      <c r="CZ77" s="995"/>
      <c r="DA77" s="996"/>
      <c r="DB77" s="994"/>
      <c r="DC77" s="995"/>
      <c r="DD77" s="995"/>
      <c r="DE77" s="995"/>
      <c r="DF77" s="996"/>
      <c r="DG77" s="994"/>
      <c r="DH77" s="995"/>
      <c r="DI77" s="995"/>
      <c r="DJ77" s="995"/>
      <c r="DK77" s="996"/>
      <c r="DL77" s="994"/>
      <c r="DM77" s="995"/>
      <c r="DN77" s="995"/>
      <c r="DO77" s="995"/>
      <c r="DP77" s="996"/>
      <c r="DQ77" s="994"/>
      <c r="DR77" s="995"/>
      <c r="DS77" s="995"/>
      <c r="DT77" s="995"/>
      <c r="DU77" s="996"/>
      <c r="DV77" s="983"/>
      <c r="DW77" s="984"/>
      <c r="DX77" s="984"/>
      <c r="DY77" s="984"/>
      <c r="DZ77" s="985"/>
      <c r="EA77" s="230"/>
    </row>
    <row r="78" spans="1:131" ht="26.25" customHeight="1" x14ac:dyDescent="0.15">
      <c r="A78" s="238">
        <v>11</v>
      </c>
      <c r="B78" s="1012" t="s">
        <v>562</v>
      </c>
      <c r="C78" s="1013"/>
      <c r="D78" s="1013"/>
      <c r="E78" s="1013"/>
      <c r="F78" s="1013"/>
      <c r="G78" s="1013"/>
      <c r="H78" s="1013"/>
      <c r="I78" s="1013"/>
      <c r="J78" s="1013"/>
      <c r="K78" s="1013"/>
      <c r="L78" s="1013"/>
      <c r="M78" s="1013"/>
      <c r="N78" s="1013"/>
      <c r="O78" s="1013"/>
      <c r="P78" s="1014"/>
      <c r="Q78" s="1015">
        <v>5902</v>
      </c>
      <c r="R78" s="1009"/>
      <c r="S78" s="1009"/>
      <c r="T78" s="1009"/>
      <c r="U78" s="1009"/>
      <c r="V78" s="1009">
        <v>4291</v>
      </c>
      <c r="W78" s="1009"/>
      <c r="X78" s="1009"/>
      <c r="Y78" s="1009"/>
      <c r="Z78" s="1009"/>
      <c r="AA78" s="1009">
        <v>1611</v>
      </c>
      <c r="AB78" s="1009"/>
      <c r="AC78" s="1009"/>
      <c r="AD78" s="1009"/>
      <c r="AE78" s="1009"/>
      <c r="AF78" s="1009">
        <v>1611</v>
      </c>
      <c r="AG78" s="1009"/>
      <c r="AH78" s="1009"/>
      <c r="AI78" s="1009"/>
      <c r="AJ78" s="1009"/>
      <c r="AK78" s="1009">
        <v>24</v>
      </c>
      <c r="AL78" s="1009"/>
      <c r="AM78" s="1009"/>
      <c r="AN78" s="1009"/>
      <c r="AO78" s="1009"/>
      <c r="AP78" s="1009">
        <v>0</v>
      </c>
      <c r="AQ78" s="1009"/>
      <c r="AR78" s="1009"/>
      <c r="AS78" s="1009"/>
      <c r="AT78" s="1009"/>
      <c r="AU78" s="1009">
        <v>0</v>
      </c>
      <c r="AV78" s="1009"/>
      <c r="AW78" s="1009"/>
      <c r="AX78" s="1009"/>
      <c r="AY78" s="1009"/>
      <c r="AZ78" s="1010"/>
      <c r="BA78" s="1010"/>
      <c r="BB78" s="1010"/>
      <c r="BC78" s="1010"/>
      <c r="BD78" s="1011"/>
      <c r="BE78" s="241"/>
      <c r="BF78" s="241"/>
      <c r="BG78" s="241"/>
      <c r="BH78" s="241"/>
      <c r="BI78" s="241"/>
      <c r="BJ78" s="230"/>
      <c r="BK78" s="230"/>
      <c r="BL78" s="230"/>
      <c r="BM78" s="230"/>
      <c r="BN78" s="230"/>
      <c r="BO78" s="241"/>
      <c r="BP78" s="241"/>
      <c r="BQ78" s="238">
        <v>72</v>
      </c>
      <c r="BR78" s="243"/>
      <c r="BS78" s="983"/>
      <c r="BT78" s="984"/>
      <c r="BU78" s="984"/>
      <c r="BV78" s="984"/>
      <c r="BW78" s="984"/>
      <c r="BX78" s="984"/>
      <c r="BY78" s="984"/>
      <c r="BZ78" s="984"/>
      <c r="CA78" s="984"/>
      <c r="CB78" s="984"/>
      <c r="CC78" s="984"/>
      <c r="CD78" s="984"/>
      <c r="CE78" s="984"/>
      <c r="CF78" s="984"/>
      <c r="CG78" s="993"/>
      <c r="CH78" s="994"/>
      <c r="CI78" s="995"/>
      <c r="CJ78" s="995"/>
      <c r="CK78" s="995"/>
      <c r="CL78" s="996"/>
      <c r="CM78" s="994"/>
      <c r="CN78" s="995"/>
      <c r="CO78" s="995"/>
      <c r="CP78" s="995"/>
      <c r="CQ78" s="996"/>
      <c r="CR78" s="994"/>
      <c r="CS78" s="995"/>
      <c r="CT78" s="995"/>
      <c r="CU78" s="995"/>
      <c r="CV78" s="996"/>
      <c r="CW78" s="994"/>
      <c r="CX78" s="995"/>
      <c r="CY78" s="995"/>
      <c r="CZ78" s="995"/>
      <c r="DA78" s="996"/>
      <c r="DB78" s="994"/>
      <c r="DC78" s="995"/>
      <c r="DD78" s="995"/>
      <c r="DE78" s="995"/>
      <c r="DF78" s="996"/>
      <c r="DG78" s="994"/>
      <c r="DH78" s="995"/>
      <c r="DI78" s="995"/>
      <c r="DJ78" s="995"/>
      <c r="DK78" s="996"/>
      <c r="DL78" s="994"/>
      <c r="DM78" s="995"/>
      <c r="DN78" s="995"/>
      <c r="DO78" s="995"/>
      <c r="DP78" s="996"/>
      <c r="DQ78" s="994"/>
      <c r="DR78" s="995"/>
      <c r="DS78" s="995"/>
      <c r="DT78" s="995"/>
      <c r="DU78" s="996"/>
      <c r="DV78" s="983"/>
      <c r="DW78" s="984"/>
      <c r="DX78" s="984"/>
      <c r="DY78" s="984"/>
      <c r="DZ78" s="985"/>
      <c r="EA78" s="230"/>
    </row>
    <row r="79" spans="1:131" ht="26.25" customHeight="1" x14ac:dyDescent="0.15">
      <c r="A79" s="238">
        <v>12</v>
      </c>
      <c r="B79" s="1012" t="s">
        <v>563</v>
      </c>
      <c r="C79" s="1013"/>
      <c r="D79" s="1013"/>
      <c r="E79" s="1013"/>
      <c r="F79" s="1013"/>
      <c r="G79" s="1013"/>
      <c r="H79" s="1013"/>
      <c r="I79" s="1013"/>
      <c r="J79" s="1013"/>
      <c r="K79" s="1013"/>
      <c r="L79" s="1013"/>
      <c r="M79" s="1013"/>
      <c r="N79" s="1013"/>
      <c r="O79" s="1013"/>
      <c r="P79" s="1014"/>
      <c r="Q79" s="1015">
        <v>42</v>
      </c>
      <c r="R79" s="1009"/>
      <c r="S79" s="1009"/>
      <c r="T79" s="1009"/>
      <c r="U79" s="1009"/>
      <c r="V79" s="1009">
        <v>35</v>
      </c>
      <c r="W79" s="1009"/>
      <c r="X79" s="1009"/>
      <c r="Y79" s="1009"/>
      <c r="Z79" s="1009"/>
      <c r="AA79" s="1009">
        <v>7</v>
      </c>
      <c r="AB79" s="1009"/>
      <c r="AC79" s="1009"/>
      <c r="AD79" s="1009"/>
      <c r="AE79" s="1009"/>
      <c r="AF79" s="1009">
        <v>7</v>
      </c>
      <c r="AG79" s="1009"/>
      <c r="AH79" s="1009"/>
      <c r="AI79" s="1009"/>
      <c r="AJ79" s="1009"/>
      <c r="AK79" s="1009">
        <v>0</v>
      </c>
      <c r="AL79" s="1009"/>
      <c r="AM79" s="1009"/>
      <c r="AN79" s="1009"/>
      <c r="AO79" s="1009"/>
      <c r="AP79" s="1009">
        <v>0</v>
      </c>
      <c r="AQ79" s="1009"/>
      <c r="AR79" s="1009"/>
      <c r="AS79" s="1009"/>
      <c r="AT79" s="1009"/>
      <c r="AU79" s="1009">
        <v>0</v>
      </c>
      <c r="AV79" s="1009"/>
      <c r="AW79" s="1009"/>
      <c r="AX79" s="1009"/>
      <c r="AY79" s="1009"/>
      <c r="AZ79" s="1010"/>
      <c r="BA79" s="1010"/>
      <c r="BB79" s="1010"/>
      <c r="BC79" s="1010"/>
      <c r="BD79" s="1011"/>
      <c r="BE79" s="241"/>
      <c r="BF79" s="241"/>
      <c r="BG79" s="241"/>
      <c r="BH79" s="241"/>
      <c r="BI79" s="241"/>
      <c r="BJ79" s="230"/>
      <c r="BK79" s="230"/>
      <c r="BL79" s="230"/>
      <c r="BM79" s="230"/>
      <c r="BN79" s="230"/>
      <c r="BO79" s="241"/>
      <c r="BP79" s="241"/>
      <c r="BQ79" s="238">
        <v>73</v>
      </c>
      <c r="BR79" s="243"/>
      <c r="BS79" s="983"/>
      <c r="BT79" s="984"/>
      <c r="BU79" s="984"/>
      <c r="BV79" s="984"/>
      <c r="BW79" s="984"/>
      <c r="BX79" s="984"/>
      <c r="BY79" s="984"/>
      <c r="BZ79" s="984"/>
      <c r="CA79" s="984"/>
      <c r="CB79" s="984"/>
      <c r="CC79" s="984"/>
      <c r="CD79" s="984"/>
      <c r="CE79" s="984"/>
      <c r="CF79" s="984"/>
      <c r="CG79" s="993"/>
      <c r="CH79" s="994"/>
      <c r="CI79" s="995"/>
      <c r="CJ79" s="995"/>
      <c r="CK79" s="995"/>
      <c r="CL79" s="996"/>
      <c r="CM79" s="994"/>
      <c r="CN79" s="995"/>
      <c r="CO79" s="995"/>
      <c r="CP79" s="995"/>
      <c r="CQ79" s="996"/>
      <c r="CR79" s="994"/>
      <c r="CS79" s="995"/>
      <c r="CT79" s="995"/>
      <c r="CU79" s="995"/>
      <c r="CV79" s="996"/>
      <c r="CW79" s="994"/>
      <c r="CX79" s="995"/>
      <c r="CY79" s="995"/>
      <c r="CZ79" s="995"/>
      <c r="DA79" s="996"/>
      <c r="DB79" s="994"/>
      <c r="DC79" s="995"/>
      <c r="DD79" s="995"/>
      <c r="DE79" s="995"/>
      <c r="DF79" s="996"/>
      <c r="DG79" s="994"/>
      <c r="DH79" s="995"/>
      <c r="DI79" s="995"/>
      <c r="DJ79" s="995"/>
      <c r="DK79" s="996"/>
      <c r="DL79" s="994"/>
      <c r="DM79" s="995"/>
      <c r="DN79" s="995"/>
      <c r="DO79" s="995"/>
      <c r="DP79" s="996"/>
      <c r="DQ79" s="994"/>
      <c r="DR79" s="995"/>
      <c r="DS79" s="995"/>
      <c r="DT79" s="995"/>
      <c r="DU79" s="996"/>
      <c r="DV79" s="983"/>
      <c r="DW79" s="984"/>
      <c r="DX79" s="984"/>
      <c r="DY79" s="984"/>
      <c r="DZ79" s="985"/>
      <c r="EA79" s="230"/>
    </row>
    <row r="80" spans="1:131" ht="26.25" customHeight="1" x14ac:dyDescent="0.15">
      <c r="A80" s="238">
        <v>13</v>
      </c>
      <c r="B80" s="1012" t="s">
        <v>564</v>
      </c>
      <c r="C80" s="1013"/>
      <c r="D80" s="1013"/>
      <c r="E80" s="1013"/>
      <c r="F80" s="1013"/>
      <c r="G80" s="1013"/>
      <c r="H80" s="1013"/>
      <c r="I80" s="1013"/>
      <c r="J80" s="1013"/>
      <c r="K80" s="1013"/>
      <c r="L80" s="1013"/>
      <c r="M80" s="1013"/>
      <c r="N80" s="1013"/>
      <c r="O80" s="1013"/>
      <c r="P80" s="1014"/>
      <c r="Q80" s="1015">
        <v>13</v>
      </c>
      <c r="R80" s="1009"/>
      <c r="S80" s="1009"/>
      <c r="T80" s="1009"/>
      <c r="U80" s="1009"/>
      <c r="V80" s="1009">
        <v>9</v>
      </c>
      <c r="W80" s="1009"/>
      <c r="X80" s="1009"/>
      <c r="Y80" s="1009"/>
      <c r="Z80" s="1009"/>
      <c r="AA80" s="1009">
        <v>3</v>
      </c>
      <c r="AB80" s="1009"/>
      <c r="AC80" s="1009"/>
      <c r="AD80" s="1009"/>
      <c r="AE80" s="1009"/>
      <c r="AF80" s="1009">
        <v>3</v>
      </c>
      <c r="AG80" s="1009"/>
      <c r="AH80" s="1009"/>
      <c r="AI80" s="1009"/>
      <c r="AJ80" s="1009"/>
      <c r="AK80" s="1009">
        <v>0</v>
      </c>
      <c r="AL80" s="1009"/>
      <c r="AM80" s="1009"/>
      <c r="AN80" s="1009"/>
      <c r="AO80" s="1009"/>
      <c r="AP80" s="1009">
        <v>0</v>
      </c>
      <c r="AQ80" s="1009"/>
      <c r="AR80" s="1009"/>
      <c r="AS80" s="1009"/>
      <c r="AT80" s="1009"/>
      <c r="AU80" s="1009">
        <v>0</v>
      </c>
      <c r="AV80" s="1009"/>
      <c r="AW80" s="1009"/>
      <c r="AX80" s="1009"/>
      <c r="AY80" s="1009"/>
      <c r="AZ80" s="1010"/>
      <c r="BA80" s="1010"/>
      <c r="BB80" s="1010"/>
      <c r="BC80" s="1010"/>
      <c r="BD80" s="1011"/>
      <c r="BE80" s="241"/>
      <c r="BF80" s="241"/>
      <c r="BG80" s="241"/>
      <c r="BH80" s="241"/>
      <c r="BI80" s="241"/>
      <c r="BJ80" s="241"/>
      <c r="BK80" s="241"/>
      <c r="BL80" s="241"/>
      <c r="BM80" s="241"/>
      <c r="BN80" s="241"/>
      <c r="BO80" s="241"/>
      <c r="BP80" s="241"/>
      <c r="BQ80" s="238">
        <v>74</v>
      </c>
      <c r="BR80" s="243"/>
      <c r="BS80" s="983"/>
      <c r="BT80" s="984"/>
      <c r="BU80" s="984"/>
      <c r="BV80" s="984"/>
      <c r="BW80" s="984"/>
      <c r="BX80" s="984"/>
      <c r="BY80" s="984"/>
      <c r="BZ80" s="984"/>
      <c r="CA80" s="984"/>
      <c r="CB80" s="984"/>
      <c r="CC80" s="984"/>
      <c r="CD80" s="984"/>
      <c r="CE80" s="984"/>
      <c r="CF80" s="984"/>
      <c r="CG80" s="993"/>
      <c r="CH80" s="994"/>
      <c r="CI80" s="995"/>
      <c r="CJ80" s="995"/>
      <c r="CK80" s="995"/>
      <c r="CL80" s="996"/>
      <c r="CM80" s="994"/>
      <c r="CN80" s="995"/>
      <c r="CO80" s="995"/>
      <c r="CP80" s="995"/>
      <c r="CQ80" s="996"/>
      <c r="CR80" s="994"/>
      <c r="CS80" s="995"/>
      <c r="CT80" s="995"/>
      <c r="CU80" s="995"/>
      <c r="CV80" s="996"/>
      <c r="CW80" s="994"/>
      <c r="CX80" s="995"/>
      <c r="CY80" s="995"/>
      <c r="CZ80" s="995"/>
      <c r="DA80" s="996"/>
      <c r="DB80" s="994"/>
      <c r="DC80" s="995"/>
      <c r="DD80" s="995"/>
      <c r="DE80" s="995"/>
      <c r="DF80" s="996"/>
      <c r="DG80" s="994"/>
      <c r="DH80" s="995"/>
      <c r="DI80" s="995"/>
      <c r="DJ80" s="995"/>
      <c r="DK80" s="996"/>
      <c r="DL80" s="994"/>
      <c r="DM80" s="995"/>
      <c r="DN80" s="995"/>
      <c r="DO80" s="995"/>
      <c r="DP80" s="996"/>
      <c r="DQ80" s="994"/>
      <c r="DR80" s="995"/>
      <c r="DS80" s="995"/>
      <c r="DT80" s="995"/>
      <c r="DU80" s="996"/>
      <c r="DV80" s="983"/>
      <c r="DW80" s="984"/>
      <c r="DX80" s="984"/>
      <c r="DY80" s="984"/>
      <c r="DZ80" s="985"/>
      <c r="EA80" s="230"/>
    </row>
    <row r="81" spans="1:131" ht="26.25" customHeight="1" x14ac:dyDescent="0.15">
      <c r="A81" s="238">
        <v>14</v>
      </c>
      <c r="B81" s="1012" t="s">
        <v>565</v>
      </c>
      <c r="C81" s="1013"/>
      <c r="D81" s="1013"/>
      <c r="E81" s="1013"/>
      <c r="F81" s="1013"/>
      <c r="G81" s="1013"/>
      <c r="H81" s="1013"/>
      <c r="I81" s="1013"/>
      <c r="J81" s="1013"/>
      <c r="K81" s="1013"/>
      <c r="L81" s="1013"/>
      <c r="M81" s="1013"/>
      <c r="N81" s="1013"/>
      <c r="O81" s="1013"/>
      <c r="P81" s="1014"/>
      <c r="Q81" s="1015">
        <v>4</v>
      </c>
      <c r="R81" s="1009"/>
      <c r="S81" s="1009"/>
      <c r="T81" s="1009"/>
      <c r="U81" s="1009"/>
      <c r="V81" s="1009">
        <v>3</v>
      </c>
      <c r="W81" s="1009"/>
      <c r="X81" s="1009"/>
      <c r="Y81" s="1009"/>
      <c r="Z81" s="1009"/>
      <c r="AA81" s="1009">
        <v>2</v>
      </c>
      <c r="AB81" s="1009"/>
      <c r="AC81" s="1009"/>
      <c r="AD81" s="1009"/>
      <c r="AE81" s="1009"/>
      <c r="AF81" s="1009">
        <v>2</v>
      </c>
      <c r="AG81" s="1009"/>
      <c r="AH81" s="1009"/>
      <c r="AI81" s="1009"/>
      <c r="AJ81" s="1009"/>
      <c r="AK81" s="1009">
        <v>0</v>
      </c>
      <c r="AL81" s="1009"/>
      <c r="AM81" s="1009"/>
      <c r="AN81" s="1009"/>
      <c r="AO81" s="1009"/>
      <c r="AP81" s="1009">
        <v>0</v>
      </c>
      <c r="AQ81" s="1009"/>
      <c r="AR81" s="1009"/>
      <c r="AS81" s="1009"/>
      <c r="AT81" s="1009"/>
      <c r="AU81" s="1009">
        <v>0</v>
      </c>
      <c r="AV81" s="1009"/>
      <c r="AW81" s="1009"/>
      <c r="AX81" s="1009"/>
      <c r="AY81" s="1009"/>
      <c r="AZ81" s="1010"/>
      <c r="BA81" s="1010"/>
      <c r="BB81" s="1010"/>
      <c r="BC81" s="1010"/>
      <c r="BD81" s="1011"/>
      <c r="BE81" s="241"/>
      <c r="BF81" s="241"/>
      <c r="BG81" s="241"/>
      <c r="BH81" s="241"/>
      <c r="BI81" s="241"/>
      <c r="BJ81" s="241"/>
      <c r="BK81" s="241"/>
      <c r="BL81" s="241"/>
      <c r="BM81" s="241"/>
      <c r="BN81" s="241"/>
      <c r="BO81" s="241"/>
      <c r="BP81" s="241"/>
      <c r="BQ81" s="238">
        <v>75</v>
      </c>
      <c r="BR81" s="243"/>
      <c r="BS81" s="983"/>
      <c r="BT81" s="984"/>
      <c r="BU81" s="984"/>
      <c r="BV81" s="984"/>
      <c r="BW81" s="984"/>
      <c r="BX81" s="984"/>
      <c r="BY81" s="984"/>
      <c r="BZ81" s="984"/>
      <c r="CA81" s="984"/>
      <c r="CB81" s="984"/>
      <c r="CC81" s="984"/>
      <c r="CD81" s="984"/>
      <c r="CE81" s="984"/>
      <c r="CF81" s="984"/>
      <c r="CG81" s="993"/>
      <c r="CH81" s="994"/>
      <c r="CI81" s="995"/>
      <c r="CJ81" s="995"/>
      <c r="CK81" s="995"/>
      <c r="CL81" s="996"/>
      <c r="CM81" s="994"/>
      <c r="CN81" s="995"/>
      <c r="CO81" s="995"/>
      <c r="CP81" s="995"/>
      <c r="CQ81" s="996"/>
      <c r="CR81" s="994"/>
      <c r="CS81" s="995"/>
      <c r="CT81" s="995"/>
      <c r="CU81" s="995"/>
      <c r="CV81" s="996"/>
      <c r="CW81" s="994"/>
      <c r="CX81" s="995"/>
      <c r="CY81" s="995"/>
      <c r="CZ81" s="995"/>
      <c r="DA81" s="996"/>
      <c r="DB81" s="994"/>
      <c r="DC81" s="995"/>
      <c r="DD81" s="995"/>
      <c r="DE81" s="995"/>
      <c r="DF81" s="996"/>
      <c r="DG81" s="994"/>
      <c r="DH81" s="995"/>
      <c r="DI81" s="995"/>
      <c r="DJ81" s="995"/>
      <c r="DK81" s="996"/>
      <c r="DL81" s="994"/>
      <c r="DM81" s="995"/>
      <c r="DN81" s="995"/>
      <c r="DO81" s="995"/>
      <c r="DP81" s="996"/>
      <c r="DQ81" s="994"/>
      <c r="DR81" s="995"/>
      <c r="DS81" s="995"/>
      <c r="DT81" s="995"/>
      <c r="DU81" s="996"/>
      <c r="DV81" s="983"/>
      <c r="DW81" s="984"/>
      <c r="DX81" s="984"/>
      <c r="DY81" s="984"/>
      <c r="DZ81" s="985"/>
      <c r="EA81" s="230"/>
    </row>
    <row r="82" spans="1:131" ht="26.25" customHeight="1" x14ac:dyDescent="0.15">
      <c r="A82" s="238">
        <v>15</v>
      </c>
      <c r="B82" s="1012" t="s">
        <v>566</v>
      </c>
      <c r="C82" s="1013"/>
      <c r="D82" s="1013"/>
      <c r="E82" s="1013"/>
      <c r="F82" s="1013"/>
      <c r="G82" s="1013"/>
      <c r="H82" s="1013"/>
      <c r="I82" s="1013"/>
      <c r="J82" s="1013"/>
      <c r="K82" s="1013"/>
      <c r="L82" s="1013"/>
      <c r="M82" s="1013"/>
      <c r="N82" s="1013"/>
      <c r="O82" s="1013"/>
      <c r="P82" s="1014"/>
      <c r="Q82" s="1015">
        <v>6</v>
      </c>
      <c r="R82" s="1009"/>
      <c r="S82" s="1009"/>
      <c r="T82" s="1009"/>
      <c r="U82" s="1009"/>
      <c r="V82" s="1009">
        <v>3</v>
      </c>
      <c r="W82" s="1009"/>
      <c r="X82" s="1009"/>
      <c r="Y82" s="1009"/>
      <c r="Z82" s="1009"/>
      <c r="AA82" s="1009">
        <v>4</v>
      </c>
      <c r="AB82" s="1009"/>
      <c r="AC82" s="1009"/>
      <c r="AD82" s="1009"/>
      <c r="AE82" s="1009"/>
      <c r="AF82" s="1009">
        <v>4</v>
      </c>
      <c r="AG82" s="1009"/>
      <c r="AH82" s="1009"/>
      <c r="AI82" s="1009"/>
      <c r="AJ82" s="1009"/>
      <c r="AK82" s="1009">
        <v>0</v>
      </c>
      <c r="AL82" s="1009"/>
      <c r="AM82" s="1009"/>
      <c r="AN82" s="1009"/>
      <c r="AO82" s="1009"/>
      <c r="AP82" s="1009">
        <v>0</v>
      </c>
      <c r="AQ82" s="1009"/>
      <c r="AR82" s="1009"/>
      <c r="AS82" s="1009"/>
      <c r="AT82" s="1009"/>
      <c r="AU82" s="1009">
        <v>0</v>
      </c>
      <c r="AV82" s="1009"/>
      <c r="AW82" s="1009"/>
      <c r="AX82" s="1009"/>
      <c r="AY82" s="1009"/>
      <c r="AZ82" s="1010"/>
      <c r="BA82" s="1010"/>
      <c r="BB82" s="1010"/>
      <c r="BC82" s="1010"/>
      <c r="BD82" s="1011"/>
      <c r="BE82" s="241"/>
      <c r="BF82" s="241"/>
      <c r="BG82" s="241"/>
      <c r="BH82" s="241"/>
      <c r="BI82" s="241"/>
      <c r="BJ82" s="241"/>
      <c r="BK82" s="241"/>
      <c r="BL82" s="241"/>
      <c r="BM82" s="241"/>
      <c r="BN82" s="241"/>
      <c r="BO82" s="241"/>
      <c r="BP82" s="241"/>
      <c r="BQ82" s="238">
        <v>76</v>
      </c>
      <c r="BR82" s="243"/>
      <c r="BS82" s="983"/>
      <c r="BT82" s="984"/>
      <c r="BU82" s="984"/>
      <c r="BV82" s="984"/>
      <c r="BW82" s="984"/>
      <c r="BX82" s="984"/>
      <c r="BY82" s="984"/>
      <c r="BZ82" s="984"/>
      <c r="CA82" s="984"/>
      <c r="CB82" s="984"/>
      <c r="CC82" s="984"/>
      <c r="CD82" s="984"/>
      <c r="CE82" s="984"/>
      <c r="CF82" s="984"/>
      <c r="CG82" s="993"/>
      <c r="CH82" s="994"/>
      <c r="CI82" s="995"/>
      <c r="CJ82" s="995"/>
      <c r="CK82" s="995"/>
      <c r="CL82" s="996"/>
      <c r="CM82" s="994"/>
      <c r="CN82" s="995"/>
      <c r="CO82" s="995"/>
      <c r="CP82" s="995"/>
      <c r="CQ82" s="996"/>
      <c r="CR82" s="994"/>
      <c r="CS82" s="995"/>
      <c r="CT82" s="995"/>
      <c r="CU82" s="995"/>
      <c r="CV82" s="996"/>
      <c r="CW82" s="994"/>
      <c r="CX82" s="995"/>
      <c r="CY82" s="995"/>
      <c r="CZ82" s="995"/>
      <c r="DA82" s="996"/>
      <c r="DB82" s="994"/>
      <c r="DC82" s="995"/>
      <c r="DD82" s="995"/>
      <c r="DE82" s="995"/>
      <c r="DF82" s="996"/>
      <c r="DG82" s="994"/>
      <c r="DH82" s="995"/>
      <c r="DI82" s="995"/>
      <c r="DJ82" s="995"/>
      <c r="DK82" s="996"/>
      <c r="DL82" s="994"/>
      <c r="DM82" s="995"/>
      <c r="DN82" s="995"/>
      <c r="DO82" s="995"/>
      <c r="DP82" s="996"/>
      <c r="DQ82" s="994"/>
      <c r="DR82" s="995"/>
      <c r="DS82" s="995"/>
      <c r="DT82" s="995"/>
      <c r="DU82" s="996"/>
      <c r="DV82" s="983"/>
      <c r="DW82" s="984"/>
      <c r="DX82" s="984"/>
      <c r="DY82" s="984"/>
      <c r="DZ82" s="985"/>
      <c r="EA82" s="230"/>
    </row>
    <row r="83" spans="1:131" ht="26.25" customHeight="1" x14ac:dyDescent="0.15">
      <c r="A83" s="238">
        <v>16</v>
      </c>
      <c r="B83" s="1012" t="s">
        <v>567</v>
      </c>
      <c r="C83" s="1013"/>
      <c r="D83" s="1013"/>
      <c r="E83" s="1013"/>
      <c r="F83" s="1013"/>
      <c r="G83" s="1013"/>
      <c r="H83" s="1013"/>
      <c r="I83" s="1013"/>
      <c r="J83" s="1013"/>
      <c r="K83" s="1013"/>
      <c r="L83" s="1013"/>
      <c r="M83" s="1013"/>
      <c r="N83" s="1013"/>
      <c r="O83" s="1013"/>
      <c r="P83" s="1014"/>
      <c r="Q83" s="1015">
        <v>29</v>
      </c>
      <c r="R83" s="1009"/>
      <c r="S83" s="1009"/>
      <c r="T83" s="1009"/>
      <c r="U83" s="1009"/>
      <c r="V83" s="1009">
        <v>26</v>
      </c>
      <c r="W83" s="1009"/>
      <c r="X83" s="1009"/>
      <c r="Y83" s="1009"/>
      <c r="Z83" s="1009"/>
      <c r="AA83" s="1009">
        <v>2</v>
      </c>
      <c r="AB83" s="1009"/>
      <c r="AC83" s="1009"/>
      <c r="AD83" s="1009"/>
      <c r="AE83" s="1009"/>
      <c r="AF83" s="1009">
        <v>2</v>
      </c>
      <c r="AG83" s="1009"/>
      <c r="AH83" s="1009"/>
      <c r="AI83" s="1009"/>
      <c r="AJ83" s="1009"/>
      <c r="AK83" s="1009">
        <v>0</v>
      </c>
      <c r="AL83" s="1009"/>
      <c r="AM83" s="1009"/>
      <c r="AN83" s="1009"/>
      <c r="AO83" s="1009"/>
      <c r="AP83" s="1009">
        <v>0</v>
      </c>
      <c r="AQ83" s="1009"/>
      <c r="AR83" s="1009"/>
      <c r="AS83" s="1009"/>
      <c r="AT83" s="1009"/>
      <c r="AU83" s="1009">
        <v>0</v>
      </c>
      <c r="AV83" s="1009"/>
      <c r="AW83" s="1009"/>
      <c r="AX83" s="1009"/>
      <c r="AY83" s="1009"/>
      <c r="AZ83" s="1010"/>
      <c r="BA83" s="1010"/>
      <c r="BB83" s="1010"/>
      <c r="BC83" s="1010"/>
      <c r="BD83" s="1011"/>
      <c r="BE83" s="241"/>
      <c r="BF83" s="241"/>
      <c r="BG83" s="241"/>
      <c r="BH83" s="241"/>
      <c r="BI83" s="241"/>
      <c r="BJ83" s="241"/>
      <c r="BK83" s="241"/>
      <c r="BL83" s="241"/>
      <c r="BM83" s="241"/>
      <c r="BN83" s="241"/>
      <c r="BO83" s="241"/>
      <c r="BP83" s="241"/>
      <c r="BQ83" s="238">
        <v>77</v>
      </c>
      <c r="BR83" s="243"/>
      <c r="BS83" s="983"/>
      <c r="BT83" s="984"/>
      <c r="BU83" s="984"/>
      <c r="BV83" s="984"/>
      <c r="BW83" s="984"/>
      <c r="BX83" s="984"/>
      <c r="BY83" s="984"/>
      <c r="BZ83" s="984"/>
      <c r="CA83" s="984"/>
      <c r="CB83" s="984"/>
      <c r="CC83" s="984"/>
      <c r="CD83" s="984"/>
      <c r="CE83" s="984"/>
      <c r="CF83" s="984"/>
      <c r="CG83" s="993"/>
      <c r="CH83" s="994"/>
      <c r="CI83" s="995"/>
      <c r="CJ83" s="995"/>
      <c r="CK83" s="995"/>
      <c r="CL83" s="996"/>
      <c r="CM83" s="994"/>
      <c r="CN83" s="995"/>
      <c r="CO83" s="995"/>
      <c r="CP83" s="995"/>
      <c r="CQ83" s="996"/>
      <c r="CR83" s="994"/>
      <c r="CS83" s="995"/>
      <c r="CT83" s="995"/>
      <c r="CU83" s="995"/>
      <c r="CV83" s="996"/>
      <c r="CW83" s="994"/>
      <c r="CX83" s="995"/>
      <c r="CY83" s="995"/>
      <c r="CZ83" s="995"/>
      <c r="DA83" s="996"/>
      <c r="DB83" s="994"/>
      <c r="DC83" s="995"/>
      <c r="DD83" s="995"/>
      <c r="DE83" s="995"/>
      <c r="DF83" s="996"/>
      <c r="DG83" s="994"/>
      <c r="DH83" s="995"/>
      <c r="DI83" s="995"/>
      <c r="DJ83" s="995"/>
      <c r="DK83" s="996"/>
      <c r="DL83" s="994"/>
      <c r="DM83" s="995"/>
      <c r="DN83" s="995"/>
      <c r="DO83" s="995"/>
      <c r="DP83" s="996"/>
      <c r="DQ83" s="994"/>
      <c r="DR83" s="995"/>
      <c r="DS83" s="995"/>
      <c r="DT83" s="995"/>
      <c r="DU83" s="996"/>
      <c r="DV83" s="983"/>
      <c r="DW83" s="984"/>
      <c r="DX83" s="984"/>
      <c r="DY83" s="984"/>
      <c r="DZ83" s="985"/>
      <c r="EA83" s="230"/>
    </row>
    <row r="84" spans="1:131" ht="26.25" customHeight="1" x14ac:dyDescent="0.15">
      <c r="A84" s="238">
        <v>17</v>
      </c>
      <c r="B84" s="1012"/>
      <c r="C84" s="1013"/>
      <c r="D84" s="1013"/>
      <c r="E84" s="1013"/>
      <c r="F84" s="1013"/>
      <c r="G84" s="1013"/>
      <c r="H84" s="1013"/>
      <c r="I84" s="1013"/>
      <c r="J84" s="1013"/>
      <c r="K84" s="1013"/>
      <c r="L84" s="1013"/>
      <c r="M84" s="1013"/>
      <c r="N84" s="1013"/>
      <c r="O84" s="1013"/>
      <c r="P84" s="1014"/>
      <c r="Q84" s="1015"/>
      <c r="R84" s="1009"/>
      <c r="S84" s="1009"/>
      <c r="T84" s="1009"/>
      <c r="U84" s="1009"/>
      <c r="V84" s="1009"/>
      <c r="W84" s="1009"/>
      <c r="X84" s="1009"/>
      <c r="Y84" s="1009"/>
      <c r="Z84" s="1009"/>
      <c r="AA84" s="1009"/>
      <c r="AB84" s="1009"/>
      <c r="AC84" s="1009"/>
      <c r="AD84" s="1009"/>
      <c r="AE84" s="1009"/>
      <c r="AF84" s="1009"/>
      <c r="AG84" s="1009"/>
      <c r="AH84" s="1009"/>
      <c r="AI84" s="1009"/>
      <c r="AJ84" s="1009"/>
      <c r="AK84" s="1009"/>
      <c r="AL84" s="1009"/>
      <c r="AM84" s="1009"/>
      <c r="AN84" s="1009"/>
      <c r="AO84" s="1009"/>
      <c r="AP84" s="1009"/>
      <c r="AQ84" s="1009"/>
      <c r="AR84" s="1009"/>
      <c r="AS84" s="1009"/>
      <c r="AT84" s="1009"/>
      <c r="AU84" s="1009"/>
      <c r="AV84" s="1009"/>
      <c r="AW84" s="1009"/>
      <c r="AX84" s="1009"/>
      <c r="AY84" s="1009"/>
      <c r="AZ84" s="1010"/>
      <c r="BA84" s="1010"/>
      <c r="BB84" s="1010"/>
      <c r="BC84" s="1010"/>
      <c r="BD84" s="1011"/>
      <c r="BE84" s="241"/>
      <c r="BF84" s="241"/>
      <c r="BG84" s="241"/>
      <c r="BH84" s="241"/>
      <c r="BI84" s="241"/>
      <c r="BJ84" s="241"/>
      <c r="BK84" s="241"/>
      <c r="BL84" s="241"/>
      <c r="BM84" s="241"/>
      <c r="BN84" s="241"/>
      <c r="BO84" s="241"/>
      <c r="BP84" s="241"/>
      <c r="BQ84" s="238">
        <v>78</v>
      </c>
      <c r="BR84" s="243"/>
      <c r="BS84" s="983"/>
      <c r="BT84" s="984"/>
      <c r="BU84" s="984"/>
      <c r="BV84" s="984"/>
      <c r="BW84" s="984"/>
      <c r="BX84" s="984"/>
      <c r="BY84" s="984"/>
      <c r="BZ84" s="984"/>
      <c r="CA84" s="984"/>
      <c r="CB84" s="984"/>
      <c r="CC84" s="984"/>
      <c r="CD84" s="984"/>
      <c r="CE84" s="984"/>
      <c r="CF84" s="984"/>
      <c r="CG84" s="993"/>
      <c r="CH84" s="994"/>
      <c r="CI84" s="995"/>
      <c r="CJ84" s="995"/>
      <c r="CK84" s="995"/>
      <c r="CL84" s="996"/>
      <c r="CM84" s="994"/>
      <c r="CN84" s="995"/>
      <c r="CO84" s="995"/>
      <c r="CP84" s="995"/>
      <c r="CQ84" s="996"/>
      <c r="CR84" s="994"/>
      <c r="CS84" s="995"/>
      <c r="CT84" s="995"/>
      <c r="CU84" s="995"/>
      <c r="CV84" s="996"/>
      <c r="CW84" s="994"/>
      <c r="CX84" s="995"/>
      <c r="CY84" s="995"/>
      <c r="CZ84" s="995"/>
      <c r="DA84" s="996"/>
      <c r="DB84" s="994"/>
      <c r="DC84" s="995"/>
      <c r="DD84" s="995"/>
      <c r="DE84" s="995"/>
      <c r="DF84" s="996"/>
      <c r="DG84" s="994"/>
      <c r="DH84" s="995"/>
      <c r="DI84" s="995"/>
      <c r="DJ84" s="995"/>
      <c r="DK84" s="996"/>
      <c r="DL84" s="994"/>
      <c r="DM84" s="995"/>
      <c r="DN84" s="995"/>
      <c r="DO84" s="995"/>
      <c r="DP84" s="996"/>
      <c r="DQ84" s="994"/>
      <c r="DR84" s="995"/>
      <c r="DS84" s="995"/>
      <c r="DT84" s="995"/>
      <c r="DU84" s="996"/>
      <c r="DV84" s="983"/>
      <c r="DW84" s="984"/>
      <c r="DX84" s="984"/>
      <c r="DY84" s="984"/>
      <c r="DZ84" s="985"/>
      <c r="EA84" s="230"/>
    </row>
    <row r="85" spans="1:131" ht="26.25" customHeight="1" x14ac:dyDescent="0.15">
      <c r="A85" s="238">
        <v>18</v>
      </c>
      <c r="B85" s="1012"/>
      <c r="C85" s="1013"/>
      <c r="D85" s="1013"/>
      <c r="E85" s="1013"/>
      <c r="F85" s="1013"/>
      <c r="G85" s="1013"/>
      <c r="H85" s="1013"/>
      <c r="I85" s="1013"/>
      <c r="J85" s="1013"/>
      <c r="K85" s="1013"/>
      <c r="L85" s="1013"/>
      <c r="M85" s="1013"/>
      <c r="N85" s="1013"/>
      <c r="O85" s="1013"/>
      <c r="P85" s="1014"/>
      <c r="Q85" s="1015"/>
      <c r="R85" s="1009"/>
      <c r="S85" s="1009"/>
      <c r="T85" s="1009"/>
      <c r="U85" s="1009"/>
      <c r="V85" s="1009"/>
      <c r="W85" s="1009"/>
      <c r="X85" s="1009"/>
      <c r="Y85" s="1009"/>
      <c r="Z85" s="1009"/>
      <c r="AA85" s="1009"/>
      <c r="AB85" s="1009"/>
      <c r="AC85" s="1009"/>
      <c r="AD85" s="1009"/>
      <c r="AE85" s="1009"/>
      <c r="AF85" s="1009"/>
      <c r="AG85" s="1009"/>
      <c r="AH85" s="1009"/>
      <c r="AI85" s="1009"/>
      <c r="AJ85" s="1009"/>
      <c r="AK85" s="1009"/>
      <c r="AL85" s="1009"/>
      <c r="AM85" s="1009"/>
      <c r="AN85" s="1009"/>
      <c r="AO85" s="1009"/>
      <c r="AP85" s="1009"/>
      <c r="AQ85" s="1009"/>
      <c r="AR85" s="1009"/>
      <c r="AS85" s="1009"/>
      <c r="AT85" s="1009"/>
      <c r="AU85" s="1009"/>
      <c r="AV85" s="1009"/>
      <c r="AW85" s="1009"/>
      <c r="AX85" s="1009"/>
      <c r="AY85" s="1009"/>
      <c r="AZ85" s="1010"/>
      <c r="BA85" s="1010"/>
      <c r="BB85" s="1010"/>
      <c r="BC85" s="1010"/>
      <c r="BD85" s="1011"/>
      <c r="BE85" s="241"/>
      <c r="BF85" s="241"/>
      <c r="BG85" s="241"/>
      <c r="BH85" s="241"/>
      <c r="BI85" s="241"/>
      <c r="BJ85" s="241"/>
      <c r="BK85" s="241"/>
      <c r="BL85" s="241"/>
      <c r="BM85" s="241"/>
      <c r="BN85" s="241"/>
      <c r="BO85" s="241"/>
      <c r="BP85" s="241"/>
      <c r="BQ85" s="238">
        <v>79</v>
      </c>
      <c r="BR85" s="243"/>
      <c r="BS85" s="983"/>
      <c r="BT85" s="984"/>
      <c r="BU85" s="984"/>
      <c r="BV85" s="984"/>
      <c r="BW85" s="984"/>
      <c r="BX85" s="984"/>
      <c r="BY85" s="984"/>
      <c r="BZ85" s="984"/>
      <c r="CA85" s="984"/>
      <c r="CB85" s="984"/>
      <c r="CC85" s="984"/>
      <c r="CD85" s="984"/>
      <c r="CE85" s="984"/>
      <c r="CF85" s="984"/>
      <c r="CG85" s="993"/>
      <c r="CH85" s="994"/>
      <c r="CI85" s="995"/>
      <c r="CJ85" s="995"/>
      <c r="CK85" s="995"/>
      <c r="CL85" s="996"/>
      <c r="CM85" s="994"/>
      <c r="CN85" s="995"/>
      <c r="CO85" s="995"/>
      <c r="CP85" s="995"/>
      <c r="CQ85" s="996"/>
      <c r="CR85" s="994"/>
      <c r="CS85" s="995"/>
      <c r="CT85" s="995"/>
      <c r="CU85" s="995"/>
      <c r="CV85" s="996"/>
      <c r="CW85" s="994"/>
      <c r="CX85" s="995"/>
      <c r="CY85" s="995"/>
      <c r="CZ85" s="995"/>
      <c r="DA85" s="996"/>
      <c r="DB85" s="994"/>
      <c r="DC85" s="995"/>
      <c r="DD85" s="995"/>
      <c r="DE85" s="995"/>
      <c r="DF85" s="996"/>
      <c r="DG85" s="994"/>
      <c r="DH85" s="995"/>
      <c r="DI85" s="995"/>
      <c r="DJ85" s="995"/>
      <c r="DK85" s="996"/>
      <c r="DL85" s="994"/>
      <c r="DM85" s="995"/>
      <c r="DN85" s="995"/>
      <c r="DO85" s="995"/>
      <c r="DP85" s="996"/>
      <c r="DQ85" s="994"/>
      <c r="DR85" s="995"/>
      <c r="DS85" s="995"/>
      <c r="DT85" s="995"/>
      <c r="DU85" s="996"/>
      <c r="DV85" s="983"/>
      <c r="DW85" s="984"/>
      <c r="DX85" s="984"/>
      <c r="DY85" s="984"/>
      <c r="DZ85" s="985"/>
      <c r="EA85" s="230"/>
    </row>
    <row r="86" spans="1:131" ht="26.25" customHeight="1" x14ac:dyDescent="0.15">
      <c r="A86" s="238">
        <v>19</v>
      </c>
      <c r="B86" s="1012"/>
      <c r="C86" s="1013"/>
      <c r="D86" s="1013"/>
      <c r="E86" s="1013"/>
      <c r="F86" s="1013"/>
      <c r="G86" s="1013"/>
      <c r="H86" s="1013"/>
      <c r="I86" s="1013"/>
      <c r="J86" s="1013"/>
      <c r="K86" s="1013"/>
      <c r="L86" s="1013"/>
      <c r="M86" s="1013"/>
      <c r="N86" s="1013"/>
      <c r="O86" s="1013"/>
      <c r="P86" s="1014"/>
      <c r="Q86" s="1015"/>
      <c r="R86" s="1009"/>
      <c r="S86" s="1009"/>
      <c r="T86" s="1009"/>
      <c r="U86" s="1009"/>
      <c r="V86" s="1009"/>
      <c r="W86" s="1009"/>
      <c r="X86" s="1009"/>
      <c r="Y86" s="1009"/>
      <c r="Z86" s="1009"/>
      <c r="AA86" s="1009"/>
      <c r="AB86" s="1009"/>
      <c r="AC86" s="1009"/>
      <c r="AD86" s="1009"/>
      <c r="AE86" s="1009"/>
      <c r="AF86" s="1009"/>
      <c r="AG86" s="1009"/>
      <c r="AH86" s="1009"/>
      <c r="AI86" s="1009"/>
      <c r="AJ86" s="1009"/>
      <c r="AK86" s="1009"/>
      <c r="AL86" s="1009"/>
      <c r="AM86" s="1009"/>
      <c r="AN86" s="1009"/>
      <c r="AO86" s="1009"/>
      <c r="AP86" s="1009"/>
      <c r="AQ86" s="1009"/>
      <c r="AR86" s="1009"/>
      <c r="AS86" s="1009"/>
      <c r="AT86" s="1009"/>
      <c r="AU86" s="1009"/>
      <c r="AV86" s="1009"/>
      <c r="AW86" s="1009"/>
      <c r="AX86" s="1009"/>
      <c r="AY86" s="1009"/>
      <c r="AZ86" s="1010"/>
      <c r="BA86" s="1010"/>
      <c r="BB86" s="1010"/>
      <c r="BC86" s="1010"/>
      <c r="BD86" s="1011"/>
      <c r="BE86" s="241"/>
      <c r="BF86" s="241"/>
      <c r="BG86" s="241"/>
      <c r="BH86" s="241"/>
      <c r="BI86" s="241"/>
      <c r="BJ86" s="241"/>
      <c r="BK86" s="241"/>
      <c r="BL86" s="241"/>
      <c r="BM86" s="241"/>
      <c r="BN86" s="241"/>
      <c r="BO86" s="241"/>
      <c r="BP86" s="241"/>
      <c r="BQ86" s="238">
        <v>80</v>
      </c>
      <c r="BR86" s="243"/>
      <c r="BS86" s="983"/>
      <c r="BT86" s="984"/>
      <c r="BU86" s="984"/>
      <c r="BV86" s="984"/>
      <c r="BW86" s="984"/>
      <c r="BX86" s="984"/>
      <c r="BY86" s="984"/>
      <c r="BZ86" s="984"/>
      <c r="CA86" s="984"/>
      <c r="CB86" s="984"/>
      <c r="CC86" s="984"/>
      <c r="CD86" s="984"/>
      <c r="CE86" s="984"/>
      <c r="CF86" s="984"/>
      <c r="CG86" s="993"/>
      <c r="CH86" s="994"/>
      <c r="CI86" s="995"/>
      <c r="CJ86" s="995"/>
      <c r="CK86" s="995"/>
      <c r="CL86" s="996"/>
      <c r="CM86" s="994"/>
      <c r="CN86" s="995"/>
      <c r="CO86" s="995"/>
      <c r="CP86" s="995"/>
      <c r="CQ86" s="996"/>
      <c r="CR86" s="994"/>
      <c r="CS86" s="995"/>
      <c r="CT86" s="995"/>
      <c r="CU86" s="995"/>
      <c r="CV86" s="996"/>
      <c r="CW86" s="994"/>
      <c r="CX86" s="995"/>
      <c r="CY86" s="995"/>
      <c r="CZ86" s="995"/>
      <c r="DA86" s="996"/>
      <c r="DB86" s="994"/>
      <c r="DC86" s="995"/>
      <c r="DD86" s="995"/>
      <c r="DE86" s="995"/>
      <c r="DF86" s="996"/>
      <c r="DG86" s="994"/>
      <c r="DH86" s="995"/>
      <c r="DI86" s="995"/>
      <c r="DJ86" s="995"/>
      <c r="DK86" s="996"/>
      <c r="DL86" s="994"/>
      <c r="DM86" s="995"/>
      <c r="DN86" s="995"/>
      <c r="DO86" s="995"/>
      <c r="DP86" s="996"/>
      <c r="DQ86" s="994"/>
      <c r="DR86" s="995"/>
      <c r="DS86" s="995"/>
      <c r="DT86" s="995"/>
      <c r="DU86" s="996"/>
      <c r="DV86" s="983"/>
      <c r="DW86" s="984"/>
      <c r="DX86" s="984"/>
      <c r="DY86" s="984"/>
      <c r="DZ86" s="985"/>
      <c r="EA86" s="230"/>
    </row>
    <row r="87" spans="1:131" ht="26.25" customHeight="1" x14ac:dyDescent="0.15">
      <c r="A87" s="244">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6"/>
      <c r="AG87" s="1006"/>
      <c r="AH87" s="1006"/>
      <c r="AI87" s="1006"/>
      <c r="AJ87" s="1006"/>
      <c r="AK87" s="1006"/>
      <c r="AL87" s="1006"/>
      <c r="AM87" s="1006"/>
      <c r="AN87" s="1006"/>
      <c r="AO87" s="1006"/>
      <c r="AP87" s="1006"/>
      <c r="AQ87" s="1006"/>
      <c r="AR87" s="1006"/>
      <c r="AS87" s="1006"/>
      <c r="AT87" s="1006"/>
      <c r="AU87" s="1006"/>
      <c r="AV87" s="1006"/>
      <c r="AW87" s="1006"/>
      <c r="AX87" s="1006"/>
      <c r="AY87" s="1006"/>
      <c r="AZ87" s="1007"/>
      <c r="BA87" s="1007"/>
      <c r="BB87" s="1007"/>
      <c r="BC87" s="1007"/>
      <c r="BD87" s="1008"/>
      <c r="BE87" s="241"/>
      <c r="BF87" s="241"/>
      <c r="BG87" s="241"/>
      <c r="BH87" s="241"/>
      <c r="BI87" s="241"/>
      <c r="BJ87" s="241"/>
      <c r="BK87" s="241"/>
      <c r="BL87" s="241"/>
      <c r="BM87" s="241"/>
      <c r="BN87" s="241"/>
      <c r="BO87" s="241"/>
      <c r="BP87" s="241"/>
      <c r="BQ87" s="238">
        <v>81</v>
      </c>
      <c r="BR87" s="243"/>
      <c r="BS87" s="983"/>
      <c r="BT87" s="984"/>
      <c r="BU87" s="984"/>
      <c r="BV87" s="984"/>
      <c r="BW87" s="984"/>
      <c r="BX87" s="984"/>
      <c r="BY87" s="984"/>
      <c r="BZ87" s="984"/>
      <c r="CA87" s="984"/>
      <c r="CB87" s="984"/>
      <c r="CC87" s="984"/>
      <c r="CD87" s="984"/>
      <c r="CE87" s="984"/>
      <c r="CF87" s="984"/>
      <c r="CG87" s="993"/>
      <c r="CH87" s="994"/>
      <c r="CI87" s="995"/>
      <c r="CJ87" s="995"/>
      <c r="CK87" s="995"/>
      <c r="CL87" s="996"/>
      <c r="CM87" s="994"/>
      <c r="CN87" s="995"/>
      <c r="CO87" s="995"/>
      <c r="CP87" s="995"/>
      <c r="CQ87" s="996"/>
      <c r="CR87" s="994"/>
      <c r="CS87" s="995"/>
      <c r="CT87" s="995"/>
      <c r="CU87" s="995"/>
      <c r="CV87" s="996"/>
      <c r="CW87" s="994"/>
      <c r="CX87" s="995"/>
      <c r="CY87" s="995"/>
      <c r="CZ87" s="995"/>
      <c r="DA87" s="996"/>
      <c r="DB87" s="994"/>
      <c r="DC87" s="995"/>
      <c r="DD87" s="995"/>
      <c r="DE87" s="995"/>
      <c r="DF87" s="996"/>
      <c r="DG87" s="994"/>
      <c r="DH87" s="995"/>
      <c r="DI87" s="995"/>
      <c r="DJ87" s="995"/>
      <c r="DK87" s="996"/>
      <c r="DL87" s="994"/>
      <c r="DM87" s="995"/>
      <c r="DN87" s="995"/>
      <c r="DO87" s="995"/>
      <c r="DP87" s="996"/>
      <c r="DQ87" s="994"/>
      <c r="DR87" s="995"/>
      <c r="DS87" s="995"/>
      <c r="DT87" s="995"/>
      <c r="DU87" s="996"/>
      <c r="DV87" s="983"/>
      <c r="DW87" s="984"/>
      <c r="DX87" s="984"/>
      <c r="DY87" s="984"/>
      <c r="DZ87" s="985"/>
      <c r="EA87" s="230"/>
    </row>
    <row r="88" spans="1:131" ht="26.25" customHeight="1" thickBot="1" x14ac:dyDescent="0.2">
      <c r="A88" s="240" t="s">
        <v>376</v>
      </c>
      <c r="B88" s="975" t="s">
        <v>402</v>
      </c>
      <c r="C88" s="976"/>
      <c r="D88" s="976"/>
      <c r="E88" s="976"/>
      <c r="F88" s="976"/>
      <c r="G88" s="976"/>
      <c r="H88" s="976"/>
      <c r="I88" s="976"/>
      <c r="J88" s="976"/>
      <c r="K88" s="976"/>
      <c r="L88" s="976"/>
      <c r="M88" s="976"/>
      <c r="N88" s="976"/>
      <c r="O88" s="976"/>
      <c r="P88" s="986"/>
      <c r="Q88" s="1000"/>
      <c r="R88" s="1001"/>
      <c r="S88" s="1001"/>
      <c r="T88" s="1001"/>
      <c r="U88" s="1001"/>
      <c r="V88" s="1001"/>
      <c r="W88" s="1001"/>
      <c r="X88" s="1001"/>
      <c r="Y88" s="1001"/>
      <c r="Z88" s="1001"/>
      <c r="AA88" s="1001"/>
      <c r="AB88" s="1001"/>
      <c r="AC88" s="1001"/>
      <c r="AD88" s="1001"/>
      <c r="AE88" s="1001"/>
      <c r="AF88" s="997">
        <v>7925</v>
      </c>
      <c r="AG88" s="997"/>
      <c r="AH88" s="997"/>
      <c r="AI88" s="997"/>
      <c r="AJ88" s="997"/>
      <c r="AK88" s="1001"/>
      <c r="AL88" s="1001"/>
      <c r="AM88" s="1001"/>
      <c r="AN88" s="1001"/>
      <c r="AO88" s="1001"/>
      <c r="AP88" s="997">
        <v>9591</v>
      </c>
      <c r="AQ88" s="997"/>
      <c r="AR88" s="997"/>
      <c r="AS88" s="997"/>
      <c r="AT88" s="997"/>
      <c r="AU88" s="997">
        <v>1442</v>
      </c>
      <c r="AV88" s="997"/>
      <c r="AW88" s="997"/>
      <c r="AX88" s="997"/>
      <c r="AY88" s="997"/>
      <c r="AZ88" s="998"/>
      <c r="BA88" s="998"/>
      <c r="BB88" s="998"/>
      <c r="BC88" s="998"/>
      <c r="BD88" s="999"/>
      <c r="BE88" s="241"/>
      <c r="BF88" s="241"/>
      <c r="BG88" s="241"/>
      <c r="BH88" s="241"/>
      <c r="BI88" s="241"/>
      <c r="BJ88" s="241"/>
      <c r="BK88" s="241"/>
      <c r="BL88" s="241"/>
      <c r="BM88" s="241"/>
      <c r="BN88" s="241"/>
      <c r="BO88" s="241"/>
      <c r="BP88" s="241"/>
      <c r="BQ88" s="238">
        <v>82</v>
      </c>
      <c r="BR88" s="243"/>
      <c r="BS88" s="983"/>
      <c r="BT88" s="984"/>
      <c r="BU88" s="984"/>
      <c r="BV88" s="984"/>
      <c r="BW88" s="984"/>
      <c r="BX88" s="984"/>
      <c r="BY88" s="984"/>
      <c r="BZ88" s="984"/>
      <c r="CA88" s="984"/>
      <c r="CB88" s="984"/>
      <c r="CC88" s="984"/>
      <c r="CD88" s="984"/>
      <c r="CE88" s="984"/>
      <c r="CF88" s="984"/>
      <c r="CG88" s="993"/>
      <c r="CH88" s="994"/>
      <c r="CI88" s="995"/>
      <c r="CJ88" s="995"/>
      <c r="CK88" s="995"/>
      <c r="CL88" s="996"/>
      <c r="CM88" s="994"/>
      <c r="CN88" s="995"/>
      <c r="CO88" s="995"/>
      <c r="CP88" s="995"/>
      <c r="CQ88" s="996"/>
      <c r="CR88" s="994"/>
      <c r="CS88" s="995"/>
      <c r="CT88" s="995"/>
      <c r="CU88" s="995"/>
      <c r="CV88" s="996"/>
      <c r="CW88" s="994"/>
      <c r="CX88" s="995"/>
      <c r="CY88" s="995"/>
      <c r="CZ88" s="995"/>
      <c r="DA88" s="996"/>
      <c r="DB88" s="994"/>
      <c r="DC88" s="995"/>
      <c r="DD88" s="995"/>
      <c r="DE88" s="995"/>
      <c r="DF88" s="996"/>
      <c r="DG88" s="994"/>
      <c r="DH88" s="995"/>
      <c r="DI88" s="995"/>
      <c r="DJ88" s="995"/>
      <c r="DK88" s="996"/>
      <c r="DL88" s="994"/>
      <c r="DM88" s="995"/>
      <c r="DN88" s="995"/>
      <c r="DO88" s="995"/>
      <c r="DP88" s="996"/>
      <c r="DQ88" s="994"/>
      <c r="DR88" s="995"/>
      <c r="DS88" s="995"/>
      <c r="DT88" s="995"/>
      <c r="DU88" s="996"/>
      <c r="DV88" s="983"/>
      <c r="DW88" s="984"/>
      <c r="DX88" s="984"/>
      <c r="DY88" s="984"/>
      <c r="DZ88" s="985"/>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3"/>
      <c r="BT89" s="984"/>
      <c r="BU89" s="984"/>
      <c r="BV89" s="984"/>
      <c r="BW89" s="984"/>
      <c r="BX89" s="984"/>
      <c r="BY89" s="984"/>
      <c r="BZ89" s="984"/>
      <c r="CA89" s="984"/>
      <c r="CB89" s="984"/>
      <c r="CC89" s="984"/>
      <c r="CD89" s="984"/>
      <c r="CE89" s="984"/>
      <c r="CF89" s="984"/>
      <c r="CG89" s="993"/>
      <c r="CH89" s="994"/>
      <c r="CI89" s="995"/>
      <c r="CJ89" s="995"/>
      <c r="CK89" s="995"/>
      <c r="CL89" s="996"/>
      <c r="CM89" s="994"/>
      <c r="CN89" s="995"/>
      <c r="CO89" s="995"/>
      <c r="CP89" s="995"/>
      <c r="CQ89" s="996"/>
      <c r="CR89" s="994"/>
      <c r="CS89" s="995"/>
      <c r="CT89" s="995"/>
      <c r="CU89" s="995"/>
      <c r="CV89" s="996"/>
      <c r="CW89" s="994"/>
      <c r="CX89" s="995"/>
      <c r="CY89" s="995"/>
      <c r="CZ89" s="995"/>
      <c r="DA89" s="996"/>
      <c r="DB89" s="994"/>
      <c r="DC89" s="995"/>
      <c r="DD89" s="995"/>
      <c r="DE89" s="995"/>
      <c r="DF89" s="996"/>
      <c r="DG89" s="994"/>
      <c r="DH89" s="995"/>
      <c r="DI89" s="995"/>
      <c r="DJ89" s="995"/>
      <c r="DK89" s="996"/>
      <c r="DL89" s="994"/>
      <c r="DM89" s="995"/>
      <c r="DN89" s="995"/>
      <c r="DO89" s="995"/>
      <c r="DP89" s="996"/>
      <c r="DQ89" s="994"/>
      <c r="DR89" s="995"/>
      <c r="DS89" s="995"/>
      <c r="DT89" s="995"/>
      <c r="DU89" s="996"/>
      <c r="DV89" s="983"/>
      <c r="DW89" s="984"/>
      <c r="DX89" s="984"/>
      <c r="DY89" s="984"/>
      <c r="DZ89" s="985"/>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3"/>
      <c r="BT90" s="984"/>
      <c r="BU90" s="984"/>
      <c r="BV90" s="984"/>
      <c r="BW90" s="984"/>
      <c r="BX90" s="984"/>
      <c r="BY90" s="984"/>
      <c r="BZ90" s="984"/>
      <c r="CA90" s="984"/>
      <c r="CB90" s="984"/>
      <c r="CC90" s="984"/>
      <c r="CD90" s="984"/>
      <c r="CE90" s="984"/>
      <c r="CF90" s="984"/>
      <c r="CG90" s="993"/>
      <c r="CH90" s="994"/>
      <c r="CI90" s="995"/>
      <c r="CJ90" s="995"/>
      <c r="CK90" s="995"/>
      <c r="CL90" s="996"/>
      <c r="CM90" s="994"/>
      <c r="CN90" s="995"/>
      <c r="CO90" s="995"/>
      <c r="CP90" s="995"/>
      <c r="CQ90" s="996"/>
      <c r="CR90" s="994"/>
      <c r="CS90" s="995"/>
      <c r="CT90" s="995"/>
      <c r="CU90" s="995"/>
      <c r="CV90" s="996"/>
      <c r="CW90" s="994"/>
      <c r="CX90" s="995"/>
      <c r="CY90" s="995"/>
      <c r="CZ90" s="995"/>
      <c r="DA90" s="996"/>
      <c r="DB90" s="994"/>
      <c r="DC90" s="995"/>
      <c r="DD90" s="995"/>
      <c r="DE90" s="995"/>
      <c r="DF90" s="996"/>
      <c r="DG90" s="994"/>
      <c r="DH90" s="995"/>
      <c r="DI90" s="995"/>
      <c r="DJ90" s="995"/>
      <c r="DK90" s="996"/>
      <c r="DL90" s="994"/>
      <c r="DM90" s="995"/>
      <c r="DN90" s="995"/>
      <c r="DO90" s="995"/>
      <c r="DP90" s="996"/>
      <c r="DQ90" s="994"/>
      <c r="DR90" s="995"/>
      <c r="DS90" s="995"/>
      <c r="DT90" s="995"/>
      <c r="DU90" s="996"/>
      <c r="DV90" s="983"/>
      <c r="DW90" s="984"/>
      <c r="DX90" s="984"/>
      <c r="DY90" s="984"/>
      <c r="DZ90" s="985"/>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3"/>
      <c r="BT91" s="984"/>
      <c r="BU91" s="984"/>
      <c r="BV91" s="984"/>
      <c r="BW91" s="984"/>
      <c r="BX91" s="984"/>
      <c r="BY91" s="984"/>
      <c r="BZ91" s="984"/>
      <c r="CA91" s="984"/>
      <c r="CB91" s="984"/>
      <c r="CC91" s="984"/>
      <c r="CD91" s="984"/>
      <c r="CE91" s="984"/>
      <c r="CF91" s="984"/>
      <c r="CG91" s="993"/>
      <c r="CH91" s="994"/>
      <c r="CI91" s="995"/>
      <c r="CJ91" s="995"/>
      <c r="CK91" s="995"/>
      <c r="CL91" s="996"/>
      <c r="CM91" s="994"/>
      <c r="CN91" s="995"/>
      <c r="CO91" s="995"/>
      <c r="CP91" s="995"/>
      <c r="CQ91" s="996"/>
      <c r="CR91" s="994"/>
      <c r="CS91" s="995"/>
      <c r="CT91" s="995"/>
      <c r="CU91" s="995"/>
      <c r="CV91" s="996"/>
      <c r="CW91" s="994"/>
      <c r="CX91" s="995"/>
      <c r="CY91" s="995"/>
      <c r="CZ91" s="995"/>
      <c r="DA91" s="996"/>
      <c r="DB91" s="994"/>
      <c r="DC91" s="995"/>
      <c r="DD91" s="995"/>
      <c r="DE91" s="995"/>
      <c r="DF91" s="996"/>
      <c r="DG91" s="994"/>
      <c r="DH91" s="995"/>
      <c r="DI91" s="995"/>
      <c r="DJ91" s="995"/>
      <c r="DK91" s="996"/>
      <c r="DL91" s="994"/>
      <c r="DM91" s="995"/>
      <c r="DN91" s="995"/>
      <c r="DO91" s="995"/>
      <c r="DP91" s="996"/>
      <c r="DQ91" s="994"/>
      <c r="DR91" s="995"/>
      <c r="DS91" s="995"/>
      <c r="DT91" s="995"/>
      <c r="DU91" s="996"/>
      <c r="DV91" s="983"/>
      <c r="DW91" s="984"/>
      <c r="DX91" s="984"/>
      <c r="DY91" s="984"/>
      <c r="DZ91" s="985"/>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3"/>
      <c r="BT92" s="984"/>
      <c r="BU92" s="984"/>
      <c r="BV92" s="984"/>
      <c r="BW92" s="984"/>
      <c r="BX92" s="984"/>
      <c r="BY92" s="984"/>
      <c r="BZ92" s="984"/>
      <c r="CA92" s="984"/>
      <c r="CB92" s="984"/>
      <c r="CC92" s="984"/>
      <c r="CD92" s="984"/>
      <c r="CE92" s="984"/>
      <c r="CF92" s="984"/>
      <c r="CG92" s="993"/>
      <c r="CH92" s="994"/>
      <c r="CI92" s="995"/>
      <c r="CJ92" s="995"/>
      <c r="CK92" s="995"/>
      <c r="CL92" s="996"/>
      <c r="CM92" s="994"/>
      <c r="CN92" s="995"/>
      <c r="CO92" s="995"/>
      <c r="CP92" s="995"/>
      <c r="CQ92" s="996"/>
      <c r="CR92" s="994"/>
      <c r="CS92" s="995"/>
      <c r="CT92" s="995"/>
      <c r="CU92" s="995"/>
      <c r="CV92" s="996"/>
      <c r="CW92" s="994"/>
      <c r="CX92" s="995"/>
      <c r="CY92" s="995"/>
      <c r="CZ92" s="995"/>
      <c r="DA92" s="996"/>
      <c r="DB92" s="994"/>
      <c r="DC92" s="995"/>
      <c r="DD92" s="995"/>
      <c r="DE92" s="995"/>
      <c r="DF92" s="996"/>
      <c r="DG92" s="994"/>
      <c r="DH92" s="995"/>
      <c r="DI92" s="995"/>
      <c r="DJ92" s="995"/>
      <c r="DK92" s="996"/>
      <c r="DL92" s="994"/>
      <c r="DM92" s="995"/>
      <c r="DN92" s="995"/>
      <c r="DO92" s="995"/>
      <c r="DP92" s="996"/>
      <c r="DQ92" s="994"/>
      <c r="DR92" s="995"/>
      <c r="DS92" s="995"/>
      <c r="DT92" s="995"/>
      <c r="DU92" s="996"/>
      <c r="DV92" s="983"/>
      <c r="DW92" s="984"/>
      <c r="DX92" s="984"/>
      <c r="DY92" s="984"/>
      <c r="DZ92" s="985"/>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3"/>
      <c r="BT93" s="984"/>
      <c r="BU93" s="984"/>
      <c r="BV93" s="984"/>
      <c r="BW93" s="984"/>
      <c r="BX93" s="984"/>
      <c r="BY93" s="984"/>
      <c r="BZ93" s="984"/>
      <c r="CA93" s="984"/>
      <c r="CB93" s="984"/>
      <c r="CC93" s="984"/>
      <c r="CD93" s="984"/>
      <c r="CE93" s="984"/>
      <c r="CF93" s="984"/>
      <c r="CG93" s="993"/>
      <c r="CH93" s="994"/>
      <c r="CI93" s="995"/>
      <c r="CJ93" s="995"/>
      <c r="CK93" s="995"/>
      <c r="CL93" s="996"/>
      <c r="CM93" s="994"/>
      <c r="CN93" s="995"/>
      <c r="CO93" s="995"/>
      <c r="CP93" s="995"/>
      <c r="CQ93" s="996"/>
      <c r="CR93" s="994"/>
      <c r="CS93" s="995"/>
      <c r="CT93" s="995"/>
      <c r="CU93" s="995"/>
      <c r="CV93" s="996"/>
      <c r="CW93" s="994"/>
      <c r="CX93" s="995"/>
      <c r="CY93" s="995"/>
      <c r="CZ93" s="995"/>
      <c r="DA93" s="996"/>
      <c r="DB93" s="994"/>
      <c r="DC93" s="995"/>
      <c r="DD93" s="995"/>
      <c r="DE93" s="995"/>
      <c r="DF93" s="996"/>
      <c r="DG93" s="994"/>
      <c r="DH93" s="995"/>
      <c r="DI93" s="995"/>
      <c r="DJ93" s="995"/>
      <c r="DK93" s="996"/>
      <c r="DL93" s="994"/>
      <c r="DM93" s="995"/>
      <c r="DN93" s="995"/>
      <c r="DO93" s="995"/>
      <c r="DP93" s="996"/>
      <c r="DQ93" s="994"/>
      <c r="DR93" s="995"/>
      <c r="DS93" s="995"/>
      <c r="DT93" s="995"/>
      <c r="DU93" s="996"/>
      <c r="DV93" s="983"/>
      <c r="DW93" s="984"/>
      <c r="DX93" s="984"/>
      <c r="DY93" s="984"/>
      <c r="DZ93" s="985"/>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3"/>
      <c r="BT94" s="984"/>
      <c r="BU94" s="984"/>
      <c r="BV94" s="984"/>
      <c r="BW94" s="984"/>
      <c r="BX94" s="984"/>
      <c r="BY94" s="984"/>
      <c r="BZ94" s="984"/>
      <c r="CA94" s="984"/>
      <c r="CB94" s="984"/>
      <c r="CC94" s="984"/>
      <c r="CD94" s="984"/>
      <c r="CE94" s="984"/>
      <c r="CF94" s="984"/>
      <c r="CG94" s="993"/>
      <c r="CH94" s="994"/>
      <c r="CI94" s="995"/>
      <c r="CJ94" s="995"/>
      <c r="CK94" s="995"/>
      <c r="CL94" s="996"/>
      <c r="CM94" s="994"/>
      <c r="CN94" s="995"/>
      <c r="CO94" s="995"/>
      <c r="CP94" s="995"/>
      <c r="CQ94" s="996"/>
      <c r="CR94" s="994"/>
      <c r="CS94" s="995"/>
      <c r="CT94" s="995"/>
      <c r="CU94" s="995"/>
      <c r="CV94" s="996"/>
      <c r="CW94" s="994"/>
      <c r="CX94" s="995"/>
      <c r="CY94" s="995"/>
      <c r="CZ94" s="995"/>
      <c r="DA94" s="996"/>
      <c r="DB94" s="994"/>
      <c r="DC94" s="995"/>
      <c r="DD94" s="995"/>
      <c r="DE94" s="995"/>
      <c r="DF94" s="996"/>
      <c r="DG94" s="994"/>
      <c r="DH94" s="995"/>
      <c r="DI94" s="995"/>
      <c r="DJ94" s="995"/>
      <c r="DK94" s="996"/>
      <c r="DL94" s="994"/>
      <c r="DM94" s="995"/>
      <c r="DN94" s="995"/>
      <c r="DO94" s="995"/>
      <c r="DP94" s="996"/>
      <c r="DQ94" s="994"/>
      <c r="DR94" s="995"/>
      <c r="DS94" s="995"/>
      <c r="DT94" s="995"/>
      <c r="DU94" s="996"/>
      <c r="DV94" s="983"/>
      <c r="DW94" s="984"/>
      <c r="DX94" s="984"/>
      <c r="DY94" s="984"/>
      <c r="DZ94" s="985"/>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3"/>
      <c r="BT95" s="984"/>
      <c r="BU95" s="984"/>
      <c r="BV95" s="984"/>
      <c r="BW95" s="984"/>
      <c r="BX95" s="984"/>
      <c r="BY95" s="984"/>
      <c r="BZ95" s="984"/>
      <c r="CA95" s="984"/>
      <c r="CB95" s="984"/>
      <c r="CC95" s="984"/>
      <c r="CD95" s="984"/>
      <c r="CE95" s="984"/>
      <c r="CF95" s="984"/>
      <c r="CG95" s="993"/>
      <c r="CH95" s="994"/>
      <c r="CI95" s="995"/>
      <c r="CJ95" s="995"/>
      <c r="CK95" s="995"/>
      <c r="CL95" s="996"/>
      <c r="CM95" s="994"/>
      <c r="CN95" s="995"/>
      <c r="CO95" s="995"/>
      <c r="CP95" s="995"/>
      <c r="CQ95" s="996"/>
      <c r="CR95" s="994"/>
      <c r="CS95" s="995"/>
      <c r="CT95" s="995"/>
      <c r="CU95" s="995"/>
      <c r="CV95" s="996"/>
      <c r="CW95" s="994"/>
      <c r="CX95" s="995"/>
      <c r="CY95" s="995"/>
      <c r="CZ95" s="995"/>
      <c r="DA95" s="996"/>
      <c r="DB95" s="994"/>
      <c r="DC95" s="995"/>
      <c r="DD95" s="995"/>
      <c r="DE95" s="995"/>
      <c r="DF95" s="996"/>
      <c r="DG95" s="994"/>
      <c r="DH95" s="995"/>
      <c r="DI95" s="995"/>
      <c r="DJ95" s="995"/>
      <c r="DK95" s="996"/>
      <c r="DL95" s="994"/>
      <c r="DM95" s="995"/>
      <c r="DN95" s="995"/>
      <c r="DO95" s="995"/>
      <c r="DP95" s="996"/>
      <c r="DQ95" s="994"/>
      <c r="DR95" s="995"/>
      <c r="DS95" s="995"/>
      <c r="DT95" s="995"/>
      <c r="DU95" s="996"/>
      <c r="DV95" s="983"/>
      <c r="DW95" s="984"/>
      <c r="DX95" s="984"/>
      <c r="DY95" s="984"/>
      <c r="DZ95" s="985"/>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3"/>
      <c r="BT96" s="984"/>
      <c r="BU96" s="984"/>
      <c r="BV96" s="984"/>
      <c r="BW96" s="984"/>
      <c r="BX96" s="984"/>
      <c r="BY96" s="984"/>
      <c r="BZ96" s="984"/>
      <c r="CA96" s="984"/>
      <c r="CB96" s="984"/>
      <c r="CC96" s="984"/>
      <c r="CD96" s="984"/>
      <c r="CE96" s="984"/>
      <c r="CF96" s="984"/>
      <c r="CG96" s="993"/>
      <c r="CH96" s="994"/>
      <c r="CI96" s="995"/>
      <c r="CJ96" s="995"/>
      <c r="CK96" s="995"/>
      <c r="CL96" s="996"/>
      <c r="CM96" s="994"/>
      <c r="CN96" s="995"/>
      <c r="CO96" s="995"/>
      <c r="CP96" s="995"/>
      <c r="CQ96" s="996"/>
      <c r="CR96" s="994"/>
      <c r="CS96" s="995"/>
      <c r="CT96" s="995"/>
      <c r="CU96" s="995"/>
      <c r="CV96" s="996"/>
      <c r="CW96" s="994"/>
      <c r="CX96" s="995"/>
      <c r="CY96" s="995"/>
      <c r="CZ96" s="995"/>
      <c r="DA96" s="996"/>
      <c r="DB96" s="994"/>
      <c r="DC96" s="995"/>
      <c r="DD96" s="995"/>
      <c r="DE96" s="995"/>
      <c r="DF96" s="996"/>
      <c r="DG96" s="994"/>
      <c r="DH96" s="995"/>
      <c r="DI96" s="995"/>
      <c r="DJ96" s="995"/>
      <c r="DK96" s="996"/>
      <c r="DL96" s="994"/>
      <c r="DM96" s="995"/>
      <c r="DN96" s="995"/>
      <c r="DO96" s="995"/>
      <c r="DP96" s="996"/>
      <c r="DQ96" s="994"/>
      <c r="DR96" s="995"/>
      <c r="DS96" s="995"/>
      <c r="DT96" s="995"/>
      <c r="DU96" s="996"/>
      <c r="DV96" s="983"/>
      <c r="DW96" s="984"/>
      <c r="DX96" s="984"/>
      <c r="DY96" s="984"/>
      <c r="DZ96" s="985"/>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3"/>
      <c r="BT97" s="984"/>
      <c r="BU97" s="984"/>
      <c r="BV97" s="984"/>
      <c r="BW97" s="984"/>
      <c r="BX97" s="984"/>
      <c r="BY97" s="984"/>
      <c r="BZ97" s="984"/>
      <c r="CA97" s="984"/>
      <c r="CB97" s="984"/>
      <c r="CC97" s="984"/>
      <c r="CD97" s="984"/>
      <c r="CE97" s="984"/>
      <c r="CF97" s="984"/>
      <c r="CG97" s="993"/>
      <c r="CH97" s="994"/>
      <c r="CI97" s="995"/>
      <c r="CJ97" s="995"/>
      <c r="CK97" s="995"/>
      <c r="CL97" s="996"/>
      <c r="CM97" s="994"/>
      <c r="CN97" s="995"/>
      <c r="CO97" s="995"/>
      <c r="CP97" s="995"/>
      <c r="CQ97" s="996"/>
      <c r="CR97" s="994"/>
      <c r="CS97" s="995"/>
      <c r="CT97" s="995"/>
      <c r="CU97" s="995"/>
      <c r="CV97" s="996"/>
      <c r="CW97" s="994"/>
      <c r="CX97" s="995"/>
      <c r="CY97" s="995"/>
      <c r="CZ97" s="995"/>
      <c r="DA97" s="996"/>
      <c r="DB97" s="994"/>
      <c r="DC97" s="995"/>
      <c r="DD97" s="995"/>
      <c r="DE97" s="995"/>
      <c r="DF97" s="996"/>
      <c r="DG97" s="994"/>
      <c r="DH97" s="995"/>
      <c r="DI97" s="995"/>
      <c r="DJ97" s="995"/>
      <c r="DK97" s="996"/>
      <c r="DL97" s="994"/>
      <c r="DM97" s="995"/>
      <c r="DN97" s="995"/>
      <c r="DO97" s="995"/>
      <c r="DP97" s="996"/>
      <c r="DQ97" s="994"/>
      <c r="DR97" s="995"/>
      <c r="DS97" s="995"/>
      <c r="DT97" s="995"/>
      <c r="DU97" s="996"/>
      <c r="DV97" s="983"/>
      <c r="DW97" s="984"/>
      <c r="DX97" s="984"/>
      <c r="DY97" s="984"/>
      <c r="DZ97" s="985"/>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3"/>
      <c r="BT98" s="984"/>
      <c r="BU98" s="984"/>
      <c r="BV98" s="984"/>
      <c r="BW98" s="984"/>
      <c r="BX98" s="984"/>
      <c r="BY98" s="984"/>
      <c r="BZ98" s="984"/>
      <c r="CA98" s="984"/>
      <c r="CB98" s="984"/>
      <c r="CC98" s="984"/>
      <c r="CD98" s="984"/>
      <c r="CE98" s="984"/>
      <c r="CF98" s="984"/>
      <c r="CG98" s="993"/>
      <c r="CH98" s="994"/>
      <c r="CI98" s="995"/>
      <c r="CJ98" s="995"/>
      <c r="CK98" s="995"/>
      <c r="CL98" s="996"/>
      <c r="CM98" s="994"/>
      <c r="CN98" s="995"/>
      <c r="CO98" s="995"/>
      <c r="CP98" s="995"/>
      <c r="CQ98" s="996"/>
      <c r="CR98" s="994"/>
      <c r="CS98" s="995"/>
      <c r="CT98" s="995"/>
      <c r="CU98" s="995"/>
      <c r="CV98" s="996"/>
      <c r="CW98" s="994"/>
      <c r="CX98" s="995"/>
      <c r="CY98" s="995"/>
      <c r="CZ98" s="995"/>
      <c r="DA98" s="996"/>
      <c r="DB98" s="994"/>
      <c r="DC98" s="995"/>
      <c r="DD98" s="995"/>
      <c r="DE98" s="995"/>
      <c r="DF98" s="996"/>
      <c r="DG98" s="994"/>
      <c r="DH98" s="995"/>
      <c r="DI98" s="995"/>
      <c r="DJ98" s="995"/>
      <c r="DK98" s="996"/>
      <c r="DL98" s="994"/>
      <c r="DM98" s="995"/>
      <c r="DN98" s="995"/>
      <c r="DO98" s="995"/>
      <c r="DP98" s="996"/>
      <c r="DQ98" s="994"/>
      <c r="DR98" s="995"/>
      <c r="DS98" s="995"/>
      <c r="DT98" s="995"/>
      <c r="DU98" s="996"/>
      <c r="DV98" s="983"/>
      <c r="DW98" s="984"/>
      <c r="DX98" s="984"/>
      <c r="DY98" s="984"/>
      <c r="DZ98" s="985"/>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3"/>
      <c r="BT99" s="984"/>
      <c r="BU99" s="984"/>
      <c r="BV99" s="984"/>
      <c r="BW99" s="984"/>
      <c r="BX99" s="984"/>
      <c r="BY99" s="984"/>
      <c r="BZ99" s="984"/>
      <c r="CA99" s="984"/>
      <c r="CB99" s="984"/>
      <c r="CC99" s="984"/>
      <c r="CD99" s="984"/>
      <c r="CE99" s="984"/>
      <c r="CF99" s="984"/>
      <c r="CG99" s="993"/>
      <c r="CH99" s="994"/>
      <c r="CI99" s="995"/>
      <c r="CJ99" s="995"/>
      <c r="CK99" s="995"/>
      <c r="CL99" s="996"/>
      <c r="CM99" s="994"/>
      <c r="CN99" s="995"/>
      <c r="CO99" s="995"/>
      <c r="CP99" s="995"/>
      <c r="CQ99" s="996"/>
      <c r="CR99" s="994"/>
      <c r="CS99" s="995"/>
      <c r="CT99" s="995"/>
      <c r="CU99" s="995"/>
      <c r="CV99" s="996"/>
      <c r="CW99" s="994"/>
      <c r="CX99" s="995"/>
      <c r="CY99" s="995"/>
      <c r="CZ99" s="995"/>
      <c r="DA99" s="996"/>
      <c r="DB99" s="994"/>
      <c r="DC99" s="995"/>
      <c r="DD99" s="995"/>
      <c r="DE99" s="995"/>
      <c r="DF99" s="996"/>
      <c r="DG99" s="994"/>
      <c r="DH99" s="995"/>
      <c r="DI99" s="995"/>
      <c r="DJ99" s="995"/>
      <c r="DK99" s="996"/>
      <c r="DL99" s="994"/>
      <c r="DM99" s="995"/>
      <c r="DN99" s="995"/>
      <c r="DO99" s="995"/>
      <c r="DP99" s="996"/>
      <c r="DQ99" s="994"/>
      <c r="DR99" s="995"/>
      <c r="DS99" s="995"/>
      <c r="DT99" s="995"/>
      <c r="DU99" s="996"/>
      <c r="DV99" s="983"/>
      <c r="DW99" s="984"/>
      <c r="DX99" s="984"/>
      <c r="DY99" s="984"/>
      <c r="DZ99" s="985"/>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3"/>
      <c r="BT100" s="984"/>
      <c r="BU100" s="984"/>
      <c r="BV100" s="984"/>
      <c r="BW100" s="984"/>
      <c r="BX100" s="984"/>
      <c r="BY100" s="984"/>
      <c r="BZ100" s="984"/>
      <c r="CA100" s="984"/>
      <c r="CB100" s="984"/>
      <c r="CC100" s="984"/>
      <c r="CD100" s="984"/>
      <c r="CE100" s="984"/>
      <c r="CF100" s="984"/>
      <c r="CG100" s="993"/>
      <c r="CH100" s="994"/>
      <c r="CI100" s="995"/>
      <c r="CJ100" s="995"/>
      <c r="CK100" s="995"/>
      <c r="CL100" s="996"/>
      <c r="CM100" s="994"/>
      <c r="CN100" s="995"/>
      <c r="CO100" s="995"/>
      <c r="CP100" s="995"/>
      <c r="CQ100" s="996"/>
      <c r="CR100" s="994"/>
      <c r="CS100" s="995"/>
      <c r="CT100" s="995"/>
      <c r="CU100" s="995"/>
      <c r="CV100" s="996"/>
      <c r="CW100" s="994"/>
      <c r="CX100" s="995"/>
      <c r="CY100" s="995"/>
      <c r="CZ100" s="995"/>
      <c r="DA100" s="996"/>
      <c r="DB100" s="994"/>
      <c r="DC100" s="995"/>
      <c r="DD100" s="995"/>
      <c r="DE100" s="995"/>
      <c r="DF100" s="996"/>
      <c r="DG100" s="994"/>
      <c r="DH100" s="995"/>
      <c r="DI100" s="995"/>
      <c r="DJ100" s="995"/>
      <c r="DK100" s="996"/>
      <c r="DL100" s="994"/>
      <c r="DM100" s="995"/>
      <c r="DN100" s="995"/>
      <c r="DO100" s="995"/>
      <c r="DP100" s="996"/>
      <c r="DQ100" s="994"/>
      <c r="DR100" s="995"/>
      <c r="DS100" s="995"/>
      <c r="DT100" s="995"/>
      <c r="DU100" s="996"/>
      <c r="DV100" s="983"/>
      <c r="DW100" s="984"/>
      <c r="DX100" s="984"/>
      <c r="DY100" s="984"/>
      <c r="DZ100" s="985"/>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3"/>
      <c r="BT101" s="984"/>
      <c r="BU101" s="984"/>
      <c r="BV101" s="984"/>
      <c r="BW101" s="984"/>
      <c r="BX101" s="984"/>
      <c r="BY101" s="984"/>
      <c r="BZ101" s="984"/>
      <c r="CA101" s="984"/>
      <c r="CB101" s="984"/>
      <c r="CC101" s="984"/>
      <c r="CD101" s="984"/>
      <c r="CE101" s="984"/>
      <c r="CF101" s="984"/>
      <c r="CG101" s="993"/>
      <c r="CH101" s="994"/>
      <c r="CI101" s="995"/>
      <c r="CJ101" s="995"/>
      <c r="CK101" s="995"/>
      <c r="CL101" s="996"/>
      <c r="CM101" s="994"/>
      <c r="CN101" s="995"/>
      <c r="CO101" s="995"/>
      <c r="CP101" s="995"/>
      <c r="CQ101" s="996"/>
      <c r="CR101" s="994"/>
      <c r="CS101" s="995"/>
      <c r="CT101" s="995"/>
      <c r="CU101" s="995"/>
      <c r="CV101" s="996"/>
      <c r="CW101" s="994"/>
      <c r="CX101" s="995"/>
      <c r="CY101" s="995"/>
      <c r="CZ101" s="995"/>
      <c r="DA101" s="996"/>
      <c r="DB101" s="994"/>
      <c r="DC101" s="995"/>
      <c r="DD101" s="995"/>
      <c r="DE101" s="995"/>
      <c r="DF101" s="996"/>
      <c r="DG101" s="994"/>
      <c r="DH101" s="995"/>
      <c r="DI101" s="995"/>
      <c r="DJ101" s="995"/>
      <c r="DK101" s="996"/>
      <c r="DL101" s="994"/>
      <c r="DM101" s="995"/>
      <c r="DN101" s="995"/>
      <c r="DO101" s="995"/>
      <c r="DP101" s="996"/>
      <c r="DQ101" s="994"/>
      <c r="DR101" s="995"/>
      <c r="DS101" s="995"/>
      <c r="DT101" s="995"/>
      <c r="DU101" s="996"/>
      <c r="DV101" s="983"/>
      <c r="DW101" s="984"/>
      <c r="DX101" s="984"/>
      <c r="DY101" s="984"/>
      <c r="DZ101" s="985"/>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5" t="s">
        <v>403</v>
      </c>
      <c r="BS102" s="976"/>
      <c r="BT102" s="976"/>
      <c r="BU102" s="976"/>
      <c r="BV102" s="976"/>
      <c r="BW102" s="976"/>
      <c r="BX102" s="976"/>
      <c r="BY102" s="976"/>
      <c r="BZ102" s="976"/>
      <c r="CA102" s="976"/>
      <c r="CB102" s="976"/>
      <c r="CC102" s="976"/>
      <c r="CD102" s="976"/>
      <c r="CE102" s="976"/>
      <c r="CF102" s="976"/>
      <c r="CG102" s="986"/>
      <c r="CH102" s="987"/>
      <c r="CI102" s="988"/>
      <c r="CJ102" s="988"/>
      <c r="CK102" s="988"/>
      <c r="CL102" s="989"/>
      <c r="CM102" s="987"/>
      <c r="CN102" s="988"/>
      <c r="CO102" s="988"/>
      <c r="CP102" s="988"/>
      <c r="CQ102" s="989"/>
      <c r="CR102" s="990"/>
      <c r="CS102" s="991"/>
      <c r="CT102" s="991"/>
      <c r="CU102" s="991"/>
      <c r="CV102" s="992"/>
      <c r="CW102" s="990"/>
      <c r="CX102" s="991"/>
      <c r="CY102" s="991"/>
      <c r="CZ102" s="991"/>
      <c r="DA102" s="992"/>
      <c r="DB102" s="990"/>
      <c r="DC102" s="991"/>
      <c r="DD102" s="991"/>
      <c r="DE102" s="991"/>
      <c r="DF102" s="992"/>
      <c r="DG102" s="990"/>
      <c r="DH102" s="991"/>
      <c r="DI102" s="991"/>
      <c r="DJ102" s="991"/>
      <c r="DK102" s="992"/>
      <c r="DL102" s="990"/>
      <c r="DM102" s="991"/>
      <c r="DN102" s="991"/>
      <c r="DO102" s="991"/>
      <c r="DP102" s="992"/>
      <c r="DQ102" s="990"/>
      <c r="DR102" s="991"/>
      <c r="DS102" s="991"/>
      <c r="DT102" s="991"/>
      <c r="DU102" s="992"/>
      <c r="DV102" s="975"/>
      <c r="DW102" s="976"/>
      <c r="DX102" s="976"/>
      <c r="DY102" s="976"/>
      <c r="DZ102" s="977"/>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8" t="s">
        <v>404</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9" t="s">
        <v>405</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80" t="s">
        <v>408</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409</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30" customFormat="1" ht="26.25" customHeight="1" x14ac:dyDescent="0.15">
      <c r="A109" s="933" t="s">
        <v>410</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6" t="s">
        <v>411</v>
      </c>
      <c r="AB109" s="934"/>
      <c r="AC109" s="934"/>
      <c r="AD109" s="934"/>
      <c r="AE109" s="935"/>
      <c r="AF109" s="936" t="s">
        <v>412</v>
      </c>
      <c r="AG109" s="934"/>
      <c r="AH109" s="934"/>
      <c r="AI109" s="934"/>
      <c r="AJ109" s="935"/>
      <c r="AK109" s="936" t="s">
        <v>294</v>
      </c>
      <c r="AL109" s="934"/>
      <c r="AM109" s="934"/>
      <c r="AN109" s="934"/>
      <c r="AO109" s="935"/>
      <c r="AP109" s="936" t="s">
        <v>413</v>
      </c>
      <c r="AQ109" s="934"/>
      <c r="AR109" s="934"/>
      <c r="AS109" s="934"/>
      <c r="AT109" s="967"/>
      <c r="AU109" s="933" t="s">
        <v>410</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6" t="s">
        <v>411</v>
      </c>
      <c r="BR109" s="934"/>
      <c r="BS109" s="934"/>
      <c r="BT109" s="934"/>
      <c r="BU109" s="935"/>
      <c r="BV109" s="936" t="s">
        <v>412</v>
      </c>
      <c r="BW109" s="934"/>
      <c r="BX109" s="934"/>
      <c r="BY109" s="934"/>
      <c r="BZ109" s="935"/>
      <c r="CA109" s="936" t="s">
        <v>294</v>
      </c>
      <c r="CB109" s="934"/>
      <c r="CC109" s="934"/>
      <c r="CD109" s="934"/>
      <c r="CE109" s="935"/>
      <c r="CF109" s="974" t="s">
        <v>413</v>
      </c>
      <c r="CG109" s="974"/>
      <c r="CH109" s="974"/>
      <c r="CI109" s="974"/>
      <c r="CJ109" s="974"/>
      <c r="CK109" s="936" t="s">
        <v>414</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6" t="s">
        <v>411</v>
      </c>
      <c r="DH109" s="934"/>
      <c r="DI109" s="934"/>
      <c r="DJ109" s="934"/>
      <c r="DK109" s="935"/>
      <c r="DL109" s="936" t="s">
        <v>412</v>
      </c>
      <c r="DM109" s="934"/>
      <c r="DN109" s="934"/>
      <c r="DO109" s="934"/>
      <c r="DP109" s="935"/>
      <c r="DQ109" s="936" t="s">
        <v>294</v>
      </c>
      <c r="DR109" s="934"/>
      <c r="DS109" s="934"/>
      <c r="DT109" s="934"/>
      <c r="DU109" s="935"/>
      <c r="DV109" s="936" t="s">
        <v>413</v>
      </c>
      <c r="DW109" s="934"/>
      <c r="DX109" s="934"/>
      <c r="DY109" s="934"/>
      <c r="DZ109" s="967"/>
    </row>
    <row r="110" spans="1:131" s="230" customFormat="1" ht="26.25" customHeight="1" x14ac:dyDescent="0.15">
      <c r="A110" s="845" t="s">
        <v>415</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6">
        <v>3135571</v>
      </c>
      <c r="AB110" s="927"/>
      <c r="AC110" s="927"/>
      <c r="AD110" s="927"/>
      <c r="AE110" s="928"/>
      <c r="AF110" s="929">
        <v>3068562</v>
      </c>
      <c r="AG110" s="927"/>
      <c r="AH110" s="927"/>
      <c r="AI110" s="927"/>
      <c r="AJ110" s="928"/>
      <c r="AK110" s="929">
        <v>3125099</v>
      </c>
      <c r="AL110" s="927"/>
      <c r="AM110" s="927"/>
      <c r="AN110" s="927"/>
      <c r="AO110" s="928"/>
      <c r="AP110" s="930">
        <v>23.7</v>
      </c>
      <c r="AQ110" s="931"/>
      <c r="AR110" s="931"/>
      <c r="AS110" s="931"/>
      <c r="AT110" s="932"/>
      <c r="AU110" s="968" t="s">
        <v>69</v>
      </c>
      <c r="AV110" s="969"/>
      <c r="AW110" s="969"/>
      <c r="AX110" s="969"/>
      <c r="AY110" s="969"/>
      <c r="AZ110" s="898" t="s">
        <v>416</v>
      </c>
      <c r="BA110" s="846"/>
      <c r="BB110" s="846"/>
      <c r="BC110" s="846"/>
      <c r="BD110" s="846"/>
      <c r="BE110" s="846"/>
      <c r="BF110" s="846"/>
      <c r="BG110" s="846"/>
      <c r="BH110" s="846"/>
      <c r="BI110" s="846"/>
      <c r="BJ110" s="846"/>
      <c r="BK110" s="846"/>
      <c r="BL110" s="846"/>
      <c r="BM110" s="846"/>
      <c r="BN110" s="846"/>
      <c r="BO110" s="846"/>
      <c r="BP110" s="847"/>
      <c r="BQ110" s="899">
        <v>23666484</v>
      </c>
      <c r="BR110" s="880"/>
      <c r="BS110" s="880"/>
      <c r="BT110" s="880"/>
      <c r="BU110" s="880"/>
      <c r="BV110" s="880">
        <v>22593293</v>
      </c>
      <c r="BW110" s="880"/>
      <c r="BX110" s="880"/>
      <c r="BY110" s="880"/>
      <c r="BZ110" s="880"/>
      <c r="CA110" s="880">
        <v>21175229</v>
      </c>
      <c r="CB110" s="880"/>
      <c r="CC110" s="880"/>
      <c r="CD110" s="880"/>
      <c r="CE110" s="880"/>
      <c r="CF110" s="904">
        <v>160.69999999999999</v>
      </c>
      <c r="CG110" s="905"/>
      <c r="CH110" s="905"/>
      <c r="CI110" s="905"/>
      <c r="CJ110" s="905"/>
      <c r="CK110" s="964" t="s">
        <v>417</v>
      </c>
      <c r="CL110" s="857"/>
      <c r="CM110" s="898" t="s">
        <v>418</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9" t="s">
        <v>122</v>
      </c>
      <c r="DH110" s="880"/>
      <c r="DI110" s="880"/>
      <c r="DJ110" s="880"/>
      <c r="DK110" s="880"/>
      <c r="DL110" s="880" t="s">
        <v>122</v>
      </c>
      <c r="DM110" s="880"/>
      <c r="DN110" s="880"/>
      <c r="DO110" s="880"/>
      <c r="DP110" s="880"/>
      <c r="DQ110" s="880" t="s">
        <v>122</v>
      </c>
      <c r="DR110" s="880"/>
      <c r="DS110" s="880"/>
      <c r="DT110" s="880"/>
      <c r="DU110" s="880"/>
      <c r="DV110" s="881" t="s">
        <v>122</v>
      </c>
      <c r="DW110" s="881"/>
      <c r="DX110" s="881"/>
      <c r="DY110" s="881"/>
      <c r="DZ110" s="882"/>
    </row>
    <row r="111" spans="1:131" s="230" customFormat="1" ht="26.25" customHeight="1" x14ac:dyDescent="0.15">
      <c r="A111" s="812" t="s">
        <v>419</v>
      </c>
      <c r="B111" s="813"/>
      <c r="C111" s="813"/>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963"/>
      <c r="AA111" s="956" t="s">
        <v>122</v>
      </c>
      <c r="AB111" s="957"/>
      <c r="AC111" s="957"/>
      <c r="AD111" s="957"/>
      <c r="AE111" s="958"/>
      <c r="AF111" s="959" t="s">
        <v>122</v>
      </c>
      <c r="AG111" s="957"/>
      <c r="AH111" s="957"/>
      <c r="AI111" s="957"/>
      <c r="AJ111" s="958"/>
      <c r="AK111" s="959" t="s">
        <v>122</v>
      </c>
      <c r="AL111" s="957"/>
      <c r="AM111" s="957"/>
      <c r="AN111" s="957"/>
      <c r="AO111" s="958"/>
      <c r="AP111" s="960" t="s">
        <v>122</v>
      </c>
      <c r="AQ111" s="961"/>
      <c r="AR111" s="961"/>
      <c r="AS111" s="961"/>
      <c r="AT111" s="962"/>
      <c r="AU111" s="970"/>
      <c r="AV111" s="971"/>
      <c r="AW111" s="971"/>
      <c r="AX111" s="971"/>
      <c r="AY111" s="971"/>
      <c r="AZ111" s="853" t="s">
        <v>420</v>
      </c>
      <c r="BA111" s="790"/>
      <c r="BB111" s="790"/>
      <c r="BC111" s="790"/>
      <c r="BD111" s="790"/>
      <c r="BE111" s="790"/>
      <c r="BF111" s="790"/>
      <c r="BG111" s="790"/>
      <c r="BH111" s="790"/>
      <c r="BI111" s="790"/>
      <c r="BJ111" s="790"/>
      <c r="BK111" s="790"/>
      <c r="BL111" s="790"/>
      <c r="BM111" s="790"/>
      <c r="BN111" s="790"/>
      <c r="BO111" s="790"/>
      <c r="BP111" s="791"/>
      <c r="BQ111" s="854">
        <v>5392</v>
      </c>
      <c r="BR111" s="855"/>
      <c r="BS111" s="855"/>
      <c r="BT111" s="855"/>
      <c r="BU111" s="855"/>
      <c r="BV111" s="855">
        <v>1110</v>
      </c>
      <c r="BW111" s="855"/>
      <c r="BX111" s="855"/>
      <c r="BY111" s="855"/>
      <c r="BZ111" s="855"/>
      <c r="CA111" s="855">
        <v>86232</v>
      </c>
      <c r="CB111" s="855"/>
      <c r="CC111" s="855"/>
      <c r="CD111" s="855"/>
      <c r="CE111" s="855"/>
      <c r="CF111" s="913">
        <v>0.7</v>
      </c>
      <c r="CG111" s="914"/>
      <c r="CH111" s="914"/>
      <c r="CI111" s="914"/>
      <c r="CJ111" s="914"/>
      <c r="CK111" s="965"/>
      <c r="CL111" s="859"/>
      <c r="CM111" s="853" t="s">
        <v>421</v>
      </c>
      <c r="CN111" s="790"/>
      <c r="CO111" s="790"/>
      <c r="CP111" s="790"/>
      <c r="CQ111" s="790"/>
      <c r="CR111" s="790"/>
      <c r="CS111" s="790"/>
      <c r="CT111" s="790"/>
      <c r="CU111" s="790"/>
      <c r="CV111" s="790"/>
      <c r="CW111" s="790"/>
      <c r="CX111" s="790"/>
      <c r="CY111" s="790"/>
      <c r="CZ111" s="790"/>
      <c r="DA111" s="790"/>
      <c r="DB111" s="790"/>
      <c r="DC111" s="790"/>
      <c r="DD111" s="790"/>
      <c r="DE111" s="790"/>
      <c r="DF111" s="791"/>
      <c r="DG111" s="854" t="s">
        <v>122</v>
      </c>
      <c r="DH111" s="855"/>
      <c r="DI111" s="855"/>
      <c r="DJ111" s="855"/>
      <c r="DK111" s="855"/>
      <c r="DL111" s="855" t="s">
        <v>122</v>
      </c>
      <c r="DM111" s="855"/>
      <c r="DN111" s="855"/>
      <c r="DO111" s="855"/>
      <c r="DP111" s="855"/>
      <c r="DQ111" s="855" t="s">
        <v>122</v>
      </c>
      <c r="DR111" s="855"/>
      <c r="DS111" s="855"/>
      <c r="DT111" s="855"/>
      <c r="DU111" s="855"/>
      <c r="DV111" s="832" t="s">
        <v>122</v>
      </c>
      <c r="DW111" s="832"/>
      <c r="DX111" s="832"/>
      <c r="DY111" s="832"/>
      <c r="DZ111" s="833"/>
    </row>
    <row r="112" spans="1:131" s="230" customFormat="1" ht="26.25" customHeight="1" x14ac:dyDescent="0.15">
      <c r="A112" s="950" t="s">
        <v>422</v>
      </c>
      <c r="B112" s="951"/>
      <c r="C112" s="790" t="s">
        <v>423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7" t="s">
        <v>122</v>
      </c>
      <c r="AB112" s="818"/>
      <c r="AC112" s="818"/>
      <c r="AD112" s="818"/>
      <c r="AE112" s="819"/>
      <c r="AF112" s="820" t="s">
        <v>122</v>
      </c>
      <c r="AG112" s="818"/>
      <c r="AH112" s="818"/>
      <c r="AI112" s="818"/>
      <c r="AJ112" s="819"/>
      <c r="AK112" s="820" t="s">
        <v>122</v>
      </c>
      <c r="AL112" s="818"/>
      <c r="AM112" s="818"/>
      <c r="AN112" s="818"/>
      <c r="AO112" s="819"/>
      <c r="AP112" s="862" t="s">
        <v>122</v>
      </c>
      <c r="AQ112" s="863"/>
      <c r="AR112" s="863"/>
      <c r="AS112" s="863"/>
      <c r="AT112" s="864"/>
      <c r="AU112" s="970"/>
      <c r="AV112" s="971"/>
      <c r="AW112" s="971"/>
      <c r="AX112" s="971"/>
      <c r="AY112" s="971"/>
      <c r="AZ112" s="853" t="s">
        <v>424</v>
      </c>
      <c r="BA112" s="790"/>
      <c r="BB112" s="790"/>
      <c r="BC112" s="790"/>
      <c r="BD112" s="790"/>
      <c r="BE112" s="790"/>
      <c r="BF112" s="790"/>
      <c r="BG112" s="790"/>
      <c r="BH112" s="790"/>
      <c r="BI112" s="790"/>
      <c r="BJ112" s="790"/>
      <c r="BK112" s="790"/>
      <c r="BL112" s="790"/>
      <c r="BM112" s="790"/>
      <c r="BN112" s="790"/>
      <c r="BO112" s="790"/>
      <c r="BP112" s="791"/>
      <c r="BQ112" s="854">
        <v>5321144</v>
      </c>
      <c r="BR112" s="855"/>
      <c r="BS112" s="855"/>
      <c r="BT112" s="855"/>
      <c r="BU112" s="855"/>
      <c r="BV112" s="855">
        <v>4642402</v>
      </c>
      <c r="BW112" s="855"/>
      <c r="BX112" s="855"/>
      <c r="BY112" s="855"/>
      <c r="BZ112" s="855"/>
      <c r="CA112" s="855">
        <v>4239353</v>
      </c>
      <c r="CB112" s="855"/>
      <c r="CC112" s="855"/>
      <c r="CD112" s="855"/>
      <c r="CE112" s="855"/>
      <c r="CF112" s="913">
        <v>32.200000000000003</v>
      </c>
      <c r="CG112" s="914"/>
      <c r="CH112" s="914"/>
      <c r="CI112" s="914"/>
      <c r="CJ112" s="914"/>
      <c r="CK112" s="965"/>
      <c r="CL112" s="859"/>
      <c r="CM112" s="853" t="s">
        <v>425</v>
      </c>
      <c r="CN112" s="790"/>
      <c r="CO112" s="790"/>
      <c r="CP112" s="790"/>
      <c r="CQ112" s="790"/>
      <c r="CR112" s="790"/>
      <c r="CS112" s="790"/>
      <c r="CT112" s="790"/>
      <c r="CU112" s="790"/>
      <c r="CV112" s="790"/>
      <c r="CW112" s="790"/>
      <c r="CX112" s="790"/>
      <c r="CY112" s="790"/>
      <c r="CZ112" s="790"/>
      <c r="DA112" s="790"/>
      <c r="DB112" s="790"/>
      <c r="DC112" s="790"/>
      <c r="DD112" s="790"/>
      <c r="DE112" s="790"/>
      <c r="DF112" s="791"/>
      <c r="DG112" s="854" t="s">
        <v>122</v>
      </c>
      <c r="DH112" s="855"/>
      <c r="DI112" s="855"/>
      <c r="DJ112" s="855"/>
      <c r="DK112" s="855"/>
      <c r="DL112" s="855" t="s">
        <v>122</v>
      </c>
      <c r="DM112" s="855"/>
      <c r="DN112" s="855"/>
      <c r="DO112" s="855"/>
      <c r="DP112" s="855"/>
      <c r="DQ112" s="855" t="s">
        <v>122</v>
      </c>
      <c r="DR112" s="855"/>
      <c r="DS112" s="855"/>
      <c r="DT112" s="855"/>
      <c r="DU112" s="855"/>
      <c r="DV112" s="832" t="s">
        <v>122</v>
      </c>
      <c r="DW112" s="832"/>
      <c r="DX112" s="832"/>
      <c r="DY112" s="832"/>
      <c r="DZ112" s="833"/>
    </row>
    <row r="113" spans="1:130" s="230" customFormat="1" ht="26.25" customHeight="1" x14ac:dyDescent="0.15">
      <c r="A113" s="952"/>
      <c r="B113" s="953"/>
      <c r="C113" s="790" t="s">
        <v>426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56">
        <v>608387</v>
      </c>
      <c r="AB113" s="957"/>
      <c r="AC113" s="957"/>
      <c r="AD113" s="957"/>
      <c r="AE113" s="958"/>
      <c r="AF113" s="959">
        <v>622447</v>
      </c>
      <c r="AG113" s="957"/>
      <c r="AH113" s="957"/>
      <c r="AI113" s="957"/>
      <c r="AJ113" s="958"/>
      <c r="AK113" s="959">
        <v>566761</v>
      </c>
      <c r="AL113" s="957"/>
      <c r="AM113" s="957"/>
      <c r="AN113" s="957"/>
      <c r="AO113" s="958"/>
      <c r="AP113" s="960">
        <v>4.3</v>
      </c>
      <c r="AQ113" s="961"/>
      <c r="AR113" s="961"/>
      <c r="AS113" s="961"/>
      <c r="AT113" s="962"/>
      <c r="AU113" s="970"/>
      <c r="AV113" s="971"/>
      <c r="AW113" s="971"/>
      <c r="AX113" s="971"/>
      <c r="AY113" s="971"/>
      <c r="AZ113" s="853" t="s">
        <v>427</v>
      </c>
      <c r="BA113" s="790"/>
      <c r="BB113" s="790"/>
      <c r="BC113" s="790"/>
      <c r="BD113" s="790"/>
      <c r="BE113" s="790"/>
      <c r="BF113" s="790"/>
      <c r="BG113" s="790"/>
      <c r="BH113" s="790"/>
      <c r="BI113" s="790"/>
      <c r="BJ113" s="790"/>
      <c r="BK113" s="790"/>
      <c r="BL113" s="790"/>
      <c r="BM113" s="790"/>
      <c r="BN113" s="790"/>
      <c r="BO113" s="790"/>
      <c r="BP113" s="791"/>
      <c r="BQ113" s="854">
        <v>719322</v>
      </c>
      <c r="BR113" s="855"/>
      <c r="BS113" s="855"/>
      <c r="BT113" s="855"/>
      <c r="BU113" s="855"/>
      <c r="BV113" s="855">
        <v>633222</v>
      </c>
      <c r="BW113" s="855"/>
      <c r="BX113" s="855"/>
      <c r="BY113" s="855"/>
      <c r="BZ113" s="855"/>
      <c r="CA113" s="855">
        <v>690489</v>
      </c>
      <c r="CB113" s="855"/>
      <c r="CC113" s="855"/>
      <c r="CD113" s="855"/>
      <c r="CE113" s="855"/>
      <c r="CF113" s="913">
        <v>5.2</v>
      </c>
      <c r="CG113" s="914"/>
      <c r="CH113" s="914"/>
      <c r="CI113" s="914"/>
      <c r="CJ113" s="914"/>
      <c r="CK113" s="965"/>
      <c r="CL113" s="859"/>
      <c r="CM113" s="853" t="s">
        <v>428</v>
      </c>
      <c r="CN113" s="790"/>
      <c r="CO113" s="790"/>
      <c r="CP113" s="790"/>
      <c r="CQ113" s="790"/>
      <c r="CR113" s="790"/>
      <c r="CS113" s="790"/>
      <c r="CT113" s="790"/>
      <c r="CU113" s="790"/>
      <c r="CV113" s="790"/>
      <c r="CW113" s="790"/>
      <c r="CX113" s="790"/>
      <c r="CY113" s="790"/>
      <c r="CZ113" s="790"/>
      <c r="DA113" s="790"/>
      <c r="DB113" s="790"/>
      <c r="DC113" s="790"/>
      <c r="DD113" s="790"/>
      <c r="DE113" s="790"/>
      <c r="DF113" s="791"/>
      <c r="DG113" s="817" t="s">
        <v>122</v>
      </c>
      <c r="DH113" s="818"/>
      <c r="DI113" s="818"/>
      <c r="DJ113" s="818"/>
      <c r="DK113" s="819"/>
      <c r="DL113" s="820" t="s">
        <v>122</v>
      </c>
      <c r="DM113" s="818"/>
      <c r="DN113" s="818"/>
      <c r="DO113" s="818"/>
      <c r="DP113" s="819"/>
      <c r="DQ113" s="820" t="s">
        <v>122</v>
      </c>
      <c r="DR113" s="818"/>
      <c r="DS113" s="818"/>
      <c r="DT113" s="818"/>
      <c r="DU113" s="819"/>
      <c r="DV113" s="862" t="s">
        <v>122</v>
      </c>
      <c r="DW113" s="863"/>
      <c r="DX113" s="863"/>
      <c r="DY113" s="863"/>
      <c r="DZ113" s="864"/>
    </row>
    <row r="114" spans="1:130" s="230" customFormat="1" ht="26.25" customHeight="1" x14ac:dyDescent="0.15">
      <c r="A114" s="952"/>
      <c r="B114" s="953"/>
      <c r="C114" s="790" t="s">
        <v>429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7">
        <v>233736</v>
      </c>
      <c r="AB114" s="818"/>
      <c r="AC114" s="818"/>
      <c r="AD114" s="818"/>
      <c r="AE114" s="819"/>
      <c r="AF114" s="820">
        <v>292786</v>
      </c>
      <c r="AG114" s="818"/>
      <c r="AH114" s="818"/>
      <c r="AI114" s="818"/>
      <c r="AJ114" s="819"/>
      <c r="AK114" s="820">
        <v>230633</v>
      </c>
      <c r="AL114" s="818"/>
      <c r="AM114" s="818"/>
      <c r="AN114" s="818"/>
      <c r="AO114" s="819"/>
      <c r="AP114" s="862">
        <v>1.8</v>
      </c>
      <c r="AQ114" s="863"/>
      <c r="AR114" s="863"/>
      <c r="AS114" s="863"/>
      <c r="AT114" s="864"/>
      <c r="AU114" s="970"/>
      <c r="AV114" s="971"/>
      <c r="AW114" s="971"/>
      <c r="AX114" s="971"/>
      <c r="AY114" s="971"/>
      <c r="AZ114" s="853" t="s">
        <v>430</v>
      </c>
      <c r="BA114" s="790"/>
      <c r="BB114" s="790"/>
      <c r="BC114" s="790"/>
      <c r="BD114" s="790"/>
      <c r="BE114" s="790"/>
      <c r="BF114" s="790"/>
      <c r="BG114" s="790"/>
      <c r="BH114" s="790"/>
      <c r="BI114" s="790"/>
      <c r="BJ114" s="790"/>
      <c r="BK114" s="790"/>
      <c r="BL114" s="790"/>
      <c r="BM114" s="790"/>
      <c r="BN114" s="790"/>
      <c r="BO114" s="790"/>
      <c r="BP114" s="791"/>
      <c r="BQ114" s="854">
        <v>3743023</v>
      </c>
      <c r="BR114" s="855"/>
      <c r="BS114" s="855"/>
      <c r="BT114" s="855"/>
      <c r="BU114" s="855"/>
      <c r="BV114" s="855">
        <v>3693410</v>
      </c>
      <c r="BW114" s="855"/>
      <c r="BX114" s="855"/>
      <c r="BY114" s="855"/>
      <c r="BZ114" s="855"/>
      <c r="CA114" s="855">
        <v>3718580</v>
      </c>
      <c r="CB114" s="855"/>
      <c r="CC114" s="855"/>
      <c r="CD114" s="855"/>
      <c r="CE114" s="855"/>
      <c r="CF114" s="913">
        <v>28.2</v>
      </c>
      <c r="CG114" s="914"/>
      <c r="CH114" s="914"/>
      <c r="CI114" s="914"/>
      <c r="CJ114" s="914"/>
      <c r="CK114" s="965"/>
      <c r="CL114" s="859"/>
      <c r="CM114" s="853" t="s">
        <v>431</v>
      </c>
      <c r="CN114" s="790"/>
      <c r="CO114" s="790"/>
      <c r="CP114" s="790"/>
      <c r="CQ114" s="790"/>
      <c r="CR114" s="790"/>
      <c r="CS114" s="790"/>
      <c r="CT114" s="790"/>
      <c r="CU114" s="790"/>
      <c r="CV114" s="790"/>
      <c r="CW114" s="790"/>
      <c r="CX114" s="790"/>
      <c r="CY114" s="790"/>
      <c r="CZ114" s="790"/>
      <c r="DA114" s="790"/>
      <c r="DB114" s="790"/>
      <c r="DC114" s="790"/>
      <c r="DD114" s="790"/>
      <c r="DE114" s="790"/>
      <c r="DF114" s="791"/>
      <c r="DG114" s="817" t="s">
        <v>122</v>
      </c>
      <c r="DH114" s="818"/>
      <c r="DI114" s="818"/>
      <c r="DJ114" s="818"/>
      <c r="DK114" s="819"/>
      <c r="DL114" s="820" t="s">
        <v>122</v>
      </c>
      <c r="DM114" s="818"/>
      <c r="DN114" s="818"/>
      <c r="DO114" s="818"/>
      <c r="DP114" s="819"/>
      <c r="DQ114" s="820" t="s">
        <v>122</v>
      </c>
      <c r="DR114" s="818"/>
      <c r="DS114" s="818"/>
      <c r="DT114" s="818"/>
      <c r="DU114" s="819"/>
      <c r="DV114" s="862" t="s">
        <v>122</v>
      </c>
      <c r="DW114" s="863"/>
      <c r="DX114" s="863"/>
      <c r="DY114" s="863"/>
      <c r="DZ114" s="864"/>
    </row>
    <row r="115" spans="1:130" s="230" customFormat="1" ht="26.25" customHeight="1" x14ac:dyDescent="0.15">
      <c r="A115" s="952"/>
      <c r="B115" s="953"/>
      <c r="C115" s="790" t="s">
        <v>432</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56">
        <v>3097</v>
      </c>
      <c r="AB115" s="957"/>
      <c r="AC115" s="957"/>
      <c r="AD115" s="957"/>
      <c r="AE115" s="958"/>
      <c r="AF115" s="959">
        <v>1233</v>
      </c>
      <c r="AG115" s="957"/>
      <c r="AH115" s="957"/>
      <c r="AI115" s="957"/>
      <c r="AJ115" s="958"/>
      <c r="AK115" s="959">
        <v>1074</v>
      </c>
      <c r="AL115" s="957"/>
      <c r="AM115" s="957"/>
      <c r="AN115" s="957"/>
      <c r="AO115" s="958"/>
      <c r="AP115" s="960">
        <v>0</v>
      </c>
      <c r="AQ115" s="961"/>
      <c r="AR115" s="961"/>
      <c r="AS115" s="961"/>
      <c r="AT115" s="962"/>
      <c r="AU115" s="970"/>
      <c r="AV115" s="971"/>
      <c r="AW115" s="971"/>
      <c r="AX115" s="971"/>
      <c r="AY115" s="971"/>
      <c r="AZ115" s="853" t="s">
        <v>433</v>
      </c>
      <c r="BA115" s="790"/>
      <c r="BB115" s="790"/>
      <c r="BC115" s="790"/>
      <c r="BD115" s="790"/>
      <c r="BE115" s="790"/>
      <c r="BF115" s="790"/>
      <c r="BG115" s="790"/>
      <c r="BH115" s="790"/>
      <c r="BI115" s="790"/>
      <c r="BJ115" s="790"/>
      <c r="BK115" s="790"/>
      <c r="BL115" s="790"/>
      <c r="BM115" s="790"/>
      <c r="BN115" s="790"/>
      <c r="BO115" s="790"/>
      <c r="BP115" s="791"/>
      <c r="BQ115" s="854" t="s">
        <v>122</v>
      </c>
      <c r="BR115" s="855"/>
      <c r="BS115" s="855"/>
      <c r="BT115" s="855"/>
      <c r="BU115" s="855"/>
      <c r="BV115" s="855" t="s">
        <v>122</v>
      </c>
      <c r="BW115" s="855"/>
      <c r="BX115" s="855"/>
      <c r="BY115" s="855"/>
      <c r="BZ115" s="855"/>
      <c r="CA115" s="855" t="s">
        <v>122</v>
      </c>
      <c r="CB115" s="855"/>
      <c r="CC115" s="855"/>
      <c r="CD115" s="855"/>
      <c r="CE115" s="855"/>
      <c r="CF115" s="913" t="s">
        <v>122</v>
      </c>
      <c r="CG115" s="914"/>
      <c r="CH115" s="914"/>
      <c r="CI115" s="914"/>
      <c r="CJ115" s="914"/>
      <c r="CK115" s="965"/>
      <c r="CL115" s="859"/>
      <c r="CM115" s="853" t="s">
        <v>434</v>
      </c>
      <c r="CN115" s="790"/>
      <c r="CO115" s="790"/>
      <c r="CP115" s="790"/>
      <c r="CQ115" s="790"/>
      <c r="CR115" s="790"/>
      <c r="CS115" s="790"/>
      <c r="CT115" s="790"/>
      <c r="CU115" s="790"/>
      <c r="CV115" s="790"/>
      <c r="CW115" s="790"/>
      <c r="CX115" s="790"/>
      <c r="CY115" s="790"/>
      <c r="CZ115" s="790"/>
      <c r="DA115" s="790"/>
      <c r="DB115" s="790"/>
      <c r="DC115" s="790"/>
      <c r="DD115" s="790"/>
      <c r="DE115" s="790"/>
      <c r="DF115" s="791"/>
      <c r="DG115" s="817" t="s">
        <v>122</v>
      </c>
      <c r="DH115" s="818"/>
      <c r="DI115" s="818"/>
      <c r="DJ115" s="818"/>
      <c r="DK115" s="819"/>
      <c r="DL115" s="820" t="s">
        <v>122</v>
      </c>
      <c r="DM115" s="818"/>
      <c r="DN115" s="818"/>
      <c r="DO115" s="818"/>
      <c r="DP115" s="819"/>
      <c r="DQ115" s="820" t="s">
        <v>122</v>
      </c>
      <c r="DR115" s="818"/>
      <c r="DS115" s="818"/>
      <c r="DT115" s="818"/>
      <c r="DU115" s="819"/>
      <c r="DV115" s="862" t="s">
        <v>122</v>
      </c>
      <c r="DW115" s="863"/>
      <c r="DX115" s="863"/>
      <c r="DY115" s="863"/>
      <c r="DZ115" s="864"/>
    </row>
    <row r="116" spans="1:130" s="230" customFormat="1" ht="26.25" customHeight="1" x14ac:dyDescent="0.15">
      <c r="A116" s="954"/>
      <c r="B116" s="955"/>
      <c r="C116" s="877" t="s">
        <v>435</v>
      </c>
      <c r="D116" s="877"/>
      <c r="E116" s="877"/>
      <c r="F116" s="877"/>
      <c r="G116" s="877"/>
      <c r="H116" s="877"/>
      <c r="I116" s="877"/>
      <c r="J116" s="877"/>
      <c r="K116" s="877"/>
      <c r="L116" s="877"/>
      <c r="M116" s="877"/>
      <c r="N116" s="877"/>
      <c r="O116" s="877"/>
      <c r="P116" s="877"/>
      <c r="Q116" s="877"/>
      <c r="R116" s="877"/>
      <c r="S116" s="877"/>
      <c r="T116" s="877"/>
      <c r="U116" s="877"/>
      <c r="V116" s="877"/>
      <c r="W116" s="877"/>
      <c r="X116" s="877"/>
      <c r="Y116" s="877"/>
      <c r="Z116" s="878"/>
      <c r="AA116" s="817">
        <v>59</v>
      </c>
      <c r="AB116" s="818"/>
      <c r="AC116" s="818"/>
      <c r="AD116" s="818"/>
      <c r="AE116" s="819"/>
      <c r="AF116" s="820">
        <v>152</v>
      </c>
      <c r="AG116" s="818"/>
      <c r="AH116" s="818"/>
      <c r="AI116" s="818"/>
      <c r="AJ116" s="819"/>
      <c r="AK116" s="820">
        <v>998</v>
      </c>
      <c r="AL116" s="818"/>
      <c r="AM116" s="818"/>
      <c r="AN116" s="818"/>
      <c r="AO116" s="819"/>
      <c r="AP116" s="862">
        <v>0</v>
      </c>
      <c r="AQ116" s="863"/>
      <c r="AR116" s="863"/>
      <c r="AS116" s="863"/>
      <c r="AT116" s="864"/>
      <c r="AU116" s="970"/>
      <c r="AV116" s="971"/>
      <c r="AW116" s="971"/>
      <c r="AX116" s="971"/>
      <c r="AY116" s="971"/>
      <c r="AZ116" s="947" t="s">
        <v>436</v>
      </c>
      <c r="BA116" s="948"/>
      <c r="BB116" s="948"/>
      <c r="BC116" s="948"/>
      <c r="BD116" s="948"/>
      <c r="BE116" s="948"/>
      <c r="BF116" s="948"/>
      <c r="BG116" s="948"/>
      <c r="BH116" s="948"/>
      <c r="BI116" s="948"/>
      <c r="BJ116" s="948"/>
      <c r="BK116" s="948"/>
      <c r="BL116" s="948"/>
      <c r="BM116" s="948"/>
      <c r="BN116" s="948"/>
      <c r="BO116" s="948"/>
      <c r="BP116" s="949"/>
      <c r="BQ116" s="854" t="s">
        <v>122</v>
      </c>
      <c r="BR116" s="855"/>
      <c r="BS116" s="855"/>
      <c r="BT116" s="855"/>
      <c r="BU116" s="855"/>
      <c r="BV116" s="855" t="s">
        <v>122</v>
      </c>
      <c r="BW116" s="855"/>
      <c r="BX116" s="855"/>
      <c r="BY116" s="855"/>
      <c r="BZ116" s="855"/>
      <c r="CA116" s="855" t="s">
        <v>122</v>
      </c>
      <c r="CB116" s="855"/>
      <c r="CC116" s="855"/>
      <c r="CD116" s="855"/>
      <c r="CE116" s="855"/>
      <c r="CF116" s="913" t="s">
        <v>122</v>
      </c>
      <c r="CG116" s="914"/>
      <c r="CH116" s="914"/>
      <c r="CI116" s="914"/>
      <c r="CJ116" s="914"/>
      <c r="CK116" s="965"/>
      <c r="CL116" s="859"/>
      <c r="CM116" s="853" t="s">
        <v>437</v>
      </c>
      <c r="CN116" s="790"/>
      <c r="CO116" s="790"/>
      <c r="CP116" s="790"/>
      <c r="CQ116" s="790"/>
      <c r="CR116" s="790"/>
      <c r="CS116" s="790"/>
      <c r="CT116" s="790"/>
      <c r="CU116" s="790"/>
      <c r="CV116" s="790"/>
      <c r="CW116" s="790"/>
      <c r="CX116" s="790"/>
      <c r="CY116" s="790"/>
      <c r="CZ116" s="790"/>
      <c r="DA116" s="790"/>
      <c r="DB116" s="790"/>
      <c r="DC116" s="790"/>
      <c r="DD116" s="790"/>
      <c r="DE116" s="790"/>
      <c r="DF116" s="791"/>
      <c r="DG116" s="817" t="s">
        <v>122</v>
      </c>
      <c r="DH116" s="818"/>
      <c r="DI116" s="818"/>
      <c r="DJ116" s="818"/>
      <c r="DK116" s="819"/>
      <c r="DL116" s="820" t="s">
        <v>122</v>
      </c>
      <c r="DM116" s="818"/>
      <c r="DN116" s="818"/>
      <c r="DO116" s="818"/>
      <c r="DP116" s="819"/>
      <c r="DQ116" s="820" t="s">
        <v>122</v>
      </c>
      <c r="DR116" s="818"/>
      <c r="DS116" s="818"/>
      <c r="DT116" s="818"/>
      <c r="DU116" s="819"/>
      <c r="DV116" s="862" t="s">
        <v>122</v>
      </c>
      <c r="DW116" s="863"/>
      <c r="DX116" s="863"/>
      <c r="DY116" s="863"/>
      <c r="DZ116" s="864"/>
    </row>
    <row r="117" spans="1:130" s="230" customFormat="1" ht="26.25" customHeight="1" x14ac:dyDescent="0.15">
      <c r="A117" s="933" t="s">
        <v>177</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915" t="s">
        <v>438</v>
      </c>
      <c r="Z117" s="935"/>
      <c r="AA117" s="940">
        <v>3980850</v>
      </c>
      <c r="AB117" s="941"/>
      <c r="AC117" s="941"/>
      <c r="AD117" s="941"/>
      <c r="AE117" s="942"/>
      <c r="AF117" s="943">
        <v>3985180</v>
      </c>
      <c r="AG117" s="941"/>
      <c r="AH117" s="941"/>
      <c r="AI117" s="941"/>
      <c r="AJ117" s="942"/>
      <c r="AK117" s="943">
        <v>3924565</v>
      </c>
      <c r="AL117" s="941"/>
      <c r="AM117" s="941"/>
      <c r="AN117" s="941"/>
      <c r="AO117" s="942"/>
      <c r="AP117" s="944"/>
      <c r="AQ117" s="945"/>
      <c r="AR117" s="945"/>
      <c r="AS117" s="945"/>
      <c r="AT117" s="946"/>
      <c r="AU117" s="970"/>
      <c r="AV117" s="971"/>
      <c r="AW117" s="971"/>
      <c r="AX117" s="971"/>
      <c r="AY117" s="971"/>
      <c r="AZ117" s="901" t="s">
        <v>439</v>
      </c>
      <c r="BA117" s="902"/>
      <c r="BB117" s="902"/>
      <c r="BC117" s="902"/>
      <c r="BD117" s="902"/>
      <c r="BE117" s="902"/>
      <c r="BF117" s="902"/>
      <c r="BG117" s="902"/>
      <c r="BH117" s="902"/>
      <c r="BI117" s="902"/>
      <c r="BJ117" s="902"/>
      <c r="BK117" s="902"/>
      <c r="BL117" s="902"/>
      <c r="BM117" s="902"/>
      <c r="BN117" s="902"/>
      <c r="BO117" s="902"/>
      <c r="BP117" s="903"/>
      <c r="BQ117" s="854" t="s">
        <v>122</v>
      </c>
      <c r="BR117" s="855"/>
      <c r="BS117" s="855"/>
      <c r="BT117" s="855"/>
      <c r="BU117" s="855"/>
      <c r="BV117" s="855" t="s">
        <v>122</v>
      </c>
      <c r="BW117" s="855"/>
      <c r="BX117" s="855"/>
      <c r="BY117" s="855"/>
      <c r="BZ117" s="855"/>
      <c r="CA117" s="855" t="s">
        <v>122</v>
      </c>
      <c r="CB117" s="855"/>
      <c r="CC117" s="855"/>
      <c r="CD117" s="855"/>
      <c r="CE117" s="855"/>
      <c r="CF117" s="913" t="s">
        <v>122</v>
      </c>
      <c r="CG117" s="914"/>
      <c r="CH117" s="914"/>
      <c r="CI117" s="914"/>
      <c r="CJ117" s="914"/>
      <c r="CK117" s="965"/>
      <c r="CL117" s="859"/>
      <c r="CM117" s="853" t="s">
        <v>440</v>
      </c>
      <c r="CN117" s="790"/>
      <c r="CO117" s="790"/>
      <c r="CP117" s="790"/>
      <c r="CQ117" s="790"/>
      <c r="CR117" s="790"/>
      <c r="CS117" s="790"/>
      <c r="CT117" s="790"/>
      <c r="CU117" s="790"/>
      <c r="CV117" s="790"/>
      <c r="CW117" s="790"/>
      <c r="CX117" s="790"/>
      <c r="CY117" s="790"/>
      <c r="CZ117" s="790"/>
      <c r="DA117" s="790"/>
      <c r="DB117" s="790"/>
      <c r="DC117" s="790"/>
      <c r="DD117" s="790"/>
      <c r="DE117" s="790"/>
      <c r="DF117" s="791"/>
      <c r="DG117" s="817" t="s">
        <v>122</v>
      </c>
      <c r="DH117" s="818"/>
      <c r="DI117" s="818"/>
      <c r="DJ117" s="818"/>
      <c r="DK117" s="819"/>
      <c r="DL117" s="820" t="s">
        <v>122</v>
      </c>
      <c r="DM117" s="818"/>
      <c r="DN117" s="818"/>
      <c r="DO117" s="818"/>
      <c r="DP117" s="819"/>
      <c r="DQ117" s="820" t="s">
        <v>122</v>
      </c>
      <c r="DR117" s="818"/>
      <c r="DS117" s="818"/>
      <c r="DT117" s="818"/>
      <c r="DU117" s="819"/>
      <c r="DV117" s="862" t="s">
        <v>122</v>
      </c>
      <c r="DW117" s="863"/>
      <c r="DX117" s="863"/>
      <c r="DY117" s="863"/>
      <c r="DZ117" s="864"/>
    </row>
    <row r="118" spans="1:130" s="230" customFormat="1" ht="26.25" customHeight="1" x14ac:dyDescent="0.15">
      <c r="A118" s="933" t="s">
        <v>414</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6" t="s">
        <v>411</v>
      </c>
      <c r="AB118" s="934"/>
      <c r="AC118" s="934"/>
      <c r="AD118" s="934"/>
      <c r="AE118" s="935"/>
      <c r="AF118" s="936" t="s">
        <v>412</v>
      </c>
      <c r="AG118" s="934"/>
      <c r="AH118" s="934"/>
      <c r="AI118" s="934"/>
      <c r="AJ118" s="935"/>
      <c r="AK118" s="936" t="s">
        <v>294</v>
      </c>
      <c r="AL118" s="934"/>
      <c r="AM118" s="934"/>
      <c r="AN118" s="934"/>
      <c r="AO118" s="935"/>
      <c r="AP118" s="937" t="s">
        <v>413</v>
      </c>
      <c r="AQ118" s="938"/>
      <c r="AR118" s="938"/>
      <c r="AS118" s="938"/>
      <c r="AT118" s="939"/>
      <c r="AU118" s="970"/>
      <c r="AV118" s="971"/>
      <c r="AW118" s="971"/>
      <c r="AX118" s="971"/>
      <c r="AY118" s="971"/>
      <c r="AZ118" s="876" t="s">
        <v>441</v>
      </c>
      <c r="BA118" s="877"/>
      <c r="BB118" s="877"/>
      <c r="BC118" s="877"/>
      <c r="BD118" s="877"/>
      <c r="BE118" s="877"/>
      <c r="BF118" s="877"/>
      <c r="BG118" s="877"/>
      <c r="BH118" s="877"/>
      <c r="BI118" s="877"/>
      <c r="BJ118" s="877"/>
      <c r="BK118" s="877"/>
      <c r="BL118" s="877"/>
      <c r="BM118" s="877"/>
      <c r="BN118" s="877"/>
      <c r="BO118" s="877"/>
      <c r="BP118" s="878"/>
      <c r="BQ118" s="917" t="s">
        <v>122</v>
      </c>
      <c r="BR118" s="883"/>
      <c r="BS118" s="883"/>
      <c r="BT118" s="883"/>
      <c r="BU118" s="883"/>
      <c r="BV118" s="883" t="s">
        <v>122</v>
      </c>
      <c r="BW118" s="883"/>
      <c r="BX118" s="883"/>
      <c r="BY118" s="883"/>
      <c r="BZ118" s="883"/>
      <c r="CA118" s="883" t="s">
        <v>122</v>
      </c>
      <c r="CB118" s="883"/>
      <c r="CC118" s="883"/>
      <c r="CD118" s="883"/>
      <c r="CE118" s="883"/>
      <c r="CF118" s="913" t="s">
        <v>122</v>
      </c>
      <c r="CG118" s="914"/>
      <c r="CH118" s="914"/>
      <c r="CI118" s="914"/>
      <c r="CJ118" s="914"/>
      <c r="CK118" s="965"/>
      <c r="CL118" s="859"/>
      <c r="CM118" s="853" t="s">
        <v>442</v>
      </c>
      <c r="CN118" s="790"/>
      <c r="CO118" s="790"/>
      <c r="CP118" s="790"/>
      <c r="CQ118" s="790"/>
      <c r="CR118" s="790"/>
      <c r="CS118" s="790"/>
      <c r="CT118" s="790"/>
      <c r="CU118" s="790"/>
      <c r="CV118" s="790"/>
      <c r="CW118" s="790"/>
      <c r="CX118" s="790"/>
      <c r="CY118" s="790"/>
      <c r="CZ118" s="790"/>
      <c r="DA118" s="790"/>
      <c r="DB118" s="790"/>
      <c r="DC118" s="790"/>
      <c r="DD118" s="790"/>
      <c r="DE118" s="790"/>
      <c r="DF118" s="791"/>
      <c r="DG118" s="817" t="s">
        <v>122</v>
      </c>
      <c r="DH118" s="818"/>
      <c r="DI118" s="818"/>
      <c r="DJ118" s="818"/>
      <c r="DK118" s="819"/>
      <c r="DL118" s="820" t="s">
        <v>122</v>
      </c>
      <c r="DM118" s="818"/>
      <c r="DN118" s="818"/>
      <c r="DO118" s="818"/>
      <c r="DP118" s="819"/>
      <c r="DQ118" s="820" t="s">
        <v>122</v>
      </c>
      <c r="DR118" s="818"/>
      <c r="DS118" s="818"/>
      <c r="DT118" s="818"/>
      <c r="DU118" s="819"/>
      <c r="DV118" s="862" t="s">
        <v>122</v>
      </c>
      <c r="DW118" s="863"/>
      <c r="DX118" s="863"/>
      <c r="DY118" s="863"/>
      <c r="DZ118" s="864"/>
    </row>
    <row r="119" spans="1:130" s="230" customFormat="1" ht="26.25" customHeight="1" x14ac:dyDescent="0.15">
      <c r="A119" s="856" t="s">
        <v>417</v>
      </c>
      <c r="B119" s="857"/>
      <c r="C119" s="898" t="s">
        <v>418</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6" t="s">
        <v>122</v>
      </c>
      <c r="AB119" s="927"/>
      <c r="AC119" s="927"/>
      <c r="AD119" s="927"/>
      <c r="AE119" s="928"/>
      <c r="AF119" s="929" t="s">
        <v>122</v>
      </c>
      <c r="AG119" s="927"/>
      <c r="AH119" s="927"/>
      <c r="AI119" s="927"/>
      <c r="AJ119" s="928"/>
      <c r="AK119" s="929" t="s">
        <v>122</v>
      </c>
      <c r="AL119" s="927"/>
      <c r="AM119" s="927"/>
      <c r="AN119" s="927"/>
      <c r="AO119" s="928"/>
      <c r="AP119" s="930" t="s">
        <v>122</v>
      </c>
      <c r="AQ119" s="931"/>
      <c r="AR119" s="931"/>
      <c r="AS119" s="931"/>
      <c r="AT119" s="932"/>
      <c r="AU119" s="972"/>
      <c r="AV119" s="973"/>
      <c r="AW119" s="973"/>
      <c r="AX119" s="973"/>
      <c r="AY119" s="973"/>
      <c r="AZ119" s="251" t="s">
        <v>177</v>
      </c>
      <c r="BA119" s="251"/>
      <c r="BB119" s="251"/>
      <c r="BC119" s="251"/>
      <c r="BD119" s="251"/>
      <c r="BE119" s="251"/>
      <c r="BF119" s="251"/>
      <c r="BG119" s="251"/>
      <c r="BH119" s="251"/>
      <c r="BI119" s="251"/>
      <c r="BJ119" s="251"/>
      <c r="BK119" s="251"/>
      <c r="BL119" s="251"/>
      <c r="BM119" s="251"/>
      <c r="BN119" s="251"/>
      <c r="BO119" s="915" t="s">
        <v>443</v>
      </c>
      <c r="BP119" s="916"/>
      <c r="BQ119" s="917">
        <v>33455365</v>
      </c>
      <c r="BR119" s="883"/>
      <c r="BS119" s="883"/>
      <c r="BT119" s="883"/>
      <c r="BU119" s="883"/>
      <c r="BV119" s="883">
        <v>31563437</v>
      </c>
      <c r="BW119" s="883"/>
      <c r="BX119" s="883"/>
      <c r="BY119" s="883"/>
      <c r="BZ119" s="883"/>
      <c r="CA119" s="883">
        <v>29909883</v>
      </c>
      <c r="CB119" s="883"/>
      <c r="CC119" s="883"/>
      <c r="CD119" s="883"/>
      <c r="CE119" s="883"/>
      <c r="CF119" s="786"/>
      <c r="CG119" s="787"/>
      <c r="CH119" s="787"/>
      <c r="CI119" s="787"/>
      <c r="CJ119" s="872"/>
      <c r="CK119" s="966"/>
      <c r="CL119" s="861"/>
      <c r="CM119" s="876" t="s">
        <v>444</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01">
        <v>5392</v>
      </c>
      <c r="DH119" s="802"/>
      <c r="DI119" s="802"/>
      <c r="DJ119" s="802"/>
      <c r="DK119" s="803"/>
      <c r="DL119" s="804">
        <v>1110</v>
      </c>
      <c r="DM119" s="802"/>
      <c r="DN119" s="802"/>
      <c r="DO119" s="802"/>
      <c r="DP119" s="803"/>
      <c r="DQ119" s="804">
        <v>86232</v>
      </c>
      <c r="DR119" s="802"/>
      <c r="DS119" s="802"/>
      <c r="DT119" s="802"/>
      <c r="DU119" s="803"/>
      <c r="DV119" s="886">
        <v>0.7</v>
      </c>
      <c r="DW119" s="887"/>
      <c r="DX119" s="887"/>
      <c r="DY119" s="887"/>
      <c r="DZ119" s="888"/>
    </row>
    <row r="120" spans="1:130" s="230" customFormat="1" ht="26.25" customHeight="1" x14ac:dyDescent="0.15">
      <c r="A120" s="858"/>
      <c r="B120" s="859"/>
      <c r="C120" s="853" t="s">
        <v>421</v>
      </c>
      <c r="D120" s="790"/>
      <c r="E120" s="790"/>
      <c r="F120" s="790"/>
      <c r="G120" s="790"/>
      <c r="H120" s="790"/>
      <c r="I120" s="790"/>
      <c r="J120" s="790"/>
      <c r="K120" s="790"/>
      <c r="L120" s="790"/>
      <c r="M120" s="790"/>
      <c r="N120" s="790"/>
      <c r="O120" s="790"/>
      <c r="P120" s="790"/>
      <c r="Q120" s="790"/>
      <c r="R120" s="790"/>
      <c r="S120" s="790"/>
      <c r="T120" s="790"/>
      <c r="U120" s="790"/>
      <c r="V120" s="790"/>
      <c r="W120" s="790"/>
      <c r="X120" s="790"/>
      <c r="Y120" s="790"/>
      <c r="Z120" s="791"/>
      <c r="AA120" s="817" t="s">
        <v>122</v>
      </c>
      <c r="AB120" s="818"/>
      <c r="AC120" s="818"/>
      <c r="AD120" s="818"/>
      <c r="AE120" s="819"/>
      <c r="AF120" s="820" t="s">
        <v>122</v>
      </c>
      <c r="AG120" s="818"/>
      <c r="AH120" s="818"/>
      <c r="AI120" s="818"/>
      <c r="AJ120" s="819"/>
      <c r="AK120" s="820" t="s">
        <v>122</v>
      </c>
      <c r="AL120" s="818"/>
      <c r="AM120" s="818"/>
      <c r="AN120" s="818"/>
      <c r="AO120" s="819"/>
      <c r="AP120" s="862" t="s">
        <v>122</v>
      </c>
      <c r="AQ120" s="863"/>
      <c r="AR120" s="863"/>
      <c r="AS120" s="863"/>
      <c r="AT120" s="864"/>
      <c r="AU120" s="918" t="s">
        <v>445</v>
      </c>
      <c r="AV120" s="919"/>
      <c r="AW120" s="919"/>
      <c r="AX120" s="919"/>
      <c r="AY120" s="920"/>
      <c r="AZ120" s="898" t="s">
        <v>446</v>
      </c>
      <c r="BA120" s="846"/>
      <c r="BB120" s="846"/>
      <c r="BC120" s="846"/>
      <c r="BD120" s="846"/>
      <c r="BE120" s="846"/>
      <c r="BF120" s="846"/>
      <c r="BG120" s="846"/>
      <c r="BH120" s="846"/>
      <c r="BI120" s="846"/>
      <c r="BJ120" s="846"/>
      <c r="BK120" s="846"/>
      <c r="BL120" s="846"/>
      <c r="BM120" s="846"/>
      <c r="BN120" s="846"/>
      <c r="BO120" s="846"/>
      <c r="BP120" s="847"/>
      <c r="BQ120" s="899">
        <v>18369528</v>
      </c>
      <c r="BR120" s="880"/>
      <c r="BS120" s="880"/>
      <c r="BT120" s="880"/>
      <c r="BU120" s="880"/>
      <c r="BV120" s="880">
        <v>18030879</v>
      </c>
      <c r="BW120" s="880"/>
      <c r="BX120" s="880"/>
      <c r="BY120" s="880"/>
      <c r="BZ120" s="880"/>
      <c r="CA120" s="880">
        <v>17350020</v>
      </c>
      <c r="CB120" s="880"/>
      <c r="CC120" s="880"/>
      <c r="CD120" s="880"/>
      <c r="CE120" s="880"/>
      <c r="CF120" s="904">
        <v>131.69999999999999</v>
      </c>
      <c r="CG120" s="905"/>
      <c r="CH120" s="905"/>
      <c r="CI120" s="905"/>
      <c r="CJ120" s="905"/>
      <c r="CK120" s="906" t="s">
        <v>447</v>
      </c>
      <c r="CL120" s="890"/>
      <c r="CM120" s="890"/>
      <c r="CN120" s="890"/>
      <c r="CO120" s="891"/>
      <c r="CP120" s="910" t="s">
        <v>392</v>
      </c>
      <c r="CQ120" s="911"/>
      <c r="CR120" s="911"/>
      <c r="CS120" s="911"/>
      <c r="CT120" s="911"/>
      <c r="CU120" s="911"/>
      <c r="CV120" s="911"/>
      <c r="CW120" s="911"/>
      <c r="CX120" s="911"/>
      <c r="CY120" s="911"/>
      <c r="CZ120" s="911"/>
      <c r="DA120" s="911"/>
      <c r="DB120" s="911"/>
      <c r="DC120" s="911"/>
      <c r="DD120" s="911"/>
      <c r="DE120" s="911"/>
      <c r="DF120" s="912"/>
      <c r="DG120" s="899">
        <v>4010147</v>
      </c>
      <c r="DH120" s="880"/>
      <c r="DI120" s="880"/>
      <c r="DJ120" s="880"/>
      <c r="DK120" s="880"/>
      <c r="DL120" s="880">
        <v>3501055</v>
      </c>
      <c r="DM120" s="880"/>
      <c r="DN120" s="880"/>
      <c r="DO120" s="880"/>
      <c r="DP120" s="880"/>
      <c r="DQ120" s="880">
        <v>3176912</v>
      </c>
      <c r="DR120" s="880"/>
      <c r="DS120" s="880"/>
      <c r="DT120" s="880"/>
      <c r="DU120" s="880"/>
      <c r="DV120" s="881">
        <v>24.1</v>
      </c>
      <c r="DW120" s="881"/>
      <c r="DX120" s="881"/>
      <c r="DY120" s="881"/>
      <c r="DZ120" s="882"/>
    </row>
    <row r="121" spans="1:130" s="230" customFormat="1" ht="26.25" customHeight="1" x14ac:dyDescent="0.15">
      <c r="A121" s="858"/>
      <c r="B121" s="859"/>
      <c r="C121" s="901" t="s">
        <v>448</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3"/>
      <c r="AA121" s="817" t="s">
        <v>122</v>
      </c>
      <c r="AB121" s="818"/>
      <c r="AC121" s="818"/>
      <c r="AD121" s="818"/>
      <c r="AE121" s="819"/>
      <c r="AF121" s="820" t="s">
        <v>122</v>
      </c>
      <c r="AG121" s="818"/>
      <c r="AH121" s="818"/>
      <c r="AI121" s="818"/>
      <c r="AJ121" s="819"/>
      <c r="AK121" s="820" t="s">
        <v>122</v>
      </c>
      <c r="AL121" s="818"/>
      <c r="AM121" s="818"/>
      <c r="AN121" s="818"/>
      <c r="AO121" s="819"/>
      <c r="AP121" s="862" t="s">
        <v>122</v>
      </c>
      <c r="AQ121" s="863"/>
      <c r="AR121" s="863"/>
      <c r="AS121" s="863"/>
      <c r="AT121" s="864"/>
      <c r="AU121" s="921"/>
      <c r="AV121" s="922"/>
      <c r="AW121" s="922"/>
      <c r="AX121" s="922"/>
      <c r="AY121" s="923"/>
      <c r="AZ121" s="853" t="s">
        <v>449</v>
      </c>
      <c r="BA121" s="790"/>
      <c r="BB121" s="790"/>
      <c r="BC121" s="790"/>
      <c r="BD121" s="790"/>
      <c r="BE121" s="790"/>
      <c r="BF121" s="790"/>
      <c r="BG121" s="790"/>
      <c r="BH121" s="790"/>
      <c r="BI121" s="790"/>
      <c r="BJ121" s="790"/>
      <c r="BK121" s="790"/>
      <c r="BL121" s="790"/>
      <c r="BM121" s="790"/>
      <c r="BN121" s="790"/>
      <c r="BO121" s="790"/>
      <c r="BP121" s="791"/>
      <c r="BQ121" s="854">
        <v>900690</v>
      </c>
      <c r="BR121" s="855"/>
      <c r="BS121" s="855"/>
      <c r="BT121" s="855"/>
      <c r="BU121" s="855"/>
      <c r="BV121" s="855">
        <v>725302</v>
      </c>
      <c r="BW121" s="855"/>
      <c r="BX121" s="855"/>
      <c r="BY121" s="855"/>
      <c r="BZ121" s="855"/>
      <c r="CA121" s="855">
        <v>557360</v>
      </c>
      <c r="CB121" s="855"/>
      <c r="CC121" s="855"/>
      <c r="CD121" s="855"/>
      <c r="CE121" s="855"/>
      <c r="CF121" s="913">
        <v>4.2</v>
      </c>
      <c r="CG121" s="914"/>
      <c r="CH121" s="914"/>
      <c r="CI121" s="914"/>
      <c r="CJ121" s="914"/>
      <c r="CK121" s="907"/>
      <c r="CL121" s="893"/>
      <c r="CM121" s="893"/>
      <c r="CN121" s="893"/>
      <c r="CO121" s="894"/>
      <c r="CP121" s="873" t="s">
        <v>390</v>
      </c>
      <c r="CQ121" s="874"/>
      <c r="CR121" s="874"/>
      <c r="CS121" s="874"/>
      <c r="CT121" s="874"/>
      <c r="CU121" s="874"/>
      <c r="CV121" s="874"/>
      <c r="CW121" s="874"/>
      <c r="CX121" s="874"/>
      <c r="CY121" s="874"/>
      <c r="CZ121" s="874"/>
      <c r="DA121" s="874"/>
      <c r="DB121" s="874"/>
      <c r="DC121" s="874"/>
      <c r="DD121" s="874"/>
      <c r="DE121" s="874"/>
      <c r="DF121" s="875"/>
      <c r="DG121" s="854">
        <v>1294360</v>
      </c>
      <c r="DH121" s="855"/>
      <c r="DI121" s="855"/>
      <c r="DJ121" s="855"/>
      <c r="DK121" s="855"/>
      <c r="DL121" s="855">
        <v>1141347</v>
      </c>
      <c r="DM121" s="855"/>
      <c r="DN121" s="855"/>
      <c r="DO121" s="855"/>
      <c r="DP121" s="855"/>
      <c r="DQ121" s="855">
        <v>1062441</v>
      </c>
      <c r="DR121" s="855"/>
      <c r="DS121" s="855"/>
      <c r="DT121" s="855"/>
      <c r="DU121" s="855"/>
      <c r="DV121" s="832">
        <v>8.1</v>
      </c>
      <c r="DW121" s="832"/>
      <c r="DX121" s="832"/>
      <c r="DY121" s="832"/>
      <c r="DZ121" s="833"/>
    </row>
    <row r="122" spans="1:130" s="230" customFormat="1" ht="26.25" customHeight="1" x14ac:dyDescent="0.15">
      <c r="A122" s="858"/>
      <c r="B122" s="859"/>
      <c r="C122" s="853" t="s">
        <v>431</v>
      </c>
      <c r="D122" s="790"/>
      <c r="E122" s="790"/>
      <c r="F122" s="790"/>
      <c r="G122" s="790"/>
      <c r="H122" s="790"/>
      <c r="I122" s="790"/>
      <c r="J122" s="790"/>
      <c r="K122" s="790"/>
      <c r="L122" s="790"/>
      <c r="M122" s="790"/>
      <c r="N122" s="790"/>
      <c r="O122" s="790"/>
      <c r="P122" s="790"/>
      <c r="Q122" s="790"/>
      <c r="R122" s="790"/>
      <c r="S122" s="790"/>
      <c r="T122" s="790"/>
      <c r="U122" s="790"/>
      <c r="V122" s="790"/>
      <c r="W122" s="790"/>
      <c r="X122" s="790"/>
      <c r="Y122" s="790"/>
      <c r="Z122" s="791"/>
      <c r="AA122" s="817" t="s">
        <v>122</v>
      </c>
      <c r="AB122" s="818"/>
      <c r="AC122" s="818"/>
      <c r="AD122" s="818"/>
      <c r="AE122" s="819"/>
      <c r="AF122" s="820" t="s">
        <v>122</v>
      </c>
      <c r="AG122" s="818"/>
      <c r="AH122" s="818"/>
      <c r="AI122" s="818"/>
      <c r="AJ122" s="819"/>
      <c r="AK122" s="820" t="s">
        <v>122</v>
      </c>
      <c r="AL122" s="818"/>
      <c r="AM122" s="818"/>
      <c r="AN122" s="818"/>
      <c r="AO122" s="819"/>
      <c r="AP122" s="862" t="s">
        <v>122</v>
      </c>
      <c r="AQ122" s="863"/>
      <c r="AR122" s="863"/>
      <c r="AS122" s="863"/>
      <c r="AT122" s="864"/>
      <c r="AU122" s="921"/>
      <c r="AV122" s="922"/>
      <c r="AW122" s="922"/>
      <c r="AX122" s="922"/>
      <c r="AY122" s="923"/>
      <c r="AZ122" s="876" t="s">
        <v>450</v>
      </c>
      <c r="BA122" s="877"/>
      <c r="BB122" s="877"/>
      <c r="BC122" s="877"/>
      <c r="BD122" s="877"/>
      <c r="BE122" s="877"/>
      <c r="BF122" s="877"/>
      <c r="BG122" s="877"/>
      <c r="BH122" s="877"/>
      <c r="BI122" s="877"/>
      <c r="BJ122" s="877"/>
      <c r="BK122" s="877"/>
      <c r="BL122" s="877"/>
      <c r="BM122" s="877"/>
      <c r="BN122" s="877"/>
      <c r="BO122" s="877"/>
      <c r="BP122" s="878"/>
      <c r="BQ122" s="917">
        <v>26572795</v>
      </c>
      <c r="BR122" s="883"/>
      <c r="BS122" s="883"/>
      <c r="BT122" s="883"/>
      <c r="BU122" s="883"/>
      <c r="BV122" s="883">
        <v>25173518</v>
      </c>
      <c r="BW122" s="883"/>
      <c r="BX122" s="883"/>
      <c r="BY122" s="883"/>
      <c r="BZ122" s="883"/>
      <c r="CA122" s="883">
        <v>23719144</v>
      </c>
      <c r="CB122" s="883"/>
      <c r="CC122" s="883"/>
      <c r="CD122" s="883"/>
      <c r="CE122" s="883"/>
      <c r="CF122" s="884">
        <v>180</v>
      </c>
      <c r="CG122" s="885"/>
      <c r="CH122" s="885"/>
      <c r="CI122" s="885"/>
      <c r="CJ122" s="885"/>
      <c r="CK122" s="907"/>
      <c r="CL122" s="893"/>
      <c r="CM122" s="893"/>
      <c r="CN122" s="893"/>
      <c r="CO122" s="894"/>
      <c r="CP122" s="873" t="s">
        <v>395</v>
      </c>
      <c r="CQ122" s="874"/>
      <c r="CR122" s="874"/>
      <c r="CS122" s="874"/>
      <c r="CT122" s="874"/>
      <c r="CU122" s="874"/>
      <c r="CV122" s="874"/>
      <c r="CW122" s="874"/>
      <c r="CX122" s="874"/>
      <c r="CY122" s="874"/>
      <c r="CZ122" s="874"/>
      <c r="DA122" s="874"/>
      <c r="DB122" s="874"/>
      <c r="DC122" s="874"/>
      <c r="DD122" s="874"/>
      <c r="DE122" s="874"/>
      <c r="DF122" s="875"/>
      <c r="DG122" s="854" t="s">
        <v>122</v>
      </c>
      <c r="DH122" s="855"/>
      <c r="DI122" s="855"/>
      <c r="DJ122" s="855"/>
      <c r="DK122" s="855"/>
      <c r="DL122" s="855" t="s">
        <v>122</v>
      </c>
      <c r="DM122" s="855"/>
      <c r="DN122" s="855"/>
      <c r="DO122" s="855"/>
      <c r="DP122" s="855"/>
      <c r="DQ122" s="855" t="s">
        <v>122</v>
      </c>
      <c r="DR122" s="855"/>
      <c r="DS122" s="855"/>
      <c r="DT122" s="855"/>
      <c r="DU122" s="855"/>
      <c r="DV122" s="832" t="s">
        <v>122</v>
      </c>
      <c r="DW122" s="832"/>
      <c r="DX122" s="832"/>
      <c r="DY122" s="832"/>
      <c r="DZ122" s="833"/>
    </row>
    <row r="123" spans="1:130" s="230" customFormat="1" ht="26.25" customHeight="1" x14ac:dyDescent="0.15">
      <c r="A123" s="858"/>
      <c r="B123" s="859"/>
      <c r="C123" s="853" t="s">
        <v>437</v>
      </c>
      <c r="D123" s="790"/>
      <c r="E123" s="790"/>
      <c r="F123" s="790"/>
      <c r="G123" s="790"/>
      <c r="H123" s="790"/>
      <c r="I123" s="790"/>
      <c r="J123" s="790"/>
      <c r="K123" s="790"/>
      <c r="L123" s="790"/>
      <c r="M123" s="790"/>
      <c r="N123" s="790"/>
      <c r="O123" s="790"/>
      <c r="P123" s="790"/>
      <c r="Q123" s="790"/>
      <c r="R123" s="790"/>
      <c r="S123" s="790"/>
      <c r="T123" s="790"/>
      <c r="U123" s="790"/>
      <c r="V123" s="790"/>
      <c r="W123" s="790"/>
      <c r="X123" s="790"/>
      <c r="Y123" s="790"/>
      <c r="Z123" s="791"/>
      <c r="AA123" s="817" t="s">
        <v>122</v>
      </c>
      <c r="AB123" s="818"/>
      <c r="AC123" s="818"/>
      <c r="AD123" s="818"/>
      <c r="AE123" s="819"/>
      <c r="AF123" s="820" t="s">
        <v>122</v>
      </c>
      <c r="AG123" s="818"/>
      <c r="AH123" s="818"/>
      <c r="AI123" s="818"/>
      <c r="AJ123" s="819"/>
      <c r="AK123" s="820" t="s">
        <v>122</v>
      </c>
      <c r="AL123" s="818"/>
      <c r="AM123" s="818"/>
      <c r="AN123" s="818"/>
      <c r="AO123" s="819"/>
      <c r="AP123" s="862" t="s">
        <v>122</v>
      </c>
      <c r="AQ123" s="863"/>
      <c r="AR123" s="863"/>
      <c r="AS123" s="863"/>
      <c r="AT123" s="864"/>
      <c r="AU123" s="924"/>
      <c r="AV123" s="925"/>
      <c r="AW123" s="925"/>
      <c r="AX123" s="925"/>
      <c r="AY123" s="925"/>
      <c r="AZ123" s="251" t="s">
        <v>177</v>
      </c>
      <c r="BA123" s="251"/>
      <c r="BB123" s="251"/>
      <c r="BC123" s="251"/>
      <c r="BD123" s="251"/>
      <c r="BE123" s="251"/>
      <c r="BF123" s="251"/>
      <c r="BG123" s="251"/>
      <c r="BH123" s="251"/>
      <c r="BI123" s="251"/>
      <c r="BJ123" s="251"/>
      <c r="BK123" s="251"/>
      <c r="BL123" s="251"/>
      <c r="BM123" s="251"/>
      <c r="BN123" s="251"/>
      <c r="BO123" s="915" t="s">
        <v>451</v>
      </c>
      <c r="BP123" s="916"/>
      <c r="BQ123" s="870">
        <v>45843013</v>
      </c>
      <c r="BR123" s="871"/>
      <c r="BS123" s="871"/>
      <c r="BT123" s="871"/>
      <c r="BU123" s="871"/>
      <c r="BV123" s="871">
        <v>43929699</v>
      </c>
      <c r="BW123" s="871"/>
      <c r="BX123" s="871"/>
      <c r="BY123" s="871"/>
      <c r="BZ123" s="871"/>
      <c r="CA123" s="871">
        <v>41626524</v>
      </c>
      <c r="CB123" s="871"/>
      <c r="CC123" s="871"/>
      <c r="CD123" s="871"/>
      <c r="CE123" s="871"/>
      <c r="CF123" s="786"/>
      <c r="CG123" s="787"/>
      <c r="CH123" s="787"/>
      <c r="CI123" s="787"/>
      <c r="CJ123" s="872"/>
      <c r="CK123" s="907"/>
      <c r="CL123" s="893"/>
      <c r="CM123" s="893"/>
      <c r="CN123" s="893"/>
      <c r="CO123" s="894"/>
      <c r="CP123" s="873" t="s">
        <v>396</v>
      </c>
      <c r="CQ123" s="874"/>
      <c r="CR123" s="874"/>
      <c r="CS123" s="874"/>
      <c r="CT123" s="874"/>
      <c r="CU123" s="874"/>
      <c r="CV123" s="874"/>
      <c r="CW123" s="874"/>
      <c r="CX123" s="874"/>
      <c r="CY123" s="874"/>
      <c r="CZ123" s="874"/>
      <c r="DA123" s="874"/>
      <c r="DB123" s="874"/>
      <c r="DC123" s="874"/>
      <c r="DD123" s="874"/>
      <c r="DE123" s="874"/>
      <c r="DF123" s="875"/>
      <c r="DG123" s="817" t="s">
        <v>122</v>
      </c>
      <c r="DH123" s="818"/>
      <c r="DI123" s="818"/>
      <c r="DJ123" s="818"/>
      <c r="DK123" s="819"/>
      <c r="DL123" s="820" t="s">
        <v>122</v>
      </c>
      <c r="DM123" s="818"/>
      <c r="DN123" s="818"/>
      <c r="DO123" s="818"/>
      <c r="DP123" s="819"/>
      <c r="DQ123" s="820" t="s">
        <v>122</v>
      </c>
      <c r="DR123" s="818"/>
      <c r="DS123" s="818"/>
      <c r="DT123" s="818"/>
      <c r="DU123" s="819"/>
      <c r="DV123" s="862" t="s">
        <v>122</v>
      </c>
      <c r="DW123" s="863"/>
      <c r="DX123" s="863"/>
      <c r="DY123" s="863"/>
      <c r="DZ123" s="864"/>
    </row>
    <row r="124" spans="1:130" s="230" customFormat="1" ht="26.25" customHeight="1" thickBot="1" x14ac:dyDescent="0.2">
      <c r="A124" s="858"/>
      <c r="B124" s="859"/>
      <c r="C124" s="853" t="s">
        <v>440</v>
      </c>
      <c r="D124" s="790"/>
      <c r="E124" s="790"/>
      <c r="F124" s="790"/>
      <c r="G124" s="790"/>
      <c r="H124" s="790"/>
      <c r="I124" s="790"/>
      <c r="J124" s="790"/>
      <c r="K124" s="790"/>
      <c r="L124" s="790"/>
      <c r="M124" s="790"/>
      <c r="N124" s="790"/>
      <c r="O124" s="790"/>
      <c r="P124" s="790"/>
      <c r="Q124" s="790"/>
      <c r="R124" s="790"/>
      <c r="S124" s="790"/>
      <c r="T124" s="790"/>
      <c r="U124" s="790"/>
      <c r="V124" s="790"/>
      <c r="W124" s="790"/>
      <c r="X124" s="790"/>
      <c r="Y124" s="790"/>
      <c r="Z124" s="791"/>
      <c r="AA124" s="817" t="s">
        <v>122</v>
      </c>
      <c r="AB124" s="818"/>
      <c r="AC124" s="818"/>
      <c r="AD124" s="818"/>
      <c r="AE124" s="819"/>
      <c r="AF124" s="820" t="s">
        <v>122</v>
      </c>
      <c r="AG124" s="818"/>
      <c r="AH124" s="818"/>
      <c r="AI124" s="818"/>
      <c r="AJ124" s="819"/>
      <c r="AK124" s="820" t="s">
        <v>122</v>
      </c>
      <c r="AL124" s="818"/>
      <c r="AM124" s="818"/>
      <c r="AN124" s="818"/>
      <c r="AO124" s="819"/>
      <c r="AP124" s="862" t="s">
        <v>122</v>
      </c>
      <c r="AQ124" s="863"/>
      <c r="AR124" s="863"/>
      <c r="AS124" s="863"/>
      <c r="AT124" s="864"/>
      <c r="AU124" s="865" t="s">
        <v>452</v>
      </c>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7"/>
      <c r="BQ124" s="868" t="s">
        <v>122</v>
      </c>
      <c r="BR124" s="869"/>
      <c r="BS124" s="869"/>
      <c r="BT124" s="869"/>
      <c r="BU124" s="869"/>
      <c r="BV124" s="869" t="s">
        <v>122</v>
      </c>
      <c r="BW124" s="869"/>
      <c r="BX124" s="869"/>
      <c r="BY124" s="869"/>
      <c r="BZ124" s="869"/>
      <c r="CA124" s="869" t="s">
        <v>122</v>
      </c>
      <c r="CB124" s="869"/>
      <c r="CC124" s="869"/>
      <c r="CD124" s="869"/>
      <c r="CE124" s="869"/>
      <c r="CF124" s="764"/>
      <c r="CG124" s="765"/>
      <c r="CH124" s="765"/>
      <c r="CI124" s="765"/>
      <c r="CJ124" s="900"/>
      <c r="CK124" s="908"/>
      <c r="CL124" s="908"/>
      <c r="CM124" s="908"/>
      <c r="CN124" s="908"/>
      <c r="CO124" s="909"/>
      <c r="CP124" s="873" t="s">
        <v>453</v>
      </c>
      <c r="CQ124" s="874"/>
      <c r="CR124" s="874"/>
      <c r="CS124" s="874"/>
      <c r="CT124" s="874"/>
      <c r="CU124" s="874"/>
      <c r="CV124" s="874"/>
      <c r="CW124" s="874"/>
      <c r="CX124" s="874"/>
      <c r="CY124" s="874"/>
      <c r="CZ124" s="874"/>
      <c r="DA124" s="874"/>
      <c r="DB124" s="874"/>
      <c r="DC124" s="874"/>
      <c r="DD124" s="874"/>
      <c r="DE124" s="874"/>
      <c r="DF124" s="875"/>
      <c r="DG124" s="801" t="s">
        <v>122</v>
      </c>
      <c r="DH124" s="802"/>
      <c r="DI124" s="802"/>
      <c r="DJ124" s="802"/>
      <c r="DK124" s="803"/>
      <c r="DL124" s="804" t="s">
        <v>122</v>
      </c>
      <c r="DM124" s="802"/>
      <c r="DN124" s="802"/>
      <c r="DO124" s="802"/>
      <c r="DP124" s="803"/>
      <c r="DQ124" s="804" t="s">
        <v>122</v>
      </c>
      <c r="DR124" s="802"/>
      <c r="DS124" s="802"/>
      <c r="DT124" s="802"/>
      <c r="DU124" s="803"/>
      <c r="DV124" s="886" t="s">
        <v>122</v>
      </c>
      <c r="DW124" s="887"/>
      <c r="DX124" s="887"/>
      <c r="DY124" s="887"/>
      <c r="DZ124" s="888"/>
    </row>
    <row r="125" spans="1:130" s="230" customFormat="1" ht="26.25" customHeight="1" x14ac:dyDescent="0.15">
      <c r="A125" s="858"/>
      <c r="B125" s="859"/>
      <c r="C125" s="853" t="s">
        <v>442</v>
      </c>
      <c r="D125" s="790"/>
      <c r="E125" s="790"/>
      <c r="F125" s="790"/>
      <c r="G125" s="790"/>
      <c r="H125" s="790"/>
      <c r="I125" s="790"/>
      <c r="J125" s="790"/>
      <c r="K125" s="790"/>
      <c r="L125" s="790"/>
      <c r="M125" s="790"/>
      <c r="N125" s="790"/>
      <c r="O125" s="790"/>
      <c r="P125" s="790"/>
      <c r="Q125" s="790"/>
      <c r="R125" s="790"/>
      <c r="S125" s="790"/>
      <c r="T125" s="790"/>
      <c r="U125" s="790"/>
      <c r="V125" s="790"/>
      <c r="W125" s="790"/>
      <c r="X125" s="790"/>
      <c r="Y125" s="790"/>
      <c r="Z125" s="791"/>
      <c r="AA125" s="817" t="s">
        <v>122</v>
      </c>
      <c r="AB125" s="818"/>
      <c r="AC125" s="818"/>
      <c r="AD125" s="818"/>
      <c r="AE125" s="819"/>
      <c r="AF125" s="820" t="s">
        <v>122</v>
      </c>
      <c r="AG125" s="818"/>
      <c r="AH125" s="818"/>
      <c r="AI125" s="818"/>
      <c r="AJ125" s="819"/>
      <c r="AK125" s="820" t="s">
        <v>122</v>
      </c>
      <c r="AL125" s="818"/>
      <c r="AM125" s="818"/>
      <c r="AN125" s="818"/>
      <c r="AO125" s="819"/>
      <c r="AP125" s="862" t="s">
        <v>122</v>
      </c>
      <c r="AQ125" s="863"/>
      <c r="AR125" s="863"/>
      <c r="AS125" s="863"/>
      <c r="AT125" s="8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9" t="s">
        <v>454</v>
      </c>
      <c r="CL125" s="890"/>
      <c r="CM125" s="890"/>
      <c r="CN125" s="890"/>
      <c r="CO125" s="891"/>
      <c r="CP125" s="898" t="s">
        <v>455</v>
      </c>
      <c r="CQ125" s="846"/>
      <c r="CR125" s="846"/>
      <c r="CS125" s="846"/>
      <c r="CT125" s="846"/>
      <c r="CU125" s="846"/>
      <c r="CV125" s="846"/>
      <c r="CW125" s="846"/>
      <c r="CX125" s="846"/>
      <c r="CY125" s="846"/>
      <c r="CZ125" s="846"/>
      <c r="DA125" s="846"/>
      <c r="DB125" s="846"/>
      <c r="DC125" s="846"/>
      <c r="DD125" s="846"/>
      <c r="DE125" s="846"/>
      <c r="DF125" s="847"/>
      <c r="DG125" s="899" t="s">
        <v>122</v>
      </c>
      <c r="DH125" s="880"/>
      <c r="DI125" s="880"/>
      <c r="DJ125" s="880"/>
      <c r="DK125" s="880"/>
      <c r="DL125" s="880" t="s">
        <v>122</v>
      </c>
      <c r="DM125" s="880"/>
      <c r="DN125" s="880"/>
      <c r="DO125" s="880"/>
      <c r="DP125" s="880"/>
      <c r="DQ125" s="880" t="s">
        <v>122</v>
      </c>
      <c r="DR125" s="880"/>
      <c r="DS125" s="880"/>
      <c r="DT125" s="880"/>
      <c r="DU125" s="880"/>
      <c r="DV125" s="881" t="s">
        <v>122</v>
      </c>
      <c r="DW125" s="881"/>
      <c r="DX125" s="881"/>
      <c r="DY125" s="881"/>
      <c r="DZ125" s="882"/>
    </row>
    <row r="126" spans="1:130" s="230" customFormat="1" ht="26.25" customHeight="1" thickBot="1" x14ac:dyDescent="0.2">
      <c r="A126" s="858"/>
      <c r="B126" s="859"/>
      <c r="C126" s="853" t="s">
        <v>444</v>
      </c>
      <c r="D126" s="790"/>
      <c r="E126" s="790"/>
      <c r="F126" s="790"/>
      <c r="G126" s="790"/>
      <c r="H126" s="790"/>
      <c r="I126" s="790"/>
      <c r="J126" s="790"/>
      <c r="K126" s="790"/>
      <c r="L126" s="790"/>
      <c r="M126" s="790"/>
      <c r="N126" s="790"/>
      <c r="O126" s="790"/>
      <c r="P126" s="790"/>
      <c r="Q126" s="790"/>
      <c r="R126" s="790"/>
      <c r="S126" s="790"/>
      <c r="T126" s="790"/>
      <c r="U126" s="790"/>
      <c r="V126" s="790"/>
      <c r="W126" s="790"/>
      <c r="X126" s="790"/>
      <c r="Y126" s="790"/>
      <c r="Z126" s="791"/>
      <c r="AA126" s="817" t="s">
        <v>122</v>
      </c>
      <c r="AB126" s="818"/>
      <c r="AC126" s="818"/>
      <c r="AD126" s="818"/>
      <c r="AE126" s="819"/>
      <c r="AF126" s="820" t="s">
        <v>122</v>
      </c>
      <c r="AG126" s="818"/>
      <c r="AH126" s="818"/>
      <c r="AI126" s="818"/>
      <c r="AJ126" s="819"/>
      <c r="AK126" s="820" t="s">
        <v>122</v>
      </c>
      <c r="AL126" s="818"/>
      <c r="AM126" s="818"/>
      <c r="AN126" s="818"/>
      <c r="AO126" s="819"/>
      <c r="AP126" s="862" t="s">
        <v>122</v>
      </c>
      <c r="AQ126" s="863"/>
      <c r="AR126" s="863"/>
      <c r="AS126" s="863"/>
      <c r="AT126" s="8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2"/>
      <c r="CL126" s="893"/>
      <c r="CM126" s="893"/>
      <c r="CN126" s="893"/>
      <c r="CO126" s="894"/>
      <c r="CP126" s="853" t="s">
        <v>456</v>
      </c>
      <c r="CQ126" s="790"/>
      <c r="CR126" s="790"/>
      <c r="CS126" s="790"/>
      <c r="CT126" s="790"/>
      <c r="CU126" s="790"/>
      <c r="CV126" s="790"/>
      <c r="CW126" s="790"/>
      <c r="CX126" s="790"/>
      <c r="CY126" s="790"/>
      <c r="CZ126" s="790"/>
      <c r="DA126" s="790"/>
      <c r="DB126" s="790"/>
      <c r="DC126" s="790"/>
      <c r="DD126" s="790"/>
      <c r="DE126" s="790"/>
      <c r="DF126" s="791"/>
      <c r="DG126" s="854" t="s">
        <v>122</v>
      </c>
      <c r="DH126" s="855"/>
      <c r="DI126" s="855"/>
      <c r="DJ126" s="855"/>
      <c r="DK126" s="855"/>
      <c r="DL126" s="855" t="s">
        <v>122</v>
      </c>
      <c r="DM126" s="855"/>
      <c r="DN126" s="855"/>
      <c r="DO126" s="855"/>
      <c r="DP126" s="855"/>
      <c r="DQ126" s="855" t="s">
        <v>122</v>
      </c>
      <c r="DR126" s="855"/>
      <c r="DS126" s="855"/>
      <c r="DT126" s="855"/>
      <c r="DU126" s="855"/>
      <c r="DV126" s="832" t="s">
        <v>122</v>
      </c>
      <c r="DW126" s="832"/>
      <c r="DX126" s="832"/>
      <c r="DY126" s="832"/>
      <c r="DZ126" s="833"/>
    </row>
    <row r="127" spans="1:130" s="230" customFormat="1" ht="26.25" customHeight="1" x14ac:dyDescent="0.15">
      <c r="A127" s="860"/>
      <c r="B127" s="861"/>
      <c r="C127" s="876" t="s">
        <v>457</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17">
        <v>3097</v>
      </c>
      <c r="AB127" s="818"/>
      <c r="AC127" s="818"/>
      <c r="AD127" s="818"/>
      <c r="AE127" s="819"/>
      <c r="AF127" s="820">
        <v>1233</v>
      </c>
      <c r="AG127" s="818"/>
      <c r="AH127" s="818"/>
      <c r="AI127" s="818"/>
      <c r="AJ127" s="819"/>
      <c r="AK127" s="820">
        <v>1074</v>
      </c>
      <c r="AL127" s="818"/>
      <c r="AM127" s="818"/>
      <c r="AN127" s="818"/>
      <c r="AO127" s="819"/>
      <c r="AP127" s="862">
        <v>0</v>
      </c>
      <c r="AQ127" s="863"/>
      <c r="AR127" s="863"/>
      <c r="AS127" s="863"/>
      <c r="AT127" s="864"/>
      <c r="AU127" s="232"/>
      <c r="AV127" s="232"/>
      <c r="AW127" s="232"/>
      <c r="AX127" s="879" t="s">
        <v>458</v>
      </c>
      <c r="AY127" s="850"/>
      <c r="AZ127" s="850"/>
      <c r="BA127" s="850"/>
      <c r="BB127" s="850"/>
      <c r="BC127" s="850"/>
      <c r="BD127" s="850"/>
      <c r="BE127" s="851"/>
      <c r="BF127" s="849" t="s">
        <v>459</v>
      </c>
      <c r="BG127" s="850"/>
      <c r="BH127" s="850"/>
      <c r="BI127" s="850"/>
      <c r="BJ127" s="850"/>
      <c r="BK127" s="850"/>
      <c r="BL127" s="851"/>
      <c r="BM127" s="849" t="s">
        <v>460</v>
      </c>
      <c r="BN127" s="850"/>
      <c r="BO127" s="850"/>
      <c r="BP127" s="850"/>
      <c r="BQ127" s="850"/>
      <c r="BR127" s="850"/>
      <c r="BS127" s="851"/>
      <c r="BT127" s="849" t="s">
        <v>461</v>
      </c>
      <c r="BU127" s="850"/>
      <c r="BV127" s="850"/>
      <c r="BW127" s="850"/>
      <c r="BX127" s="850"/>
      <c r="BY127" s="850"/>
      <c r="BZ127" s="852"/>
      <c r="CA127" s="232"/>
      <c r="CB127" s="232"/>
      <c r="CC127" s="232"/>
      <c r="CD127" s="255"/>
      <c r="CE127" s="255"/>
      <c r="CF127" s="255"/>
      <c r="CG127" s="232"/>
      <c r="CH127" s="232"/>
      <c r="CI127" s="232"/>
      <c r="CJ127" s="254"/>
      <c r="CK127" s="892"/>
      <c r="CL127" s="893"/>
      <c r="CM127" s="893"/>
      <c r="CN127" s="893"/>
      <c r="CO127" s="894"/>
      <c r="CP127" s="853" t="s">
        <v>462</v>
      </c>
      <c r="CQ127" s="790"/>
      <c r="CR127" s="790"/>
      <c r="CS127" s="790"/>
      <c r="CT127" s="790"/>
      <c r="CU127" s="790"/>
      <c r="CV127" s="790"/>
      <c r="CW127" s="790"/>
      <c r="CX127" s="790"/>
      <c r="CY127" s="790"/>
      <c r="CZ127" s="790"/>
      <c r="DA127" s="790"/>
      <c r="DB127" s="790"/>
      <c r="DC127" s="790"/>
      <c r="DD127" s="790"/>
      <c r="DE127" s="790"/>
      <c r="DF127" s="791"/>
      <c r="DG127" s="854" t="s">
        <v>122</v>
      </c>
      <c r="DH127" s="855"/>
      <c r="DI127" s="855"/>
      <c r="DJ127" s="855"/>
      <c r="DK127" s="855"/>
      <c r="DL127" s="855" t="s">
        <v>122</v>
      </c>
      <c r="DM127" s="855"/>
      <c r="DN127" s="855"/>
      <c r="DO127" s="855"/>
      <c r="DP127" s="855"/>
      <c r="DQ127" s="855" t="s">
        <v>122</v>
      </c>
      <c r="DR127" s="855"/>
      <c r="DS127" s="855"/>
      <c r="DT127" s="855"/>
      <c r="DU127" s="855"/>
      <c r="DV127" s="832" t="s">
        <v>122</v>
      </c>
      <c r="DW127" s="832"/>
      <c r="DX127" s="832"/>
      <c r="DY127" s="832"/>
      <c r="DZ127" s="833"/>
    </row>
    <row r="128" spans="1:130" s="230" customFormat="1" ht="26.25" customHeight="1" thickBot="1" x14ac:dyDescent="0.2">
      <c r="A128" s="834" t="s">
        <v>463</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464</v>
      </c>
      <c r="X128" s="836"/>
      <c r="Y128" s="836"/>
      <c r="Z128" s="837"/>
      <c r="AA128" s="838">
        <v>171022</v>
      </c>
      <c r="AB128" s="839"/>
      <c r="AC128" s="839"/>
      <c r="AD128" s="839"/>
      <c r="AE128" s="840"/>
      <c r="AF128" s="841">
        <v>171627</v>
      </c>
      <c r="AG128" s="839"/>
      <c r="AH128" s="839"/>
      <c r="AI128" s="839"/>
      <c r="AJ128" s="840"/>
      <c r="AK128" s="841">
        <v>227698</v>
      </c>
      <c r="AL128" s="839"/>
      <c r="AM128" s="839"/>
      <c r="AN128" s="839"/>
      <c r="AO128" s="840"/>
      <c r="AP128" s="842"/>
      <c r="AQ128" s="843"/>
      <c r="AR128" s="843"/>
      <c r="AS128" s="843"/>
      <c r="AT128" s="844"/>
      <c r="AU128" s="232"/>
      <c r="AV128" s="232"/>
      <c r="AW128" s="232"/>
      <c r="AX128" s="845" t="s">
        <v>465</v>
      </c>
      <c r="AY128" s="846"/>
      <c r="AZ128" s="846"/>
      <c r="BA128" s="846"/>
      <c r="BB128" s="846"/>
      <c r="BC128" s="846"/>
      <c r="BD128" s="846"/>
      <c r="BE128" s="847"/>
      <c r="BF128" s="824" t="s">
        <v>122</v>
      </c>
      <c r="BG128" s="825"/>
      <c r="BH128" s="825"/>
      <c r="BI128" s="825"/>
      <c r="BJ128" s="825"/>
      <c r="BK128" s="825"/>
      <c r="BL128" s="848"/>
      <c r="BM128" s="824">
        <v>12.68</v>
      </c>
      <c r="BN128" s="825"/>
      <c r="BO128" s="825"/>
      <c r="BP128" s="825"/>
      <c r="BQ128" s="825"/>
      <c r="BR128" s="825"/>
      <c r="BS128" s="848"/>
      <c r="BT128" s="824">
        <v>20</v>
      </c>
      <c r="BU128" s="825"/>
      <c r="BV128" s="825"/>
      <c r="BW128" s="825"/>
      <c r="BX128" s="825"/>
      <c r="BY128" s="825"/>
      <c r="BZ128" s="826"/>
      <c r="CA128" s="255"/>
      <c r="CB128" s="255"/>
      <c r="CC128" s="255"/>
      <c r="CD128" s="255"/>
      <c r="CE128" s="255"/>
      <c r="CF128" s="255"/>
      <c r="CG128" s="232"/>
      <c r="CH128" s="232"/>
      <c r="CI128" s="232"/>
      <c r="CJ128" s="254"/>
      <c r="CK128" s="895"/>
      <c r="CL128" s="896"/>
      <c r="CM128" s="896"/>
      <c r="CN128" s="896"/>
      <c r="CO128" s="897"/>
      <c r="CP128" s="827" t="s">
        <v>466</v>
      </c>
      <c r="CQ128" s="768"/>
      <c r="CR128" s="768"/>
      <c r="CS128" s="768"/>
      <c r="CT128" s="768"/>
      <c r="CU128" s="768"/>
      <c r="CV128" s="768"/>
      <c r="CW128" s="768"/>
      <c r="CX128" s="768"/>
      <c r="CY128" s="768"/>
      <c r="CZ128" s="768"/>
      <c r="DA128" s="768"/>
      <c r="DB128" s="768"/>
      <c r="DC128" s="768"/>
      <c r="DD128" s="768"/>
      <c r="DE128" s="768"/>
      <c r="DF128" s="769"/>
      <c r="DG128" s="828" t="s">
        <v>122</v>
      </c>
      <c r="DH128" s="829"/>
      <c r="DI128" s="829"/>
      <c r="DJ128" s="829"/>
      <c r="DK128" s="829"/>
      <c r="DL128" s="829" t="s">
        <v>122</v>
      </c>
      <c r="DM128" s="829"/>
      <c r="DN128" s="829"/>
      <c r="DO128" s="829"/>
      <c r="DP128" s="829"/>
      <c r="DQ128" s="829" t="s">
        <v>122</v>
      </c>
      <c r="DR128" s="829"/>
      <c r="DS128" s="829"/>
      <c r="DT128" s="829"/>
      <c r="DU128" s="829"/>
      <c r="DV128" s="830" t="s">
        <v>122</v>
      </c>
      <c r="DW128" s="830"/>
      <c r="DX128" s="830"/>
      <c r="DY128" s="830"/>
      <c r="DZ128" s="831"/>
    </row>
    <row r="129" spans="1:131" s="230" customFormat="1" ht="26.25" customHeight="1" x14ac:dyDescent="0.15">
      <c r="A129" s="812" t="s">
        <v>102</v>
      </c>
      <c r="B129" s="813"/>
      <c r="C129" s="813"/>
      <c r="D129" s="813"/>
      <c r="E129" s="813"/>
      <c r="F129" s="813"/>
      <c r="G129" s="813"/>
      <c r="H129" s="813"/>
      <c r="I129" s="813"/>
      <c r="J129" s="813"/>
      <c r="K129" s="813"/>
      <c r="L129" s="813"/>
      <c r="M129" s="813"/>
      <c r="N129" s="813"/>
      <c r="O129" s="813"/>
      <c r="P129" s="813"/>
      <c r="Q129" s="813"/>
      <c r="R129" s="813"/>
      <c r="S129" s="813"/>
      <c r="T129" s="813"/>
      <c r="U129" s="813"/>
      <c r="V129" s="813"/>
      <c r="W129" s="814" t="s">
        <v>467</v>
      </c>
      <c r="X129" s="815"/>
      <c r="Y129" s="815"/>
      <c r="Z129" s="816"/>
      <c r="AA129" s="817">
        <v>16666459</v>
      </c>
      <c r="AB129" s="818"/>
      <c r="AC129" s="818"/>
      <c r="AD129" s="818"/>
      <c r="AE129" s="819"/>
      <c r="AF129" s="820">
        <v>16221783</v>
      </c>
      <c r="AG129" s="818"/>
      <c r="AH129" s="818"/>
      <c r="AI129" s="818"/>
      <c r="AJ129" s="819"/>
      <c r="AK129" s="820">
        <v>16373794</v>
      </c>
      <c r="AL129" s="818"/>
      <c r="AM129" s="818"/>
      <c r="AN129" s="818"/>
      <c r="AO129" s="819"/>
      <c r="AP129" s="821"/>
      <c r="AQ129" s="822"/>
      <c r="AR129" s="822"/>
      <c r="AS129" s="822"/>
      <c r="AT129" s="823"/>
      <c r="AU129" s="233"/>
      <c r="AV129" s="233"/>
      <c r="AW129" s="233"/>
      <c r="AX129" s="789" t="s">
        <v>468</v>
      </c>
      <c r="AY129" s="790"/>
      <c r="AZ129" s="790"/>
      <c r="BA129" s="790"/>
      <c r="BB129" s="790"/>
      <c r="BC129" s="790"/>
      <c r="BD129" s="790"/>
      <c r="BE129" s="791"/>
      <c r="BF129" s="808" t="s">
        <v>122</v>
      </c>
      <c r="BG129" s="809"/>
      <c r="BH129" s="809"/>
      <c r="BI129" s="809"/>
      <c r="BJ129" s="809"/>
      <c r="BK129" s="809"/>
      <c r="BL129" s="810"/>
      <c r="BM129" s="808">
        <v>17.68</v>
      </c>
      <c r="BN129" s="809"/>
      <c r="BO129" s="809"/>
      <c r="BP129" s="809"/>
      <c r="BQ129" s="809"/>
      <c r="BR129" s="809"/>
      <c r="BS129" s="810"/>
      <c r="BT129" s="808">
        <v>30</v>
      </c>
      <c r="BU129" s="809"/>
      <c r="BV129" s="809"/>
      <c r="BW129" s="809"/>
      <c r="BX129" s="809"/>
      <c r="BY129" s="809"/>
      <c r="BZ129" s="81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2" t="s">
        <v>469</v>
      </c>
      <c r="B130" s="813"/>
      <c r="C130" s="813"/>
      <c r="D130" s="813"/>
      <c r="E130" s="813"/>
      <c r="F130" s="813"/>
      <c r="G130" s="813"/>
      <c r="H130" s="813"/>
      <c r="I130" s="813"/>
      <c r="J130" s="813"/>
      <c r="K130" s="813"/>
      <c r="L130" s="813"/>
      <c r="M130" s="813"/>
      <c r="N130" s="813"/>
      <c r="O130" s="813"/>
      <c r="P130" s="813"/>
      <c r="Q130" s="813"/>
      <c r="R130" s="813"/>
      <c r="S130" s="813"/>
      <c r="T130" s="813"/>
      <c r="U130" s="813"/>
      <c r="V130" s="813"/>
      <c r="W130" s="814" t="s">
        <v>470</v>
      </c>
      <c r="X130" s="815"/>
      <c r="Y130" s="815"/>
      <c r="Z130" s="816"/>
      <c r="AA130" s="817">
        <v>3200599</v>
      </c>
      <c r="AB130" s="818"/>
      <c r="AC130" s="818"/>
      <c r="AD130" s="818"/>
      <c r="AE130" s="819"/>
      <c r="AF130" s="820">
        <v>3185570</v>
      </c>
      <c r="AG130" s="818"/>
      <c r="AH130" s="818"/>
      <c r="AI130" s="818"/>
      <c r="AJ130" s="819"/>
      <c r="AK130" s="820">
        <v>3198211</v>
      </c>
      <c r="AL130" s="818"/>
      <c r="AM130" s="818"/>
      <c r="AN130" s="818"/>
      <c r="AO130" s="819"/>
      <c r="AP130" s="821"/>
      <c r="AQ130" s="822"/>
      <c r="AR130" s="822"/>
      <c r="AS130" s="822"/>
      <c r="AT130" s="823"/>
      <c r="AU130" s="233"/>
      <c r="AV130" s="233"/>
      <c r="AW130" s="233"/>
      <c r="AX130" s="789" t="s">
        <v>471</v>
      </c>
      <c r="AY130" s="790"/>
      <c r="AZ130" s="790"/>
      <c r="BA130" s="790"/>
      <c r="BB130" s="790"/>
      <c r="BC130" s="790"/>
      <c r="BD130" s="790"/>
      <c r="BE130" s="791"/>
      <c r="BF130" s="792">
        <v>4.3</v>
      </c>
      <c r="BG130" s="793"/>
      <c r="BH130" s="793"/>
      <c r="BI130" s="793"/>
      <c r="BJ130" s="793"/>
      <c r="BK130" s="793"/>
      <c r="BL130" s="794"/>
      <c r="BM130" s="792">
        <v>25</v>
      </c>
      <c r="BN130" s="793"/>
      <c r="BO130" s="793"/>
      <c r="BP130" s="793"/>
      <c r="BQ130" s="793"/>
      <c r="BR130" s="793"/>
      <c r="BS130" s="794"/>
      <c r="BT130" s="792">
        <v>35</v>
      </c>
      <c r="BU130" s="793"/>
      <c r="BV130" s="793"/>
      <c r="BW130" s="793"/>
      <c r="BX130" s="793"/>
      <c r="BY130" s="793"/>
      <c r="BZ130" s="79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6"/>
      <c r="B131" s="797"/>
      <c r="C131" s="797"/>
      <c r="D131" s="797"/>
      <c r="E131" s="797"/>
      <c r="F131" s="797"/>
      <c r="G131" s="797"/>
      <c r="H131" s="797"/>
      <c r="I131" s="797"/>
      <c r="J131" s="797"/>
      <c r="K131" s="797"/>
      <c r="L131" s="797"/>
      <c r="M131" s="797"/>
      <c r="N131" s="797"/>
      <c r="O131" s="797"/>
      <c r="P131" s="797"/>
      <c r="Q131" s="797"/>
      <c r="R131" s="797"/>
      <c r="S131" s="797"/>
      <c r="T131" s="797"/>
      <c r="U131" s="797"/>
      <c r="V131" s="797"/>
      <c r="W131" s="798" t="s">
        <v>472</v>
      </c>
      <c r="X131" s="799"/>
      <c r="Y131" s="799"/>
      <c r="Z131" s="800"/>
      <c r="AA131" s="801">
        <v>13465860</v>
      </c>
      <c r="AB131" s="802"/>
      <c r="AC131" s="802"/>
      <c r="AD131" s="802"/>
      <c r="AE131" s="803"/>
      <c r="AF131" s="804">
        <v>13036213</v>
      </c>
      <c r="AG131" s="802"/>
      <c r="AH131" s="802"/>
      <c r="AI131" s="802"/>
      <c r="AJ131" s="803"/>
      <c r="AK131" s="804">
        <v>13175583</v>
      </c>
      <c r="AL131" s="802"/>
      <c r="AM131" s="802"/>
      <c r="AN131" s="802"/>
      <c r="AO131" s="803"/>
      <c r="AP131" s="805"/>
      <c r="AQ131" s="806"/>
      <c r="AR131" s="806"/>
      <c r="AS131" s="806"/>
      <c r="AT131" s="807"/>
      <c r="AU131" s="233"/>
      <c r="AV131" s="233"/>
      <c r="AW131" s="233"/>
      <c r="AX131" s="767" t="s">
        <v>473</v>
      </c>
      <c r="AY131" s="768"/>
      <c r="AZ131" s="768"/>
      <c r="BA131" s="768"/>
      <c r="BB131" s="768"/>
      <c r="BC131" s="768"/>
      <c r="BD131" s="768"/>
      <c r="BE131" s="769"/>
      <c r="BF131" s="770" t="s">
        <v>122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6" t="s">
        <v>474</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475</v>
      </c>
      <c r="W132" s="780"/>
      <c r="X132" s="780"/>
      <c r="Y132" s="780"/>
      <c r="Z132" s="781"/>
      <c r="AA132" s="782">
        <v>4.5242487300000001</v>
      </c>
      <c r="AB132" s="783"/>
      <c r="AC132" s="783"/>
      <c r="AD132" s="783"/>
      <c r="AE132" s="784"/>
      <c r="AF132" s="785">
        <v>4.817219541</v>
      </c>
      <c r="AG132" s="783"/>
      <c r="AH132" s="783"/>
      <c r="AI132" s="783"/>
      <c r="AJ132" s="784"/>
      <c r="AK132" s="785">
        <v>3.7846978</v>
      </c>
      <c r="AL132" s="783"/>
      <c r="AM132" s="783"/>
      <c r="AN132" s="783"/>
      <c r="AO132" s="784"/>
      <c r="AP132" s="786"/>
      <c r="AQ132" s="787"/>
      <c r="AR132" s="787"/>
      <c r="AS132" s="787"/>
      <c r="AT132" s="78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476</v>
      </c>
      <c r="W133" s="759"/>
      <c r="X133" s="759"/>
      <c r="Y133" s="759"/>
      <c r="Z133" s="760"/>
      <c r="AA133" s="761">
        <v>3.8</v>
      </c>
      <c r="AB133" s="762"/>
      <c r="AC133" s="762"/>
      <c r="AD133" s="762"/>
      <c r="AE133" s="763"/>
      <c r="AF133" s="761">
        <v>4.2</v>
      </c>
      <c r="AG133" s="762"/>
      <c r="AH133" s="762"/>
      <c r="AI133" s="762"/>
      <c r="AJ133" s="763"/>
      <c r="AK133" s="761">
        <v>4.3</v>
      </c>
      <c r="AL133" s="762"/>
      <c r="AM133" s="762"/>
      <c r="AN133" s="762"/>
      <c r="AO133" s="763"/>
      <c r="AP133" s="764"/>
      <c r="AQ133" s="765"/>
      <c r="AR133" s="765"/>
      <c r="AS133" s="765"/>
      <c r="AT133" s="76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D9sh8ReMvFe4qKetXbaFmcS0WE8jjgpQu4/uxfcZv/UYD15iFYQu4DDsh2JwvjZATiihjYzKBp55LeRf6Cimg==" saltValue="2TcGVUOn9rL2NZ+LXawM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ndXE8SKXeOc20YFilLXGaK5HXOOQBeYLmfXyZ3JcW8WqTbnU0WjSGPR1EKgcbdhCF7U8hyiyCxPCCdb3Jvs0A==" saltValue="Pr6HrSmy0MoCGiyw30j1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Cpb8+L8DvzsdU+zAYlhXdpzSgGqEsRe69OFD6A1TspEPaAdfodJlaa5MymKgTgNs85Ds39LSUbpTPRoERj5tA==" saltValue="q5+2hfCocoYBVaQMNbT3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0" t="s">
        <v>485</v>
      </c>
      <c r="AL9" s="1171"/>
      <c r="AM9" s="1171"/>
      <c r="AN9" s="1172"/>
      <c r="AO9" s="281">
        <v>4090110</v>
      </c>
      <c r="AP9" s="281">
        <v>99101</v>
      </c>
      <c r="AQ9" s="282">
        <v>107616</v>
      </c>
      <c r="AR9" s="283">
        <v>-7.9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0" t="s">
        <v>486</v>
      </c>
      <c r="AL10" s="1171"/>
      <c r="AM10" s="1171"/>
      <c r="AN10" s="1172"/>
      <c r="AO10" s="284">
        <v>530711</v>
      </c>
      <c r="AP10" s="284">
        <v>12859</v>
      </c>
      <c r="AQ10" s="285">
        <v>10095</v>
      </c>
      <c r="AR10" s="286">
        <v>27.4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0" t="s">
        <v>487</v>
      </c>
      <c r="AL11" s="1171"/>
      <c r="AM11" s="1171"/>
      <c r="AN11" s="1172"/>
      <c r="AO11" s="284">
        <v>74217</v>
      </c>
      <c r="AP11" s="284">
        <v>1798</v>
      </c>
      <c r="AQ11" s="285">
        <v>1704</v>
      </c>
      <c r="AR11" s="286">
        <v>5.5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0" t="s">
        <v>488</v>
      </c>
      <c r="AL12" s="1171"/>
      <c r="AM12" s="1171"/>
      <c r="AN12" s="1172"/>
      <c r="AO12" s="284" t="s">
        <v>489</v>
      </c>
      <c r="AP12" s="284" t="s">
        <v>489</v>
      </c>
      <c r="AQ12" s="285">
        <v>7</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0" t="s">
        <v>490</v>
      </c>
      <c r="AL13" s="1171"/>
      <c r="AM13" s="1171"/>
      <c r="AN13" s="1172"/>
      <c r="AO13" s="284">
        <v>117902</v>
      </c>
      <c r="AP13" s="284">
        <v>2857</v>
      </c>
      <c r="AQ13" s="285">
        <v>4110</v>
      </c>
      <c r="AR13" s="286">
        <v>-30.5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0" t="s">
        <v>491</v>
      </c>
      <c r="AL14" s="1171"/>
      <c r="AM14" s="1171"/>
      <c r="AN14" s="1172"/>
      <c r="AO14" s="284" t="s">
        <v>489</v>
      </c>
      <c r="AP14" s="284" t="s">
        <v>489</v>
      </c>
      <c r="AQ14" s="285">
        <v>2451</v>
      </c>
      <c r="AR14" s="286" t="s">
        <v>489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3" t="s">
        <v>492</v>
      </c>
      <c r="AL15" s="1174"/>
      <c r="AM15" s="1174"/>
      <c r="AN15" s="1175"/>
      <c r="AO15" s="284">
        <v>-222250</v>
      </c>
      <c r="AP15" s="284">
        <v>-5385</v>
      </c>
      <c r="AQ15" s="285">
        <v>-6399</v>
      </c>
      <c r="AR15" s="286">
        <v>-15.8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3" t="s">
        <v>177</v>
      </c>
      <c r="AL16" s="1174"/>
      <c r="AM16" s="1174"/>
      <c r="AN16" s="1175"/>
      <c r="AO16" s="284">
        <v>4590690</v>
      </c>
      <c r="AP16" s="284">
        <v>111230</v>
      </c>
      <c r="AQ16" s="285">
        <v>119584</v>
      </c>
      <c r="AR16" s="286">
        <v>-7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6" t="s">
        <v>497</v>
      </c>
      <c r="AL21" s="1177"/>
      <c r="AM21" s="1177"/>
      <c r="AN21" s="1178"/>
      <c r="AO21" s="297">
        <v>8.8000000000000007</v>
      </c>
      <c r="AP21" s="298">
        <v>10.86</v>
      </c>
      <c r="AQ21" s="299">
        <v>-2.06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6" t="s">
        <v>498</v>
      </c>
      <c r="AL22" s="1177"/>
      <c r="AM22" s="1177"/>
      <c r="AN22" s="1178"/>
      <c r="AO22" s="302">
        <v>98.3</v>
      </c>
      <c r="AP22" s="303">
        <v>97.3</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9" t="s">
        <v>499</v>
      </c>
      <c r="B26" s="1169"/>
      <c r="C26" s="1169"/>
      <c r="D26" s="1169"/>
      <c r="E26" s="1169"/>
      <c r="F26" s="1169"/>
      <c r="G26" s="1169"/>
      <c r="H26" s="1169"/>
      <c r="I26" s="1169"/>
      <c r="J26" s="1169"/>
      <c r="K26" s="1169"/>
      <c r="L26" s="1169"/>
      <c r="M26" s="1169"/>
      <c r="N26" s="1169"/>
      <c r="O26" s="1169"/>
      <c r="P26" s="1169"/>
      <c r="Q26" s="1169"/>
      <c r="R26" s="1169"/>
      <c r="S26" s="1169"/>
      <c r="T26" s="1169"/>
      <c r="U26" s="1169"/>
      <c r="V26" s="1169"/>
      <c r="W26" s="1169"/>
      <c r="X26" s="1169"/>
      <c r="Y26" s="1169"/>
      <c r="Z26" s="1169"/>
      <c r="AA26" s="1169"/>
      <c r="AB26" s="1169"/>
      <c r="AC26" s="1169"/>
      <c r="AD26" s="1169"/>
      <c r="AE26" s="1169"/>
      <c r="AF26" s="1169"/>
      <c r="AG26" s="1169"/>
      <c r="AH26" s="1169"/>
      <c r="AI26" s="1169"/>
      <c r="AJ26" s="1169"/>
      <c r="AK26" s="1169"/>
      <c r="AL26" s="1169"/>
      <c r="AM26" s="1169"/>
      <c r="AN26" s="1169"/>
      <c r="AO26" s="1169"/>
      <c r="AP26" s="1169"/>
      <c r="AQ26" s="1169"/>
      <c r="AR26" s="1169"/>
      <c r="AS26" s="116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0" t="s">
        <v>502</v>
      </c>
      <c r="AL32" s="1161"/>
      <c r="AM32" s="1161"/>
      <c r="AN32" s="1162"/>
      <c r="AO32" s="312">
        <v>3125099</v>
      </c>
      <c r="AP32" s="312">
        <v>75720</v>
      </c>
      <c r="AQ32" s="313">
        <v>75090</v>
      </c>
      <c r="AR32" s="314">
        <v>0.8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0" t="s">
        <v>503</v>
      </c>
      <c r="AL33" s="1161"/>
      <c r="AM33" s="1161"/>
      <c r="AN33" s="116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0" t="s">
        <v>504</v>
      </c>
      <c r="AL34" s="1161"/>
      <c r="AM34" s="1161"/>
      <c r="AN34" s="1162"/>
      <c r="AO34" s="312" t="s">
        <v>489</v>
      </c>
      <c r="AP34" s="312" t="s">
        <v>489</v>
      </c>
      <c r="AQ34" s="313">
        <v>1</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0" t="s">
        <v>505</v>
      </c>
      <c r="AL35" s="1161"/>
      <c r="AM35" s="1161"/>
      <c r="AN35" s="1162"/>
      <c r="AO35" s="312">
        <v>566761</v>
      </c>
      <c r="AP35" s="312">
        <v>13732</v>
      </c>
      <c r="AQ35" s="313">
        <v>17211</v>
      </c>
      <c r="AR35" s="314">
        <v>-20.2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0" t="s">
        <v>506</v>
      </c>
      <c r="AL36" s="1161"/>
      <c r="AM36" s="1161"/>
      <c r="AN36" s="1162"/>
      <c r="AO36" s="312">
        <v>230633</v>
      </c>
      <c r="AP36" s="312">
        <v>5588</v>
      </c>
      <c r="AQ36" s="313">
        <v>2478</v>
      </c>
      <c r="AR36" s="314">
        <v>125.5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0" t="s">
        <v>507</v>
      </c>
      <c r="AL37" s="1161"/>
      <c r="AM37" s="1161"/>
      <c r="AN37" s="1162"/>
      <c r="AO37" s="312">
        <v>1074</v>
      </c>
      <c r="AP37" s="312">
        <v>26</v>
      </c>
      <c r="AQ37" s="313">
        <v>654</v>
      </c>
      <c r="AR37" s="314">
        <v>-96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3" t="s">
        <v>508</v>
      </c>
      <c r="AL38" s="1164"/>
      <c r="AM38" s="1164"/>
      <c r="AN38" s="1165"/>
      <c r="AO38" s="315">
        <v>998</v>
      </c>
      <c r="AP38" s="315">
        <v>24</v>
      </c>
      <c r="AQ38" s="316">
        <v>4</v>
      </c>
      <c r="AR38" s="304">
        <v>500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3" t="s">
        <v>509</v>
      </c>
      <c r="AL39" s="1164"/>
      <c r="AM39" s="1164"/>
      <c r="AN39" s="1165"/>
      <c r="AO39" s="312">
        <v>-227698</v>
      </c>
      <c r="AP39" s="312">
        <v>-5517</v>
      </c>
      <c r="AQ39" s="313">
        <v>-3502</v>
      </c>
      <c r="AR39" s="314">
        <v>57.5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0" t="s">
        <v>510</v>
      </c>
      <c r="AL40" s="1161"/>
      <c r="AM40" s="1161"/>
      <c r="AN40" s="1162"/>
      <c r="AO40" s="312">
        <v>-3198211</v>
      </c>
      <c r="AP40" s="312">
        <v>-77491</v>
      </c>
      <c r="AQ40" s="313">
        <v>-63750</v>
      </c>
      <c r="AR40" s="314">
        <v>21.6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6" t="s">
        <v>287</v>
      </c>
      <c r="AL41" s="1167"/>
      <c r="AM41" s="1167"/>
      <c r="AN41" s="1168"/>
      <c r="AO41" s="312">
        <v>498656</v>
      </c>
      <c r="AP41" s="312">
        <v>12082</v>
      </c>
      <c r="AQ41" s="313">
        <v>28185</v>
      </c>
      <c r="AR41" s="314">
        <v>-57.1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3" t="s">
        <v>480</v>
      </c>
      <c r="AN49" s="1155" t="s">
        <v>513</v>
      </c>
      <c r="AO49" s="1156"/>
      <c r="AP49" s="1156"/>
      <c r="AQ49" s="1156"/>
      <c r="AR49" s="115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6248402</v>
      </c>
      <c r="AN51" s="334">
        <v>144119</v>
      </c>
      <c r="AO51" s="335">
        <v>49.1</v>
      </c>
      <c r="AP51" s="336">
        <v>132981</v>
      </c>
      <c r="AQ51" s="337">
        <v>58.7</v>
      </c>
      <c r="AR51" s="338">
        <v>-9.6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2609361</v>
      </c>
      <c r="AN52" s="342">
        <v>60185</v>
      </c>
      <c r="AO52" s="343">
        <v>23.7</v>
      </c>
      <c r="AP52" s="344">
        <v>56973</v>
      </c>
      <c r="AQ52" s="345">
        <v>9.1999999999999993</v>
      </c>
      <c r="AR52" s="346">
        <v>14.5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5461282</v>
      </c>
      <c r="AN53" s="334">
        <v>127651</v>
      </c>
      <c r="AO53" s="335">
        <v>-11.4</v>
      </c>
      <c r="AP53" s="336">
        <v>128523</v>
      </c>
      <c r="AQ53" s="337">
        <v>-3.4</v>
      </c>
      <c r="AR53" s="338">
        <v>-8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3862792</v>
      </c>
      <c r="AN54" s="342">
        <v>90288</v>
      </c>
      <c r="AO54" s="343">
        <v>50</v>
      </c>
      <c r="AP54" s="344">
        <v>56792</v>
      </c>
      <c r="AQ54" s="345">
        <v>-0.3</v>
      </c>
      <c r="AR54" s="346">
        <v>50.3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6773627</v>
      </c>
      <c r="AN55" s="334">
        <v>160410</v>
      </c>
      <c r="AO55" s="335">
        <v>25.7</v>
      </c>
      <c r="AP55" s="336">
        <v>96469</v>
      </c>
      <c r="AQ55" s="337">
        <v>-24.9</v>
      </c>
      <c r="AR55" s="338">
        <v>50.6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5096802</v>
      </c>
      <c r="AN56" s="342">
        <v>120700</v>
      </c>
      <c r="AO56" s="343">
        <v>33.700000000000003</v>
      </c>
      <c r="AP56" s="344">
        <v>49775</v>
      </c>
      <c r="AQ56" s="345">
        <v>-12.4</v>
      </c>
      <c r="AR56" s="346">
        <v>46.1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4862915</v>
      </c>
      <c r="AN57" s="334">
        <v>116257</v>
      </c>
      <c r="AO57" s="335">
        <v>-27.5</v>
      </c>
      <c r="AP57" s="336">
        <v>85743</v>
      </c>
      <c r="AQ57" s="337">
        <v>-11.1</v>
      </c>
      <c r="AR57" s="338">
        <v>-16.399999999999999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2160182</v>
      </c>
      <c r="AN58" s="342">
        <v>51643</v>
      </c>
      <c r="AO58" s="343">
        <v>-57.2</v>
      </c>
      <c r="AP58" s="344">
        <v>45231</v>
      </c>
      <c r="AQ58" s="345">
        <v>-9.1</v>
      </c>
      <c r="AR58" s="346">
        <v>-48.1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4205477</v>
      </c>
      <c r="AN59" s="334">
        <v>101897</v>
      </c>
      <c r="AO59" s="335">
        <v>-12.4</v>
      </c>
      <c r="AP59" s="336">
        <v>92509</v>
      </c>
      <c r="AQ59" s="337">
        <v>7.9</v>
      </c>
      <c r="AR59" s="338">
        <v>-20.3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2561715</v>
      </c>
      <c r="AN60" s="342">
        <v>62069</v>
      </c>
      <c r="AO60" s="343">
        <v>20.2</v>
      </c>
      <c r="AP60" s="344">
        <v>52274</v>
      </c>
      <c r="AQ60" s="345">
        <v>15.6</v>
      </c>
      <c r="AR60" s="346">
        <v>4.5999999999999996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5510341</v>
      </c>
      <c r="AN61" s="349">
        <v>130067</v>
      </c>
      <c r="AO61" s="350">
        <v>4.7</v>
      </c>
      <c r="AP61" s="351">
        <v>107245</v>
      </c>
      <c r="AQ61" s="352">
        <v>5.4</v>
      </c>
      <c r="AR61" s="338">
        <v>-0.7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3258170</v>
      </c>
      <c r="AN62" s="342">
        <v>76977</v>
      </c>
      <c r="AO62" s="343">
        <v>14.1</v>
      </c>
      <c r="AP62" s="344">
        <v>52209</v>
      </c>
      <c r="AQ62" s="345">
        <v>0.6</v>
      </c>
      <c r="AR62" s="346">
        <v>13.5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ASLztE0lLkORzFTr1/tAeXtHRjeKjNC9rl/O5ilQmpCRUjHgGplwAZ2nnleP8VTmf3nOpbWCdbmuPaXlJh8Jw==" saltValue="bdifLPRKV/wXB666+e6M3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2"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xOpMRo4DHKvazFmpPvscD8xz7vRU8uaPBrEUXaA5fyx4k328Ip4LXcpRtNk0Uo1/BnikeBmoatahYsUWWdjTdA==" saltValue="odhKxL7v1FsuXGAsagVQ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2"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EvnrIwGpPjty2tNpCIE9BzDeuAExUbvXFPYM23uPN7YqQ+G4UHwT1KeeJ89ixtFDiF9JwZyEtjnxlnAFc4Pa5Q==" saltValue="W4s77R/tX1B80+4ZsyOr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9" t="s">
        <v>3</v>
      </c>
      <c r="D47" s="1179"/>
      <c r="E47" s="1180"/>
      <c r="F47" s="11">
        <v>7.85</v>
      </c>
      <c r="G47" s="12">
        <v>12.26</v>
      </c>
      <c r="H47" s="12">
        <v>11.95</v>
      </c>
      <c r="I47" s="12">
        <v>12.28</v>
      </c>
      <c r="J47" s="13">
        <v>12.17</v>
      </c>
    </row>
    <row r="48" spans="2:10" ht="57.75" customHeight="1" x14ac:dyDescent="0.15">
      <c r="B48" s="14"/>
      <c r="C48" s="1181" t="s">
        <v>4</v>
      </c>
      <c r="D48" s="1181"/>
      <c r="E48" s="1182"/>
      <c r="F48" s="15">
        <v>8.65</v>
      </c>
      <c r="G48" s="16">
        <v>9.14</v>
      </c>
      <c r="H48" s="16">
        <v>6.71</v>
      </c>
      <c r="I48" s="16">
        <v>7.9</v>
      </c>
      <c r="J48" s="17">
        <v>5.03</v>
      </c>
    </row>
    <row r="49" spans="2:10" ht="57.75" customHeight="1" thickBot="1" x14ac:dyDescent="0.2">
      <c r="B49" s="18"/>
      <c r="C49" s="1183" t="s">
        <v>5</v>
      </c>
      <c r="D49" s="1183"/>
      <c r="E49" s="1184"/>
      <c r="F49" s="19">
        <v>6.62</v>
      </c>
      <c r="G49" s="20">
        <v>4.83</v>
      </c>
      <c r="H49" s="20">
        <v>3.56</v>
      </c>
      <c r="I49" s="20">
        <v>4.51</v>
      </c>
      <c r="J49" s="21">
        <v>1.1299999999999999</v>
      </c>
    </row>
    <row r="50" spans="2:10" x14ac:dyDescent="0.15"/>
  </sheetData>
  <sheetProtection algorithmName="SHA-512" hashValue="cKkqsJPWer+7aL6DjSFvUm22R8Ma79Oae74mcUnVdVoVuZJssHjiswdzanrwR2Ck/2jOvNrsYk8IEJzOv4M/QA==" saltValue="gHZSJ1lkAwCYMESrfBSZ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2025-03-18T01:48:23Z</cp:lastPrinted>
  <dcterms:created xsi:type="dcterms:W3CDTF">2025-02-19T05:07:51Z</dcterms:created>
  <dcterms:modified xsi:type="dcterms:W3CDTF">2025-09-19T01:13:04Z</dcterms:modified>
  <cp:category/>
</cp:coreProperties>
</file>